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14.xml" ContentType="application/vnd.openxmlformats-officedocument.drawingml.chart+xml"/>
  <Override PartName="/xl/drawings/drawing12.xml" ContentType="application/vnd.openxmlformats-officedocument.drawingml.chartshapes+xml"/>
  <Override PartName="/xl/charts/chart15.xml" ContentType="application/vnd.openxmlformats-officedocument.drawingml.chart+xml"/>
  <Override PartName="/xl/drawings/drawing13.xml" ContentType="application/vnd.openxmlformats-officedocument.drawingml.chartshapes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5.xml" ContentType="application/vnd.openxmlformats-officedocument.drawingml.chartshapes+xml"/>
  <Override PartName="/xl/charts/chart18.xml" ContentType="application/vnd.openxmlformats-officedocument.drawingml.chart+xml"/>
  <Override PartName="/xl/drawings/drawing16.xml" ContentType="application/vnd.openxmlformats-officedocument.drawingml.chartshap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3630\Desktop\油田\气水两相软件\"/>
    </mc:Choice>
  </mc:AlternateContent>
  <bookViews>
    <workbookView xWindow="0" yWindow="0" windowWidth="19095" windowHeight="6660" activeTab="1"/>
  </bookViews>
  <sheets>
    <sheet name="稳定点产能二项式" sheetId="1" r:id="rId1"/>
    <sheet name="MX13系统试井" sheetId="2" r:id="rId2"/>
    <sheet name="MX13-产能变化趋势预测" sheetId="3" r:id="rId3"/>
    <sheet name="MX204-产能变化趋势预测" sheetId="4" r:id="rId4"/>
    <sheet name="磨奚11系统产能试井" sheetId="6" r:id="rId5"/>
    <sheet name="MX11-产能变化趋势预测" sheetId="7" r:id="rId6"/>
    <sheet name="MX11-气水两相" sheetId="5" r:id="rId7"/>
  </sheets>
  <externalReferences>
    <externalReference r:id="rId8"/>
  </externalReferences>
  <definedNames>
    <definedName name="OLE_LINK15" localSheetId="5">'MX11-产能变化趋势预测'!$AO$5</definedName>
    <definedName name="OLE_LINK15" localSheetId="2">'MX13-产能变化趋势预测'!$AO$5</definedName>
    <definedName name="OLE_LINK15" localSheetId="3">'MX204-产能变化趋势预测'!$AO$5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E2" i="7"/>
  <c r="F2" i="7"/>
  <c r="I2" i="7"/>
  <c r="K2" i="7"/>
  <c r="L2" i="7" s="1"/>
  <c r="C3" i="7"/>
  <c r="D3" i="7"/>
  <c r="G3" i="7" s="1"/>
  <c r="E3" i="7"/>
  <c r="F3" i="7"/>
  <c r="H3" i="7"/>
  <c r="C4" i="7"/>
  <c r="D4" i="7"/>
  <c r="E4" i="7"/>
  <c r="F4" i="7"/>
  <c r="H4" i="7" s="1"/>
  <c r="K14" i="7" s="1"/>
  <c r="G4" i="7"/>
  <c r="K4" i="7" s="1"/>
  <c r="L4" i="7" s="1"/>
  <c r="C5" i="7"/>
  <c r="D5" i="7"/>
  <c r="E5" i="7"/>
  <c r="G5" i="7" s="1"/>
  <c r="F5" i="7"/>
  <c r="C6" i="7"/>
  <c r="D6" i="7"/>
  <c r="E6" i="7"/>
  <c r="H6" i="7" s="1"/>
  <c r="Q14" i="7" s="1"/>
  <c r="F6" i="7"/>
  <c r="C7" i="7"/>
  <c r="D7" i="7"/>
  <c r="G7" i="7" s="1"/>
  <c r="E7" i="7"/>
  <c r="F7" i="7"/>
  <c r="C8" i="7"/>
  <c r="D8" i="7"/>
  <c r="E8" i="7"/>
  <c r="F8" i="7"/>
  <c r="H8" i="7" s="1"/>
  <c r="W14" i="7" s="1"/>
  <c r="G8" i="7"/>
  <c r="I8" i="7" s="1"/>
  <c r="C9" i="7"/>
  <c r="D9" i="7"/>
  <c r="E9" i="7"/>
  <c r="G9" i="7" s="1"/>
  <c r="F9" i="7"/>
  <c r="C10" i="7"/>
  <c r="D10" i="7"/>
  <c r="E10" i="7"/>
  <c r="F10" i="7"/>
  <c r="H10" i="7" s="1"/>
  <c r="AE14" i="7" s="1"/>
  <c r="G10" i="7"/>
  <c r="B14" i="7"/>
  <c r="C17" i="7" s="1"/>
  <c r="C14" i="7"/>
  <c r="D14" i="7"/>
  <c r="F14" i="7"/>
  <c r="H14" i="7"/>
  <c r="I14" i="7"/>
  <c r="J17" i="7" s="1"/>
  <c r="L14" i="7"/>
  <c r="M20" i="7" s="1"/>
  <c r="O14" i="7"/>
  <c r="P18" i="7" s="1"/>
  <c r="R14" i="7"/>
  <c r="U14" i="7"/>
  <c r="V17" i="7" s="1"/>
  <c r="Y14" i="7"/>
  <c r="Z20" i="7" s="1"/>
  <c r="AC14" i="7"/>
  <c r="AD18" i="7" s="1"/>
  <c r="AD14" i="7"/>
  <c r="D16" i="7"/>
  <c r="G17" i="7"/>
  <c r="M17" i="7"/>
  <c r="S17" i="7"/>
  <c r="Z17" i="7"/>
  <c r="C18" i="7"/>
  <c r="D18" i="7" s="1"/>
  <c r="G18" i="7"/>
  <c r="J18" i="7"/>
  <c r="S18" i="7"/>
  <c r="V18" i="7"/>
  <c r="AC18" i="7"/>
  <c r="C19" i="7"/>
  <c r="D19" i="7"/>
  <c r="G19" i="7"/>
  <c r="J19" i="7"/>
  <c r="P19" i="7"/>
  <c r="S19" i="7"/>
  <c r="V19" i="7"/>
  <c r="AD19" i="7"/>
  <c r="G20" i="7"/>
  <c r="J20" i="7"/>
  <c r="P20" i="7"/>
  <c r="S20" i="7"/>
  <c r="V20" i="7"/>
  <c r="AD20" i="7"/>
  <c r="G21" i="7"/>
  <c r="J21" i="7"/>
  <c r="M21" i="7"/>
  <c r="S21" i="7"/>
  <c r="V21" i="7"/>
  <c r="Z21" i="7"/>
  <c r="C22" i="7"/>
  <c r="D22" i="7" s="1"/>
  <c r="G22" i="7"/>
  <c r="J22" i="7"/>
  <c r="S22" i="7"/>
  <c r="V22" i="7"/>
  <c r="C23" i="7"/>
  <c r="D23" i="7"/>
  <c r="G23" i="7"/>
  <c r="J23" i="7"/>
  <c r="P23" i="7"/>
  <c r="S23" i="7"/>
  <c r="V23" i="7"/>
  <c r="AD23" i="7"/>
  <c r="G24" i="7"/>
  <c r="J24" i="7"/>
  <c r="P24" i="7"/>
  <c r="S24" i="7"/>
  <c r="V24" i="7"/>
  <c r="AD24" i="7"/>
  <c r="G25" i="7"/>
  <c r="J25" i="7"/>
  <c r="M25" i="7"/>
  <c r="S25" i="7"/>
  <c r="V25" i="7"/>
  <c r="Z25" i="7"/>
  <c r="C26" i="7"/>
  <c r="D26" i="7" s="1"/>
  <c r="G26" i="7"/>
  <c r="J26" i="7"/>
  <c r="S26" i="7"/>
  <c r="V26" i="7"/>
  <c r="Z14" i="7" l="1"/>
  <c r="AC17" i="7"/>
  <c r="D17" i="7"/>
  <c r="B17" i="7"/>
  <c r="M14" i="7"/>
  <c r="I5" i="7"/>
  <c r="I3" i="7"/>
  <c r="G14" i="7"/>
  <c r="K3" i="7"/>
  <c r="L3" i="7" s="1"/>
  <c r="I10" i="7"/>
  <c r="K7" i="7"/>
  <c r="L7" i="7" s="1"/>
  <c r="S14" i="7"/>
  <c r="AC19" i="7"/>
  <c r="K8" i="7"/>
  <c r="L8" i="7" s="1"/>
  <c r="AD25" i="7"/>
  <c r="AC25" i="7" s="1"/>
  <c r="P25" i="7"/>
  <c r="AC24" i="7"/>
  <c r="C24" i="7"/>
  <c r="D24" i="7" s="1"/>
  <c r="Z23" i="7"/>
  <c r="M23" i="7"/>
  <c r="B23" i="7"/>
  <c r="AD21" i="7"/>
  <c r="P21" i="7"/>
  <c r="AC20" i="7"/>
  <c r="C20" i="7"/>
  <c r="D20" i="7" s="1"/>
  <c r="Z19" i="7"/>
  <c r="M19" i="7"/>
  <c r="B19" i="7"/>
  <c r="AD17" i="7"/>
  <c r="P17" i="7"/>
  <c r="B16" i="7"/>
  <c r="V14" i="7"/>
  <c r="J14" i="7"/>
  <c r="H9" i="7"/>
  <c r="AA14" i="7" s="1"/>
  <c r="G6" i="7"/>
  <c r="H5" i="7"/>
  <c r="N14" i="7" s="1"/>
  <c r="I4" i="7"/>
  <c r="H7" i="7"/>
  <c r="T14" i="7" s="1"/>
  <c r="Z26" i="7"/>
  <c r="M26" i="7"/>
  <c r="B26" i="7"/>
  <c r="AC23" i="7"/>
  <c r="Z22" i="7"/>
  <c r="M22" i="7"/>
  <c r="B22" i="7"/>
  <c r="Z18" i="7"/>
  <c r="M18" i="7"/>
  <c r="B18" i="7"/>
  <c r="AC16" i="7"/>
  <c r="AD26" i="7"/>
  <c r="AC26" i="7" s="1"/>
  <c r="P26" i="7"/>
  <c r="C25" i="7"/>
  <c r="Z24" i="7"/>
  <c r="M24" i="7"/>
  <c r="AD22" i="7"/>
  <c r="AC22" i="7" s="1"/>
  <c r="P22" i="7"/>
  <c r="AC21" i="7"/>
  <c r="C21" i="7"/>
  <c r="I7" i="7" l="1"/>
  <c r="L19" i="7"/>
  <c r="L23" i="7"/>
  <c r="L16" i="7"/>
  <c r="L18" i="7"/>
  <c r="L22" i="7"/>
  <c r="L26" i="7"/>
  <c r="L17" i="7"/>
  <c r="L21" i="7"/>
  <c r="L25" i="7"/>
  <c r="L24" i="7"/>
  <c r="L20" i="7"/>
  <c r="D25" i="7"/>
  <c r="B25" i="7"/>
  <c r="I16" i="7"/>
  <c r="I17" i="7"/>
  <c r="I21" i="7"/>
  <c r="I25" i="7"/>
  <c r="I19" i="7"/>
  <c r="I23" i="7"/>
  <c r="I20" i="7"/>
  <c r="I24" i="7"/>
  <c r="I22" i="7"/>
  <c r="I18" i="7"/>
  <c r="I26" i="7"/>
  <c r="B20" i="7"/>
  <c r="Y19" i="7"/>
  <c r="Y23" i="7"/>
  <c r="Y16" i="7"/>
  <c r="Y18" i="7"/>
  <c r="Y22" i="7"/>
  <c r="Y26" i="7"/>
  <c r="Y17" i="7"/>
  <c r="Y21" i="7"/>
  <c r="Y25" i="7"/>
  <c r="Y20" i="7"/>
  <c r="Y24" i="7"/>
  <c r="K6" i="7"/>
  <c r="L6" i="7" s="1"/>
  <c r="I6" i="7"/>
  <c r="P14" i="7"/>
  <c r="F19" i="7"/>
  <c r="F23" i="7"/>
  <c r="F21" i="7"/>
  <c r="F25" i="7"/>
  <c r="F18" i="7"/>
  <c r="F22" i="7"/>
  <c r="F26" i="7"/>
  <c r="F17" i="7"/>
  <c r="F16" i="7"/>
  <c r="F20" i="7"/>
  <c r="F24" i="7"/>
  <c r="I9" i="7"/>
  <c r="D21" i="7"/>
  <c r="B21" i="7"/>
  <c r="B24" i="7"/>
  <c r="U16" i="7"/>
  <c r="U17" i="7"/>
  <c r="U21" i="7"/>
  <c r="U25" i="7"/>
  <c r="U19" i="7"/>
  <c r="U20" i="7"/>
  <c r="U24" i="7"/>
  <c r="U23" i="7"/>
  <c r="U26" i="7"/>
  <c r="U18" i="7"/>
  <c r="U22" i="7"/>
  <c r="R19" i="7"/>
  <c r="R23" i="7"/>
  <c r="R17" i="7"/>
  <c r="R21" i="7"/>
  <c r="R25" i="7"/>
  <c r="R16" i="7"/>
  <c r="R18" i="7"/>
  <c r="R22" i="7"/>
  <c r="R26" i="7"/>
  <c r="R20" i="7"/>
  <c r="R24" i="7"/>
  <c r="K5" i="7"/>
  <c r="L5" i="7" s="1"/>
  <c r="O17" i="7" l="1"/>
  <c r="O21" i="7"/>
  <c r="O25" i="7"/>
  <c r="O20" i="7"/>
  <c r="O24" i="7"/>
  <c r="O16" i="7"/>
  <c r="O19" i="7"/>
  <c r="O23" i="7"/>
  <c r="O22" i="7"/>
  <c r="O18" i="7"/>
  <c r="O26" i="7"/>
  <c r="C27" i="6" l="1"/>
  <c r="D31" i="6" s="1"/>
  <c r="C26" i="6"/>
  <c r="D30" i="6" s="1"/>
  <c r="C25" i="6"/>
  <c r="D29" i="6" s="1"/>
  <c r="C24" i="6"/>
  <c r="D28" i="6" s="1"/>
  <c r="E21" i="6"/>
  <c r="D21" i="6" s="1"/>
  <c r="F20" i="6"/>
  <c r="D20" i="6"/>
  <c r="F19" i="6"/>
  <c r="D19" i="6"/>
  <c r="F18" i="6"/>
  <c r="D18" i="6"/>
  <c r="F17" i="6"/>
  <c r="D17" i="6"/>
  <c r="E16" i="6"/>
  <c r="F16" i="6" s="1"/>
  <c r="D16" i="6"/>
  <c r="E15" i="6"/>
  <c r="F15" i="6" s="1"/>
  <c r="D15" i="6"/>
  <c r="F14" i="6"/>
  <c r="E14" i="6"/>
  <c r="D14" i="6"/>
  <c r="E13" i="6"/>
  <c r="D13" i="6" s="1"/>
  <c r="E12" i="6"/>
  <c r="F12" i="6" s="1"/>
  <c r="D12" i="6"/>
  <c r="E11" i="6"/>
  <c r="F11" i="6" s="1"/>
  <c r="D11" i="6"/>
  <c r="F10" i="6"/>
  <c r="E10" i="6"/>
  <c r="D10" i="6"/>
  <c r="E9" i="6"/>
  <c r="D9" i="6" s="1"/>
  <c r="E8" i="6"/>
  <c r="F8" i="6" s="1"/>
  <c r="D8" i="6"/>
  <c r="E7" i="6"/>
  <c r="F7" i="6" s="1"/>
  <c r="D7" i="6"/>
  <c r="F6" i="6"/>
  <c r="E6" i="6"/>
  <c r="D6" i="6"/>
  <c r="F5" i="6"/>
  <c r="D5" i="6"/>
  <c r="F9" i="6" l="1"/>
  <c r="F13" i="6"/>
  <c r="F21" i="6"/>
  <c r="L1732" i="5" l="1"/>
  <c r="K1732" i="5"/>
  <c r="L1731" i="5"/>
  <c r="K1731" i="5"/>
  <c r="L1730" i="5"/>
  <c r="K1730" i="5"/>
  <c r="L1729" i="5"/>
  <c r="K1729" i="5"/>
  <c r="L1728" i="5"/>
  <c r="K1728" i="5"/>
  <c r="L1727" i="5"/>
  <c r="K1727" i="5"/>
  <c r="L1726" i="5"/>
  <c r="K1726" i="5"/>
  <c r="L1725" i="5"/>
  <c r="K1725" i="5"/>
  <c r="L1724" i="5"/>
  <c r="K1724" i="5"/>
  <c r="L1723" i="5"/>
  <c r="K1723" i="5"/>
  <c r="L1722" i="5"/>
  <c r="K1722" i="5"/>
  <c r="L1721" i="5"/>
  <c r="K1721" i="5"/>
  <c r="L1720" i="5"/>
  <c r="K1720" i="5"/>
  <c r="L1719" i="5"/>
  <c r="K1719" i="5"/>
  <c r="L1718" i="5"/>
  <c r="K1718" i="5"/>
  <c r="L1717" i="5"/>
  <c r="K1717" i="5"/>
  <c r="L1716" i="5"/>
  <c r="K1716" i="5"/>
  <c r="L1715" i="5"/>
  <c r="K1715" i="5"/>
  <c r="L1714" i="5"/>
  <c r="K1714" i="5"/>
  <c r="L1713" i="5"/>
  <c r="K1713" i="5"/>
  <c r="L1712" i="5"/>
  <c r="K1712" i="5"/>
  <c r="L1711" i="5"/>
  <c r="K1711" i="5"/>
  <c r="L1710" i="5"/>
  <c r="K1710" i="5"/>
  <c r="L1709" i="5"/>
  <c r="K1709" i="5"/>
  <c r="L1708" i="5"/>
  <c r="K1708" i="5"/>
  <c r="L1707" i="5"/>
  <c r="K1707" i="5"/>
  <c r="L1706" i="5"/>
  <c r="K1706" i="5"/>
  <c r="L1705" i="5"/>
  <c r="K1705" i="5"/>
  <c r="L1704" i="5"/>
  <c r="K1704" i="5"/>
  <c r="L1703" i="5"/>
  <c r="K1703" i="5"/>
  <c r="L1702" i="5"/>
  <c r="K1702" i="5"/>
  <c r="L1701" i="5"/>
  <c r="K1701" i="5"/>
  <c r="L1700" i="5"/>
  <c r="K1700" i="5"/>
  <c r="L1699" i="5"/>
  <c r="K1699" i="5"/>
  <c r="L1698" i="5"/>
  <c r="K1698" i="5"/>
  <c r="L1697" i="5"/>
  <c r="K1697" i="5"/>
  <c r="L1696" i="5"/>
  <c r="K1696" i="5"/>
  <c r="L1695" i="5"/>
  <c r="K1695" i="5"/>
  <c r="L1694" i="5"/>
  <c r="K1694" i="5"/>
  <c r="L1693" i="5"/>
  <c r="K1693" i="5"/>
  <c r="L1692" i="5"/>
  <c r="K1692" i="5"/>
  <c r="L1691" i="5"/>
  <c r="K1691" i="5"/>
  <c r="L1690" i="5"/>
  <c r="K1690" i="5"/>
  <c r="L1689" i="5"/>
  <c r="K1689" i="5"/>
  <c r="L1688" i="5"/>
  <c r="K1688" i="5"/>
  <c r="L1687" i="5"/>
  <c r="K1687" i="5"/>
  <c r="L1686" i="5"/>
  <c r="K1686" i="5"/>
  <c r="L1685" i="5"/>
  <c r="K1685" i="5"/>
  <c r="L1684" i="5"/>
  <c r="K1684" i="5"/>
  <c r="L1683" i="5"/>
  <c r="K1683" i="5"/>
  <c r="L1682" i="5"/>
  <c r="K1682" i="5"/>
  <c r="L1681" i="5"/>
  <c r="K1681" i="5"/>
  <c r="L1680" i="5"/>
  <c r="K1680" i="5"/>
  <c r="L1679" i="5"/>
  <c r="K1679" i="5"/>
  <c r="L1678" i="5"/>
  <c r="K1678" i="5"/>
  <c r="L1677" i="5"/>
  <c r="K1677" i="5"/>
  <c r="L1676" i="5"/>
  <c r="K1676" i="5"/>
  <c r="L1675" i="5"/>
  <c r="K1675" i="5"/>
  <c r="L1674" i="5"/>
  <c r="K1674" i="5"/>
  <c r="L1673" i="5"/>
  <c r="K1673" i="5"/>
  <c r="L1672" i="5"/>
  <c r="K1672" i="5"/>
  <c r="L1671" i="5"/>
  <c r="K1671" i="5"/>
  <c r="L1670" i="5"/>
  <c r="K1670" i="5"/>
  <c r="L1669" i="5"/>
  <c r="K1669" i="5"/>
  <c r="L1668" i="5"/>
  <c r="K1668" i="5"/>
  <c r="L1667" i="5"/>
  <c r="K1667" i="5"/>
  <c r="L1666" i="5"/>
  <c r="K1666" i="5"/>
  <c r="L1665" i="5"/>
  <c r="K1665" i="5"/>
  <c r="L1664" i="5"/>
  <c r="K1664" i="5"/>
  <c r="L1663" i="5"/>
  <c r="K1663" i="5"/>
  <c r="L1662" i="5"/>
  <c r="K1662" i="5"/>
  <c r="L1661" i="5"/>
  <c r="K1661" i="5"/>
  <c r="L1660" i="5"/>
  <c r="K1660" i="5"/>
  <c r="L1659" i="5"/>
  <c r="K1659" i="5"/>
  <c r="L1658" i="5"/>
  <c r="K1658" i="5"/>
  <c r="L1657" i="5"/>
  <c r="K1657" i="5"/>
  <c r="L1656" i="5"/>
  <c r="K1656" i="5"/>
  <c r="L1655" i="5"/>
  <c r="K1655" i="5"/>
  <c r="L1654" i="5"/>
  <c r="K1654" i="5"/>
  <c r="L1653" i="5"/>
  <c r="K1653" i="5"/>
  <c r="L1652" i="5"/>
  <c r="K1652" i="5"/>
  <c r="L1651" i="5"/>
  <c r="K1651" i="5"/>
  <c r="L1650" i="5"/>
  <c r="K1650" i="5"/>
  <c r="L1649" i="5"/>
  <c r="K1649" i="5"/>
  <c r="L1648" i="5"/>
  <c r="K1648" i="5"/>
  <c r="L1647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L1634" i="5"/>
  <c r="K1634" i="5"/>
  <c r="L1633" i="5"/>
  <c r="K1633" i="5"/>
  <c r="L1632" i="5"/>
  <c r="K1632" i="5"/>
  <c r="L1631" i="5"/>
  <c r="K1631" i="5"/>
  <c r="L1630" i="5"/>
  <c r="K1630" i="5"/>
  <c r="L1629" i="5"/>
  <c r="K1629" i="5"/>
  <c r="L1628" i="5"/>
  <c r="K1628" i="5"/>
  <c r="L1627" i="5"/>
  <c r="K1627" i="5"/>
  <c r="L1626" i="5"/>
  <c r="K1626" i="5"/>
  <c r="L1625" i="5"/>
  <c r="K1625" i="5"/>
  <c r="L1624" i="5"/>
  <c r="K1624" i="5"/>
  <c r="L1623" i="5"/>
  <c r="K1623" i="5"/>
  <c r="L1622" i="5"/>
  <c r="K1622" i="5"/>
  <c r="L1621" i="5"/>
  <c r="K1621" i="5"/>
  <c r="L1620" i="5"/>
  <c r="K1620" i="5"/>
  <c r="L1619" i="5"/>
  <c r="K1619" i="5"/>
  <c r="L1618" i="5"/>
  <c r="K1618" i="5"/>
  <c r="L1617" i="5"/>
  <c r="K1617" i="5"/>
  <c r="L1616" i="5"/>
  <c r="K1616" i="5"/>
  <c r="L1615" i="5"/>
  <c r="K1615" i="5"/>
  <c r="L1614" i="5"/>
  <c r="K1614" i="5"/>
  <c r="L1613" i="5"/>
  <c r="K1613" i="5"/>
  <c r="L1612" i="5"/>
  <c r="K1612" i="5"/>
  <c r="L1611" i="5"/>
  <c r="K1611" i="5"/>
  <c r="L1610" i="5"/>
  <c r="K1610" i="5"/>
  <c r="L1609" i="5"/>
  <c r="K1609" i="5"/>
  <c r="L1608" i="5"/>
  <c r="K1608" i="5"/>
  <c r="L1607" i="5"/>
  <c r="K1607" i="5"/>
  <c r="L1606" i="5"/>
  <c r="K1606" i="5"/>
  <c r="L1605" i="5"/>
  <c r="K1605" i="5"/>
  <c r="L1604" i="5"/>
  <c r="K1604" i="5"/>
  <c r="L1603" i="5"/>
  <c r="K1603" i="5"/>
  <c r="L1602" i="5"/>
  <c r="K1602" i="5"/>
  <c r="L1601" i="5"/>
  <c r="K1601" i="5"/>
  <c r="L1600" i="5"/>
  <c r="K1600" i="5"/>
  <c r="L1599" i="5"/>
  <c r="K1599" i="5"/>
  <c r="L1598" i="5"/>
  <c r="K1598" i="5"/>
  <c r="L1597" i="5"/>
  <c r="K1597" i="5"/>
  <c r="L1596" i="5"/>
  <c r="K1596" i="5"/>
  <c r="L1595" i="5"/>
  <c r="K1595" i="5"/>
  <c r="L1594" i="5"/>
  <c r="K1594" i="5"/>
  <c r="L1593" i="5"/>
  <c r="K1593" i="5"/>
  <c r="L1592" i="5"/>
  <c r="K1592" i="5"/>
  <c r="L1591" i="5"/>
  <c r="K1591" i="5"/>
  <c r="L1590" i="5"/>
  <c r="K1590" i="5"/>
  <c r="L1589" i="5"/>
  <c r="K1589" i="5"/>
  <c r="L1588" i="5"/>
  <c r="K1588" i="5"/>
  <c r="L1587" i="5"/>
  <c r="K1587" i="5"/>
  <c r="L1586" i="5"/>
  <c r="K1586" i="5"/>
  <c r="L1585" i="5"/>
  <c r="K1585" i="5"/>
  <c r="L1584" i="5"/>
  <c r="K1584" i="5"/>
  <c r="L1583" i="5"/>
  <c r="K1583" i="5"/>
  <c r="L1582" i="5"/>
  <c r="K1582" i="5"/>
  <c r="L1581" i="5"/>
  <c r="K1581" i="5"/>
  <c r="L1580" i="5"/>
  <c r="K1580" i="5"/>
  <c r="L1579" i="5"/>
  <c r="K1579" i="5"/>
  <c r="L1578" i="5"/>
  <c r="K1578" i="5"/>
  <c r="L1577" i="5"/>
  <c r="K1577" i="5"/>
  <c r="L1576" i="5"/>
  <c r="K1576" i="5"/>
  <c r="L1575" i="5"/>
  <c r="K1575" i="5"/>
  <c r="L1574" i="5"/>
  <c r="K1574" i="5"/>
  <c r="L1573" i="5"/>
  <c r="K1573" i="5"/>
  <c r="L1572" i="5"/>
  <c r="K1572" i="5"/>
  <c r="L1571" i="5"/>
  <c r="K1571" i="5"/>
  <c r="L1570" i="5"/>
  <c r="K1570" i="5"/>
  <c r="L1569" i="5"/>
  <c r="K1569" i="5"/>
  <c r="L1568" i="5"/>
  <c r="K1568" i="5"/>
  <c r="L1567" i="5"/>
  <c r="K1567" i="5"/>
  <c r="L1566" i="5"/>
  <c r="K1566" i="5"/>
  <c r="L1565" i="5"/>
  <c r="K1565" i="5"/>
  <c r="L1564" i="5"/>
  <c r="K1564" i="5"/>
  <c r="L1563" i="5"/>
  <c r="K1563" i="5"/>
  <c r="L1562" i="5"/>
  <c r="K1562" i="5"/>
  <c r="L1561" i="5"/>
  <c r="K1561" i="5"/>
  <c r="L1560" i="5"/>
  <c r="K1560" i="5"/>
  <c r="L1559" i="5"/>
  <c r="K1559" i="5"/>
  <c r="L1558" i="5"/>
  <c r="K1558" i="5"/>
  <c r="L1557" i="5"/>
  <c r="K1557" i="5"/>
  <c r="L1556" i="5"/>
  <c r="K1556" i="5"/>
  <c r="L1555" i="5"/>
  <c r="K1555" i="5"/>
  <c r="L1554" i="5"/>
  <c r="K1554" i="5"/>
  <c r="L1553" i="5"/>
  <c r="K1553" i="5"/>
  <c r="L1552" i="5"/>
  <c r="K1552" i="5"/>
  <c r="L1551" i="5"/>
  <c r="K1551" i="5"/>
  <c r="L1550" i="5"/>
  <c r="K1550" i="5"/>
  <c r="L1549" i="5"/>
  <c r="K1549" i="5"/>
  <c r="L1548" i="5"/>
  <c r="K1548" i="5"/>
  <c r="L1547" i="5"/>
  <c r="K1547" i="5"/>
  <c r="L1546" i="5"/>
  <c r="K1546" i="5"/>
  <c r="L1545" i="5"/>
  <c r="K1545" i="5"/>
  <c r="L1544" i="5"/>
  <c r="K1544" i="5"/>
  <c r="L1543" i="5"/>
  <c r="K1543" i="5"/>
  <c r="L1542" i="5"/>
  <c r="K1542" i="5"/>
  <c r="L1541" i="5"/>
  <c r="K1541" i="5"/>
  <c r="L1540" i="5"/>
  <c r="K1540" i="5"/>
  <c r="L1539" i="5"/>
  <c r="K1539" i="5"/>
  <c r="L1538" i="5"/>
  <c r="K1538" i="5"/>
  <c r="L1537" i="5"/>
  <c r="K1537" i="5"/>
  <c r="L1536" i="5"/>
  <c r="K1536" i="5"/>
  <c r="L1535" i="5"/>
  <c r="K1535" i="5"/>
  <c r="L1534" i="5"/>
  <c r="K1534" i="5"/>
  <c r="L1533" i="5"/>
  <c r="K1533" i="5"/>
  <c r="L1532" i="5"/>
  <c r="K1532" i="5"/>
  <c r="L1531" i="5"/>
  <c r="K1531" i="5"/>
  <c r="L1530" i="5"/>
  <c r="K1530" i="5"/>
  <c r="L1529" i="5"/>
  <c r="K1529" i="5"/>
  <c r="L1528" i="5"/>
  <c r="K1528" i="5"/>
  <c r="L1527" i="5"/>
  <c r="K1527" i="5"/>
  <c r="L1526" i="5"/>
  <c r="K1526" i="5"/>
  <c r="L1525" i="5"/>
  <c r="K1525" i="5"/>
  <c r="L1524" i="5"/>
  <c r="K1524" i="5"/>
  <c r="L1523" i="5"/>
  <c r="K1523" i="5"/>
  <c r="L1522" i="5"/>
  <c r="K1522" i="5"/>
  <c r="L1521" i="5"/>
  <c r="K1521" i="5"/>
  <c r="L1520" i="5"/>
  <c r="K1520" i="5"/>
  <c r="L1519" i="5"/>
  <c r="K1519" i="5"/>
  <c r="L1518" i="5"/>
  <c r="K1518" i="5"/>
  <c r="L1517" i="5"/>
  <c r="K1517" i="5"/>
  <c r="L1516" i="5"/>
  <c r="K1516" i="5"/>
  <c r="L1515" i="5"/>
  <c r="K1515" i="5"/>
  <c r="L1514" i="5"/>
  <c r="K1514" i="5"/>
  <c r="L1513" i="5"/>
  <c r="K1513" i="5"/>
  <c r="L1512" i="5"/>
  <c r="K1512" i="5"/>
  <c r="L1511" i="5"/>
  <c r="K1511" i="5"/>
  <c r="L1510" i="5"/>
  <c r="K1510" i="5"/>
  <c r="L1509" i="5"/>
  <c r="K1509" i="5"/>
  <c r="L1508" i="5"/>
  <c r="K1508" i="5"/>
  <c r="L1507" i="5"/>
  <c r="K1507" i="5"/>
  <c r="L1506" i="5"/>
  <c r="K1506" i="5"/>
  <c r="L1505" i="5"/>
  <c r="K1505" i="5"/>
  <c r="L1504" i="5"/>
  <c r="K1504" i="5"/>
  <c r="L1503" i="5"/>
  <c r="K1503" i="5"/>
  <c r="L1502" i="5"/>
  <c r="K1502" i="5"/>
  <c r="L1501" i="5"/>
  <c r="K1501" i="5"/>
  <c r="L1500" i="5"/>
  <c r="K1500" i="5"/>
  <c r="L1499" i="5"/>
  <c r="K1499" i="5"/>
  <c r="L1498" i="5"/>
  <c r="K1498" i="5"/>
  <c r="L1497" i="5"/>
  <c r="K1497" i="5"/>
  <c r="L1496" i="5"/>
  <c r="K1496" i="5"/>
  <c r="L1495" i="5"/>
  <c r="K1495" i="5"/>
  <c r="L1494" i="5"/>
  <c r="K1494" i="5"/>
  <c r="L1493" i="5"/>
  <c r="K1493" i="5"/>
  <c r="L1492" i="5"/>
  <c r="K1492" i="5"/>
  <c r="L1491" i="5"/>
  <c r="K1491" i="5"/>
  <c r="L1490" i="5"/>
  <c r="K1490" i="5"/>
  <c r="L1489" i="5"/>
  <c r="K1489" i="5"/>
  <c r="L1488" i="5"/>
  <c r="K1488" i="5"/>
  <c r="L1487" i="5"/>
  <c r="K1487" i="5"/>
  <c r="L1486" i="5"/>
  <c r="K1486" i="5"/>
  <c r="L1485" i="5"/>
  <c r="K1485" i="5"/>
  <c r="L1484" i="5"/>
  <c r="K1484" i="5"/>
  <c r="L1483" i="5"/>
  <c r="K1483" i="5"/>
  <c r="L1482" i="5"/>
  <c r="K1482" i="5"/>
  <c r="L1481" i="5"/>
  <c r="K1481" i="5"/>
  <c r="L1480" i="5"/>
  <c r="K1480" i="5"/>
  <c r="L1479" i="5"/>
  <c r="K1479" i="5"/>
  <c r="L1478" i="5"/>
  <c r="K1478" i="5"/>
  <c r="L1477" i="5"/>
  <c r="K1477" i="5"/>
  <c r="L1476" i="5"/>
  <c r="K1476" i="5"/>
  <c r="L1475" i="5"/>
  <c r="K1475" i="5"/>
  <c r="L1474" i="5"/>
  <c r="K1474" i="5"/>
  <c r="L1473" i="5"/>
  <c r="K1473" i="5"/>
  <c r="L1472" i="5"/>
  <c r="K1472" i="5"/>
  <c r="L1471" i="5"/>
  <c r="K1471" i="5"/>
  <c r="L1470" i="5"/>
  <c r="K1470" i="5"/>
  <c r="L1469" i="5"/>
  <c r="K1469" i="5"/>
  <c r="L1468" i="5"/>
  <c r="K1468" i="5"/>
  <c r="L1467" i="5"/>
  <c r="K1467" i="5"/>
  <c r="L1466" i="5"/>
  <c r="K1466" i="5"/>
  <c r="L1465" i="5"/>
  <c r="K1465" i="5"/>
  <c r="L1464" i="5"/>
  <c r="K1464" i="5"/>
  <c r="L1463" i="5"/>
  <c r="K1463" i="5"/>
  <c r="L1462" i="5"/>
  <c r="K1462" i="5"/>
  <c r="L1461" i="5"/>
  <c r="K1461" i="5"/>
  <c r="L1460" i="5"/>
  <c r="K1460" i="5"/>
  <c r="L1459" i="5"/>
  <c r="K1459" i="5"/>
  <c r="L1458" i="5"/>
  <c r="K1458" i="5"/>
  <c r="L1457" i="5"/>
  <c r="K1457" i="5"/>
  <c r="L1456" i="5"/>
  <c r="K1456" i="5"/>
  <c r="L1455" i="5"/>
  <c r="K1455" i="5"/>
  <c r="L1454" i="5"/>
  <c r="K1454" i="5"/>
  <c r="L1453" i="5"/>
  <c r="K1453" i="5"/>
  <c r="L1452" i="5"/>
  <c r="K1452" i="5"/>
  <c r="L1451" i="5"/>
  <c r="K1451" i="5"/>
  <c r="L1450" i="5"/>
  <c r="K1450" i="5"/>
  <c r="L1449" i="5"/>
  <c r="K1449" i="5"/>
  <c r="L1448" i="5"/>
  <c r="K1448" i="5"/>
  <c r="L1447" i="5"/>
  <c r="K1447" i="5"/>
  <c r="L1446" i="5"/>
  <c r="K1446" i="5"/>
  <c r="L1445" i="5"/>
  <c r="K1445" i="5"/>
  <c r="L1444" i="5"/>
  <c r="K1444" i="5"/>
  <c r="L1443" i="5"/>
  <c r="K1443" i="5"/>
  <c r="L1442" i="5"/>
  <c r="K1442" i="5"/>
  <c r="L1441" i="5"/>
  <c r="K1441" i="5"/>
  <c r="L1440" i="5"/>
  <c r="K1440" i="5"/>
  <c r="L1439" i="5"/>
  <c r="K1439" i="5"/>
  <c r="L1438" i="5"/>
  <c r="K1438" i="5"/>
  <c r="L1437" i="5"/>
  <c r="K1437" i="5"/>
  <c r="L1436" i="5"/>
  <c r="K1436" i="5"/>
  <c r="L1435" i="5"/>
  <c r="K1435" i="5"/>
  <c r="L1434" i="5"/>
  <c r="K1434" i="5"/>
  <c r="L1433" i="5"/>
  <c r="K1433" i="5"/>
  <c r="L1432" i="5"/>
  <c r="K1432" i="5"/>
  <c r="L1431" i="5"/>
  <c r="K1431" i="5"/>
  <c r="L1430" i="5"/>
  <c r="K1430" i="5"/>
  <c r="L1429" i="5"/>
  <c r="K1429" i="5"/>
  <c r="L1428" i="5"/>
  <c r="K1428" i="5"/>
  <c r="L1427" i="5"/>
  <c r="K1427" i="5"/>
  <c r="L1426" i="5"/>
  <c r="K1426" i="5"/>
  <c r="L1425" i="5"/>
  <c r="K1425" i="5"/>
  <c r="L1424" i="5"/>
  <c r="K1424" i="5"/>
  <c r="L1423" i="5"/>
  <c r="K1423" i="5"/>
  <c r="L1422" i="5"/>
  <c r="K1422" i="5"/>
  <c r="L1421" i="5"/>
  <c r="K1421" i="5"/>
  <c r="L1420" i="5"/>
  <c r="K1420" i="5"/>
  <c r="L1419" i="5"/>
  <c r="K1419" i="5"/>
  <c r="L1418" i="5"/>
  <c r="K1418" i="5"/>
  <c r="L1417" i="5"/>
  <c r="K1417" i="5"/>
  <c r="L1416" i="5"/>
  <c r="K1416" i="5"/>
  <c r="L1415" i="5"/>
  <c r="K1415" i="5"/>
  <c r="L1414" i="5"/>
  <c r="K1414" i="5"/>
  <c r="L1413" i="5"/>
  <c r="K1413" i="5"/>
  <c r="L1412" i="5"/>
  <c r="K1412" i="5"/>
  <c r="L1411" i="5"/>
  <c r="K1411" i="5"/>
  <c r="L1410" i="5"/>
  <c r="K1410" i="5"/>
  <c r="L1409" i="5"/>
  <c r="K1409" i="5"/>
  <c r="L1408" i="5"/>
  <c r="K1408" i="5"/>
  <c r="L1407" i="5"/>
  <c r="K1407" i="5"/>
  <c r="L1406" i="5"/>
  <c r="K1406" i="5"/>
  <c r="L1405" i="5"/>
  <c r="K1405" i="5"/>
  <c r="L1404" i="5"/>
  <c r="K1404" i="5"/>
  <c r="L1403" i="5"/>
  <c r="K1403" i="5"/>
  <c r="L1402" i="5"/>
  <c r="K1402" i="5"/>
  <c r="L1401" i="5"/>
  <c r="K1401" i="5"/>
  <c r="L1400" i="5"/>
  <c r="K1400" i="5"/>
  <c r="L1399" i="5"/>
  <c r="K1399" i="5"/>
  <c r="L1398" i="5"/>
  <c r="K1398" i="5"/>
  <c r="L1397" i="5"/>
  <c r="K1397" i="5"/>
  <c r="L1396" i="5"/>
  <c r="K1396" i="5"/>
  <c r="L1395" i="5"/>
  <c r="K1395" i="5"/>
  <c r="L1394" i="5"/>
  <c r="K1394" i="5"/>
  <c r="L1393" i="5"/>
  <c r="K1393" i="5"/>
  <c r="L1392" i="5"/>
  <c r="K1392" i="5"/>
  <c r="L1391" i="5"/>
  <c r="K1391" i="5"/>
  <c r="L1390" i="5"/>
  <c r="K1390" i="5"/>
  <c r="L1389" i="5"/>
  <c r="K1389" i="5"/>
  <c r="L1388" i="5"/>
  <c r="K1388" i="5"/>
  <c r="L1387" i="5"/>
  <c r="K1387" i="5"/>
  <c r="L1386" i="5"/>
  <c r="K1386" i="5"/>
  <c r="L1385" i="5"/>
  <c r="K1385" i="5"/>
  <c r="L1384" i="5"/>
  <c r="K1384" i="5"/>
  <c r="L1383" i="5"/>
  <c r="K1383" i="5"/>
  <c r="L1382" i="5"/>
  <c r="K1382" i="5"/>
  <c r="L1381" i="5"/>
  <c r="K1381" i="5"/>
  <c r="L1380" i="5"/>
  <c r="K1380" i="5"/>
  <c r="L1379" i="5"/>
  <c r="K1379" i="5"/>
  <c r="L1378" i="5"/>
  <c r="K1378" i="5"/>
  <c r="L1377" i="5"/>
  <c r="K1377" i="5"/>
  <c r="L1376" i="5"/>
  <c r="K1376" i="5"/>
  <c r="L1375" i="5"/>
  <c r="K1375" i="5"/>
  <c r="L1374" i="5"/>
  <c r="K1374" i="5"/>
  <c r="L1373" i="5"/>
  <c r="K1373" i="5"/>
  <c r="L1372" i="5"/>
  <c r="K1372" i="5"/>
  <c r="L1371" i="5"/>
  <c r="K1371" i="5"/>
  <c r="L1370" i="5"/>
  <c r="K1370" i="5"/>
  <c r="L1369" i="5"/>
  <c r="K1369" i="5"/>
  <c r="L1368" i="5"/>
  <c r="K1368" i="5"/>
  <c r="L1367" i="5"/>
  <c r="K1367" i="5"/>
  <c r="L1366" i="5"/>
  <c r="K1366" i="5"/>
  <c r="L1365" i="5"/>
  <c r="K1365" i="5"/>
  <c r="L1364" i="5"/>
  <c r="K1364" i="5"/>
  <c r="L1363" i="5"/>
  <c r="K1363" i="5"/>
  <c r="L1362" i="5"/>
  <c r="K1362" i="5"/>
  <c r="L1361" i="5"/>
  <c r="K1361" i="5"/>
  <c r="L1360" i="5"/>
  <c r="K1360" i="5"/>
  <c r="L1359" i="5"/>
  <c r="K1359" i="5"/>
  <c r="L1358" i="5"/>
  <c r="K1358" i="5"/>
  <c r="L1357" i="5"/>
  <c r="K1357" i="5"/>
  <c r="L1356" i="5"/>
  <c r="K1356" i="5"/>
  <c r="L1355" i="5"/>
  <c r="K1355" i="5"/>
  <c r="L1354" i="5"/>
  <c r="K1354" i="5"/>
  <c r="L1353" i="5"/>
  <c r="K1353" i="5"/>
  <c r="L1352" i="5"/>
  <c r="K1352" i="5"/>
  <c r="L1351" i="5"/>
  <c r="K1351" i="5"/>
  <c r="L1350" i="5"/>
  <c r="K1350" i="5"/>
  <c r="L1349" i="5"/>
  <c r="K1349" i="5"/>
  <c r="L1348" i="5"/>
  <c r="K1348" i="5"/>
  <c r="L1347" i="5"/>
  <c r="K1347" i="5"/>
  <c r="L1346" i="5"/>
  <c r="K1346" i="5"/>
  <c r="L1345" i="5"/>
  <c r="K1345" i="5"/>
  <c r="L1344" i="5"/>
  <c r="K1344" i="5"/>
  <c r="L1343" i="5"/>
  <c r="K1343" i="5"/>
  <c r="L1342" i="5"/>
  <c r="K1342" i="5"/>
  <c r="L1341" i="5"/>
  <c r="K1341" i="5"/>
  <c r="L1340" i="5"/>
  <c r="K1340" i="5"/>
  <c r="L1339" i="5"/>
  <c r="K1339" i="5"/>
  <c r="L1338" i="5"/>
  <c r="K1338" i="5"/>
  <c r="L1337" i="5"/>
  <c r="K1337" i="5"/>
  <c r="L1336" i="5"/>
  <c r="K1336" i="5"/>
  <c r="L1335" i="5"/>
  <c r="K1335" i="5"/>
  <c r="L1334" i="5"/>
  <c r="K1334" i="5"/>
  <c r="L1333" i="5"/>
  <c r="K1333" i="5"/>
  <c r="L1332" i="5"/>
  <c r="K1332" i="5"/>
  <c r="L1331" i="5"/>
  <c r="K1331" i="5"/>
  <c r="L1330" i="5"/>
  <c r="K1330" i="5"/>
  <c r="L1329" i="5"/>
  <c r="K1329" i="5"/>
  <c r="L1328" i="5"/>
  <c r="K1328" i="5"/>
  <c r="L1327" i="5"/>
  <c r="K1327" i="5"/>
  <c r="L1326" i="5"/>
  <c r="K1326" i="5"/>
  <c r="L1325" i="5"/>
  <c r="K1325" i="5"/>
  <c r="L1324" i="5"/>
  <c r="K1324" i="5"/>
  <c r="L1323" i="5"/>
  <c r="K1323" i="5"/>
  <c r="L1322" i="5"/>
  <c r="K1322" i="5"/>
  <c r="L1321" i="5"/>
  <c r="K1321" i="5"/>
  <c r="L1320" i="5"/>
  <c r="K1320" i="5"/>
  <c r="L1319" i="5"/>
  <c r="K1319" i="5"/>
  <c r="L1318" i="5"/>
  <c r="K1318" i="5"/>
  <c r="L1317" i="5"/>
  <c r="K1317" i="5"/>
  <c r="L1316" i="5"/>
  <c r="K1316" i="5"/>
  <c r="L1315" i="5"/>
  <c r="K1315" i="5"/>
  <c r="L1314" i="5"/>
  <c r="K1314" i="5"/>
  <c r="L1313" i="5"/>
  <c r="K1313" i="5"/>
  <c r="L1312" i="5"/>
  <c r="K1312" i="5"/>
  <c r="L1311" i="5"/>
  <c r="K1311" i="5"/>
  <c r="L1310" i="5"/>
  <c r="K1310" i="5"/>
  <c r="L1309" i="5"/>
  <c r="K1309" i="5"/>
  <c r="L1308" i="5"/>
  <c r="K1308" i="5"/>
  <c r="L1307" i="5"/>
  <c r="K1307" i="5"/>
  <c r="L1306" i="5"/>
  <c r="K1306" i="5"/>
  <c r="L1305" i="5"/>
  <c r="K1305" i="5"/>
  <c r="L1304" i="5"/>
  <c r="K1304" i="5"/>
  <c r="L1303" i="5"/>
  <c r="K1303" i="5"/>
  <c r="L1302" i="5"/>
  <c r="K1302" i="5"/>
  <c r="L1301" i="5"/>
  <c r="K1301" i="5"/>
  <c r="L1300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L1286" i="5"/>
  <c r="K1286" i="5"/>
  <c r="L1285" i="5"/>
  <c r="K1285" i="5"/>
  <c r="L1284" i="5"/>
  <c r="K1284" i="5"/>
  <c r="L1283" i="5"/>
  <c r="K1283" i="5"/>
  <c r="L1282" i="5"/>
  <c r="K1282" i="5"/>
  <c r="L1281" i="5"/>
  <c r="K1281" i="5"/>
  <c r="L1280" i="5"/>
  <c r="K1280" i="5"/>
  <c r="L1279" i="5"/>
  <c r="K1279" i="5"/>
  <c r="L1278" i="5"/>
  <c r="K1278" i="5"/>
  <c r="L1277" i="5"/>
  <c r="K1277" i="5"/>
  <c r="L1276" i="5"/>
  <c r="K1276" i="5"/>
  <c r="L1275" i="5"/>
  <c r="K1275" i="5"/>
  <c r="L1274" i="5"/>
  <c r="K1274" i="5"/>
  <c r="L1273" i="5"/>
  <c r="K1273" i="5"/>
  <c r="L1272" i="5"/>
  <c r="K1272" i="5"/>
  <c r="L1271" i="5"/>
  <c r="K1271" i="5"/>
  <c r="L1270" i="5"/>
  <c r="K1270" i="5"/>
  <c r="L1269" i="5"/>
  <c r="K1269" i="5"/>
  <c r="L1268" i="5"/>
  <c r="K1268" i="5"/>
  <c r="L1267" i="5"/>
  <c r="K1267" i="5"/>
  <c r="L1266" i="5"/>
  <c r="K1266" i="5"/>
  <c r="L1265" i="5"/>
  <c r="K1265" i="5"/>
  <c r="L1264" i="5"/>
  <c r="K1264" i="5"/>
  <c r="L1263" i="5"/>
  <c r="K1263" i="5"/>
  <c r="L1262" i="5"/>
  <c r="K1262" i="5"/>
  <c r="L1261" i="5"/>
  <c r="K1261" i="5"/>
  <c r="L1260" i="5"/>
  <c r="K1260" i="5"/>
  <c r="L1259" i="5"/>
  <c r="K1259" i="5"/>
  <c r="L1258" i="5"/>
  <c r="K1258" i="5"/>
  <c r="L1257" i="5"/>
  <c r="K1257" i="5"/>
  <c r="L1256" i="5"/>
  <c r="K1256" i="5"/>
  <c r="L1255" i="5"/>
  <c r="K1255" i="5"/>
  <c r="L1254" i="5"/>
  <c r="K1254" i="5"/>
  <c r="L1253" i="5"/>
  <c r="K1253" i="5"/>
  <c r="L1252" i="5"/>
  <c r="K1252" i="5"/>
  <c r="L1251" i="5"/>
  <c r="K1251" i="5"/>
  <c r="L1250" i="5"/>
  <c r="K1250" i="5"/>
  <c r="L1249" i="5"/>
  <c r="K1249" i="5"/>
  <c r="L1248" i="5"/>
  <c r="K1248" i="5"/>
  <c r="L1247" i="5"/>
  <c r="K1247" i="5"/>
  <c r="L1246" i="5"/>
  <c r="K1246" i="5"/>
  <c r="L1245" i="5"/>
  <c r="K1245" i="5"/>
  <c r="L1244" i="5"/>
  <c r="K1244" i="5"/>
  <c r="L1243" i="5"/>
  <c r="K1243" i="5"/>
  <c r="L1242" i="5"/>
  <c r="K1242" i="5"/>
  <c r="L1241" i="5"/>
  <c r="K1241" i="5"/>
  <c r="L1240" i="5"/>
  <c r="K1240" i="5"/>
  <c r="L1239" i="5"/>
  <c r="K1239" i="5"/>
  <c r="L1238" i="5"/>
  <c r="K1238" i="5"/>
  <c r="L1237" i="5"/>
  <c r="K1237" i="5"/>
  <c r="L1236" i="5"/>
  <c r="K1236" i="5"/>
  <c r="L1235" i="5"/>
  <c r="K1235" i="5"/>
  <c r="L1234" i="5"/>
  <c r="K1234" i="5"/>
  <c r="L1233" i="5"/>
  <c r="K1233" i="5"/>
  <c r="L1232" i="5"/>
  <c r="K1232" i="5"/>
  <c r="L1231" i="5"/>
  <c r="K1231" i="5"/>
  <c r="L1230" i="5"/>
  <c r="K1230" i="5"/>
  <c r="L1229" i="5"/>
  <c r="K1229" i="5"/>
  <c r="L1228" i="5"/>
  <c r="K1228" i="5"/>
  <c r="L1227" i="5"/>
  <c r="K1227" i="5"/>
  <c r="L1226" i="5"/>
  <c r="K1226" i="5"/>
  <c r="L1225" i="5"/>
  <c r="K1225" i="5"/>
  <c r="L1224" i="5"/>
  <c r="K1224" i="5"/>
  <c r="L1223" i="5"/>
  <c r="K1223" i="5"/>
  <c r="L1222" i="5"/>
  <c r="K1222" i="5"/>
  <c r="L1221" i="5"/>
  <c r="K1221" i="5"/>
  <c r="L1220" i="5"/>
  <c r="K1220" i="5"/>
  <c r="L1219" i="5"/>
  <c r="K1219" i="5"/>
  <c r="L1218" i="5"/>
  <c r="K1218" i="5"/>
  <c r="L1217" i="5"/>
  <c r="K1217" i="5"/>
  <c r="L1216" i="5"/>
  <c r="K1216" i="5"/>
  <c r="L1215" i="5"/>
  <c r="K1215" i="5"/>
  <c r="L1214" i="5"/>
  <c r="K1214" i="5"/>
  <c r="L1213" i="5"/>
  <c r="K1213" i="5"/>
  <c r="L1212" i="5"/>
  <c r="K1212" i="5"/>
  <c r="L1211" i="5"/>
  <c r="K1211" i="5"/>
  <c r="L1210" i="5"/>
  <c r="K1210" i="5"/>
  <c r="L1209" i="5"/>
  <c r="K1209" i="5"/>
  <c r="L1208" i="5"/>
  <c r="K1208" i="5"/>
  <c r="L1207" i="5"/>
  <c r="K1207" i="5"/>
  <c r="L1206" i="5"/>
  <c r="K1206" i="5"/>
  <c r="L1205" i="5"/>
  <c r="K1205" i="5"/>
  <c r="L1204" i="5"/>
  <c r="K1204" i="5"/>
  <c r="L1203" i="5"/>
  <c r="K1203" i="5"/>
  <c r="L1202" i="5"/>
  <c r="K1202" i="5"/>
  <c r="L1201" i="5"/>
  <c r="K1201" i="5"/>
  <c r="L1200" i="5"/>
  <c r="K1200" i="5"/>
  <c r="L1199" i="5"/>
  <c r="K1199" i="5"/>
  <c r="L1198" i="5"/>
  <c r="K1198" i="5"/>
  <c r="L1197" i="5"/>
  <c r="K1197" i="5"/>
  <c r="L1196" i="5"/>
  <c r="K1196" i="5"/>
  <c r="L1195" i="5"/>
  <c r="K1195" i="5"/>
  <c r="L1194" i="5"/>
  <c r="K1194" i="5"/>
  <c r="L1193" i="5"/>
  <c r="K1193" i="5"/>
  <c r="L1192" i="5"/>
  <c r="K1192" i="5"/>
  <c r="L1191" i="5"/>
  <c r="K1191" i="5"/>
  <c r="L1190" i="5"/>
  <c r="K1190" i="5"/>
  <c r="L1189" i="5"/>
  <c r="K1189" i="5"/>
  <c r="L1188" i="5"/>
  <c r="K1188" i="5"/>
  <c r="L1187" i="5"/>
  <c r="K1187" i="5"/>
  <c r="L1186" i="5"/>
  <c r="K1186" i="5"/>
  <c r="L1185" i="5"/>
  <c r="K1185" i="5"/>
  <c r="L1184" i="5"/>
  <c r="K1184" i="5"/>
  <c r="L1183" i="5"/>
  <c r="K1183" i="5"/>
  <c r="L1182" i="5"/>
  <c r="K1182" i="5"/>
  <c r="L1181" i="5"/>
  <c r="K1181" i="5"/>
  <c r="L1180" i="5"/>
  <c r="K1180" i="5"/>
  <c r="L1179" i="5"/>
  <c r="K1179" i="5"/>
  <c r="L1178" i="5"/>
  <c r="K1178" i="5"/>
  <c r="L1177" i="5"/>
  <c r="K1177" i="5"/>
  <c r="L1176" i="5"/>
  <c r="K1176" i="5"/>
  <c r="L1175" i="5"/>
  <c r="K1175" i="5"/>
  <c r="L1174" i="5"/>
  <c r="K1174" i="5"/>
  <c r="L1173" i="5"/>
  <c r="K1173" i="5"/>
  <c r="L1172" i="5"/>
  <c r="K1172" i="5"/>
  <c r="L1171" i="5"/>
  <c r="K1171" i="5"/>
  <c r="L1170" i="5"/>
  <c r="K1170" i="5"/>
  <c r="L1169" i="5"/>
  <c r="K1169" i="5"/>
  <c r="L1168" i="5"/>
  <c r="K1168" i="5"/>
  <c r="L1167" i="5"/>
  <c r="K1167" i="5"/>
  <c r="L1166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L871" i="5"/>
  <c r="K871" i="5"/>
  <c r="L870" i="5"/>
  <c r="K870" i="5"/>
  <c r="L869" i="5"/>
  <c r="K869" i="5"/>
  <c r="L868" i="5"/>
  <c r="K868" i="5"/>
  <c r="L867" i="5"/>
  <c r="K867" i="5"/>
  <c r="L866" i="5"/>
  <c r="K866" i="5"/>
  <c r="L865" i="5"/>
  <c r="K865" i="5"/>
  <c r="L864" i="5"/>
  <c r="K864" i="5"/>
  <c r="L863" i="5"/>
  <c r="K863" i="5"/>
  <c r="L862" i="5"/>
  <c r="K862" i="5"/>
  <c r="L861" i="5"/>
  <c r="K861" i="5"/>
  <c r="L860" i="5"/>
  <c r="K860" i="5"/>
  <c r="L859" i="5"/>
  <c r="K859" i="5"/>
  <c r="L858" i="5"/>
  <c r="K858" i="5"/>
  <c r="L857" i="5"/>
  <c r="K857" i="5"/>
  <c r="L856" i="5"/>
  <c r="K856" i="5"/>
  <c r="L855" i="5"/>
  <c r="K855" i="5"/>
  <c r="L854" i="5"/>
  <c r="K854" i="5"/>
  <c r="L853" i="5"/>
  <c r="K853" i="5"/>
  <c r="L852" i="5"/>
  <c r="K852" i="5"/>
  <c r="L851" i="5"/>
  <c r="K851" i="5"/>
  <c r="L850" i="5"/>
  <c r="K850" i="5"/>
  <c r="L849" i="5"/>
  <c r="K849" i="5"/>
  <c r="L848" i="5"/>
  <c r="K848" i="5"/>
  <c r="L847" i="5"/>
  <c r="K847" i="5"/>
  <c r="L846" i="5"/>
  <c r="K846" i="5"/>
  <c r="L845" i="5"/>
  <c r="K845" i="5"/>
  <c r="L844" i="5"/>
  <c r="K844" i="5"/>
  <c r="L843" i="5"/>
  <c r="K843" i="5"/>
  <c r="L842" i="5"/>
  <c r="K842" i="5"/>
  <c r="L841" i="5"/>
  <c r="K841" i="5"/>
  <c r="L840" i="5"/>
  <c r="K840" i="5"/>
  <c r="L839" i="5"/>
  <c r="K839" i="5"/>
  <c r="L838" i="5"/>
  <c r="K838" i="5"/>
  <c r="L837" i="5"/>
  <c r="K837" i="5"/>
  <c r="L836" i="5"/>
  <c r="K836" i="5"/>
  <c r="L835" i="5"/>
  <c r="K835" i="5"/>
  <c r="L834" i="5"/>
  <c r="K834" i="5"/>
  <c r="L833" i="5"/>
  <c r="K833" i="5"/>
  <c r="L832" i="5"/>
  <c r="K832" i="5"/>
  <c r="L831" i="5"/>
  <c r="K831" i="5"/>
  <c r="L830" i="5"/>
  <c r="K830" i="5"/>
  <c r="L829" i="5"/>
  <c r="K829" i="5"/>
  <c r="L828" i="5"/>
  <c r="K828" i="5"/>
  <c r="L827" i="5"/>
  <c r="K827" i="5"/>
  <c r="L826" i="5"/>
  <c r="K826" i="5"/>
  <c r="L825" i="5"/>
  <c r="K825" i="5"/>
  <c r="L824" i="5"/>
  <c r="K824" i="5"/>
  <c r="L823" i="5"/>
  <c r="K823" i="5"/>
  <c r="L822" i="5"/>
  <c r="K822" i="5"/>
  <c r="L821" i="5"/>
  <c r="K821" i="5"/>
  <c r="L820" i="5"/>
  <c r="K820" i="5"/>
  <c r="L819" i="5"/>
  <c r="K819" i="5"/>
  <c r="L818" i="5"/>
  <c r="K818" i="5"/>
  <c r="L817" i="5"/>
  <c r="K817" i="5"/>
  <c r="L816" i="5"/>
  <c r="K816" i="5"/>
  <c r="L815" i="5"/>
  <c r="K815" i="5"/>
  <c r="L814" i="5"/>
  <c r="K814" i="5"/>
  <c r="L813" i="5"/>
  <c r="K813" i="5"/>
  <c r="L812" i="5"/>
  <c r="K812" i="5"/>
  <c r="L811" i="5"/>
  <c r="K811" i="5"/>
  <c r="L810" i="5"/>
  <c r="K810" i="5"/>
  <c r="L809" i="5"/>
  <c r="K809" i="5"/>
  <c r="L808" i="5"/>
  <c r="K808" i="5"/>
  <c r="L807" i="5"/>
  <c r="K807" i="5"/>
  <c r="L806" i="5"/>
  <c r="K806" i="5"/>
  <c r="L805" i="5"/>
  <c r="K805" i="5"/>
  <c r="L804" i="5"/>
  <c r="K804" i="5"/>
  <c r="L803" i="5"/>
  <c r="K803" i="5"/>
  <c r="L802" i="5"/>
  <c r="K802" i="5"/>
  <c r="L801" i="5"/>
  <c r="K801" i="5"/>
  <c r="L800" i="5"/>
  <c r="K800" i="5"/>
  <c r="L799" i="5"/>
  <c r="K799" i="5"/>
  <c r="L798" i="5"/>
  <c r="K798" i="5"/>
  <c r="L797" i="5"/>
  <c r="K797" i="5"/>
  <c r="L796" i="5"/>
  <c r="K796" i="5"/>
  <c r="L795" i="5"/>
  <c r="K795" i="5"/>
  <c r="L794" i="5"/>
  <c r="K794" i="5"/>
  <c r="L793" i="5"/>
  <c r="K793" i="5"/>
  <c r="L792" i="5"/>
  <c r="K792" i="5"/>
  <c r="L791" i="5"/>
  <c r="K791" i="5"/>
  <c r="L790" i="5"/>
  <c r="K790" i="5"/>
  <c r="L789" i="5"/>
  <c r="K789" i="5"/>
  <c r="L788" i="5"/>
  <c r="K788" i="5"/>
  <c r="L787" i="5"/>
  <c r="K787" i="5"/>
  <c r="L786" i="5"/>
  <c r="K786" i="5"/>
  <c r="L785" i="5"/>
  <c r="K785" i="5"/>
  <c r="L784" i="5"/>
  <c r="K784" i="5"/>
  <c r="L783" i="5"/>
  <c r="K783" i="5"/>
  <c r="L782" i="5"/>
  <c r="K782" i="5"/>
  <c r="L781" i="5"/>
  <c r="K781" i="5"/>
  <c r="L780" i="5"/>
  <c r="K780" i="5"/>
  <c r="L779" i="5"/>
  <c r="K779" i="5"/>
  <c r="L778" i="5"/>
  <c r="K778" i="5"/>
  <c r="L777" i="5"/>
  <c r="K777" i="5"/>
  <c r="L776" i="5"/>
  <c r="K776" i="5"/>
  <c r="L775" i="5"/>
  <c r="K775" i="5"/>
  <c r="L774" i="5"/>
  <c r="K774" i="5"/>
  <c r="L773" i="5"/>
  <c r="K773" i="5"/>
  <c r="L772" i="5"/>
  <c r="K772" i="5"/>
  <c r="L771" i="5"/>
  <c r="K771" i="5"/>
  <c r="L770" i="5"/>
  <c r="K770" i="5"/>
  <c r="L769" i="5"/>
  <c r="K769" i="5"/>
  <c r="L768" i="5"/>
  <c r="K768" i="5"/>
  <c r="L767" i="5"/>
  <c r="K767" i="5"/>
  <c r="L766" i="5"/>
  <c r="K766" i="5"/>
  <c r="L765" i="5"/>
  <c r="K765" i="5"/>
  <c r="L764" i="5"/>
  <c r="K764" i="5"/>
  <c r="L763" i="5"/>
  <c r="K763" i="5"/>
  <c r="L762" i="5"/>
  <c r="K762" i="5"/>
  <c r="L761" i="5"/>
  <c r="K761" i="5"/>
  <c r="L760" i="5"/>
  <c r="K760" i="5"/>
  <c r="L759" i="5"/>
  <c r="K759" i="5"/>
  <c r="L758" i="5"/>
  <c r="K758" i="5"/>
  <c r="L757" i="5"/>
  <c r="K757" i="5"/>
  <c r="L756" i="5"/>
  <c r="K756" i="5"/>
  <c r="L755" i="5"/>
  <c r="K755" i="5"/>
  <c r="L754" i="5"/>
  <c r="K754" i="5"/>
  <c r="L753" i="5"/>
  <c r="K753" i="5"/>
  <c r="L752" i="5"/>
  <c r="K752" i="5"/>
  <c r="L751" i="5"/>
  <c r="K751" i="5"/>
  <c r="L750" i="5"/>
  <c r="K750" i="5"/>
  <c r="L749" i="5"/>
  <c r="K749" i="5"/>
  <c r="L748" i="5"/>
  <c r="K748" i="5"/>
  <c r="L747" i="5"/>
  <c r="K747" i="5"/>
  <c r="L746" i="5"/>
  <c r="K746" i="5"/>
  <c r="L745" i="5"/>
  <c r="K745" i="5"/>
  <c r="L744" i="5"/>
  <c r="K744" i="5"/>
  <c r="L743" i="5"/>
  <c r="K743" i="5"/>
  <c r="L742" i="5"/>
  <c r="K742" i="5"/>
  <c r="L741" i="5"/>
  <c r="K741" i="5"/>
  <c r="L740" i="5"/>
  <c r="K740" i="5"/>
  <c r="L739" i="5"/>
  <c r="K739" i="5"/>
  <c r="L738" i="5"/>
  <c r="K738" i="5"/>
  <c r="L737" i="5"/>
  <c r="K737" i="5"/>
  <c r="L736" i="5"/>
  <c r="K736" i="5"/>
  <c r="L735" i="5"/>
  <c r="K735" i="5"/>
  <c r="L734" i="5"/>
  <c r="K734" i="5"/>
  <c r="L733" i="5"/>
  <c r="K733" i="5"/>
  <c r="L732" i="5"/>
  <c r="K732" i="5"/>
  <c r="L731" i="5"/>
  <c r="K731" i="5"/>
  <c r="L730" i="5"/>
  <c r="K730" i="5"/>
  <c r="L729" i="5"/>
  <c r="K729" i="5"/>
  <c r="L728" i="5"/>
  <c r="K728" i="5"/>
  <c r="L727" i="5"/>
  <c r="K727" i="5"/>
  <c r="L726" i="5"/>
  <c r="K726" i="5"/>
  <c r="L725" i="5"/>
  <c r="K725" i="5"/>
  <c r="L724" i="5"/>
  <c r="K724" i="5"/>
  <c r="L723" i="5"/>
  <c r="K723" i="5"/>
  <c r="L722" i="5"/>
  <c r="K722" i="5"/>
  <c r="L721" i="5"/>
  <c r="K721" i="5"/>
  <c r="L720" i="5"/>
  <c r="K720" i="5"/>
  <c r="L719" i="5"/>
  <c r="K719" i="5"/>
  <c r="L718" i="5"/>
  <c r="K718" i="5"/>
  <c r="L717" i="5"/>
  <c r="K717" i="5"/>
  <c r="L716" i="5"/>
  <c r="K716" i="5"/>
  <c r="L715" i="5"/>
  <c r="K715" i="5"/>
  <c r="L714" i="5"/>
  <c r="K714" i="5"/>
  <c r="L713" i="5"/>
  <c r="K713" i="5"/>
  <c r="L712" i="5"/>
  <c r="K712" i="5"/>
  <c r="L711" i="5"/>
  <c r="K711" i="5"/>
  <c r="L710" i="5"/>
  <c r="K710" i="5"/>
  <c r="L709" i="5"/>
  <c r="K709" i="5"/>
  <c r="L708" i="5"/>
  <c r="K708" i="5"/>
  <c r="L707" i="5"/>
  <c r="K707" i="5"/>
  <c r="L706" i="5"/>
  <c r="K706" i="5"/>
  <c r="L705" i="5"/>
  <c r="K705" i="5"/>
  <c r="L704" i="5"/>
  <c r="K704" i="5"/>
  <c r="L703" i="5"/>
  <c r="K703" i="5"/>
  <c r="L702" i="5"/>
  <c r="K702" i="5"/>
  <c r="L701" i="5"/>
  <c r="K701" i="5"/>
  <c r="L700" i="5"/>
  <c r="K700" i="5"/>
  <c r="L699" i="5"/>
  <c r="K699" i="5"/>
  <c r="L698" i="5"/>
  <c r="K698" i="5"/>
  <c r="L697" i="5"/>
  <c r="K697" i="5"/>
  <c r="L696" i="5"/>
  <c r="K696" i="5"/>
  <c r="L695" i="5"/>
  <c r="K695" i="5"/>
  <c r="L694" i="5"/>
  <c r="K694" i="5"/>
  <c r="L693" i="5"/>
  <c r="K693" i="5"/>
  <c r="L692" i="5"/>
  <c r="K692" i="5"/>
  <c r="L691" i="5"/>
  <c r="K691" i="5"/>
  <c r="L690" i="5"/>
  <c r="K690" i="5"/>
  <c r="L689" i="5"/>
  <c r="K689" i="5"/>
  <c r="L688" i="5"/>
  <c r="K688" i="5"/>
  <c r="L687" i="5"/>
  <c r="K687" i="5"/>
  <c r="L686" i="5"/>
  <c r="K686" i="5"/>
  <c r="L685" i="5"/>
  <c r="K685" i="5"/>
  <c r="L684" i="5"/>
  <c r="K684" i="5"/>
  <c r="L683" i="5"/>
  <c r="K683" i="5"/>
  <c r="L682" i="5"/>
  <c r="K682" i="5"/>
  <c r="L681" i="5"/>
  <c r="K681" i="5"/>
  <c r="L680" i="5"/>
  <c r="K680" i="5"/>
  <c r="L679" i="5"/>
  <c r="K679" i="5"/>
  <c r="L678" i="5"/>
  <c r="K678" i="5"/>
  <c r="L677" i="5"/>
  <c r="K677" i="5"/>
  <c r="L676" i="5"/>
  <c r="K676" i="5"/>
  <c r="L675" i="5"/>
  <c r="K675" i="5"/>
  <c r="L674" i="5"/>
  <c r="K674" i="5"/>
  <c r="L673" i="5"/>
  <c r="K673" i="5"/>
  <c r="L672" i="5"/>
  <c r="K672" i="5"/>
  <c r="L671" i="5"/>
  <c r="K671" i="5"/>
  <c r="L670" i="5"/>
  <c r="K670" i="5"/>
  <c r="L669" i="5"/>
  <c r="K669" i="5"/>
  <c r="L668" i="5"/>
  <c r="K668" i="5"/>
  <c r="L667" i="5"/>
  <c r="K667" i="5"/>
  <c r="L666" i="5"/>
  <c r="K666" i="5"/>
  <c r="L665" i="5"/>
  <c r="K665" i="5"/>
  <c r="L664" i="5"/>
  <c r="K664" i="5"/>
  <c r="L663" i="5"/>
  <c r="K663" i="5"/>
  <c r="L662" i="5"/>
  <c r="K662" i="5"/>
  <c r="L661" i="5"/>
  <c r="K661" i="5"/>
  <c r="L660" i="5"/>
  <c r="K660" i="5"/>
  <c r="L659" i="5"/>
  <c r="K659" i="5"/>
  <c r="L658" i="5"/>
  <c r="K658" i="5"/>
  <c r="L657" i="5"/>
  <c r="K657" i="5"/>
  <c r="L656" i="5"/>
  <c r="K656" i="5"/>
  <c r="L655" i="5"/>
  <c r="K655" i="5"/>
  <c r="L654" i="5"/>
  <c r="K654" i="5"/>
  <c r="L653" i="5"/>
  <c r="K653" i="5"/>
  <c r="L652" i="5"/>
  <c r="K652" i="5"/>
  <c r="L651" i="5"/>
  <c r="K651" i="5"/>
  <c r="L650" i="5"/>
  <c r="K650" i="5"/>
  <c r="L649" i="5"/>
  <c r="K649" i="5"/>
  <c r="L648" i="5"/>
  <c r="K648" i="5"/>
  <c r="L647" i="5"/>
  <c r="K647" i="5"/>
  <c r="L646" i="5"/>
  <c r="K646" i="5"/>
  <c r="L645" i="5"/>
  <c r="K645" i="5"/>
  <c r="L644" i="5"/>
  <c r="K644" i="5"/>
  <c r="L643" i="5"/>
  <c r="K643" i="5"/>
  <c r="L642" i="5"/>
  <c r="K642" i="5"/>
  <c r="L641" i="5"/>
  <c r="K641" i="5"/>
  <c r="L640" i="5"/>
  <c r="K640" i="5"/>
  <c r="L639" i="5"/>
  <c r="K639" i="5"/>
  <c r="L638" i="5"/>
  <c r="K638" i="5"/>
  <c r="L637" i="5"/>
  <c r="K637" i="5"/>
  <c r="L636" i="5"/>
  <c r="K636" i="5"/>
  <c r="L635" i="5"/>
  <c r="K635" i="5"/>
  <c r="L634" i="5"/>
  <c r="K634" i="5"/>
  <c r="L633" i="5"/>
  <c r="K633" i="5"/>
  <c r="L632" i="5"/>
  <c r="K632" i="5"/>
  <c r="L631" i="5"/>
  <c r="K631" i="5"/>
  <c r="L630" i="5"/>
  <c r="K630" i="5"/>
  <c r="L629" i="5"/>
  <c r="K629" i="5"/>
  <c r="L628" i="5"/>
  <c r="K628" i="5"/>
  <c r="L627" i="5"/>
  <c r="K627" i="5"/>
  <c r="L626" i="5"/>
  <c r="K626" i="5"/>
  <c r="L625" i="5"/>
  <c r="K625" i="5"/>
  <c r="L624" i="5"/>
  <c r="K624" i="5"/>
  <c r="L623" i="5"/>
  <c r="K623" i="5"/>
  <c r="L622" i="5"/>
  <c r="K622" i="5"/>
  <c r="L621" i="5"/>
  <c r="K621" i="5"/>
  <c r="L620" i="5"/>
  <c r="K620" i="5"/>
  <c r="L619" i="5"/>
  <c r="K619" i="5"/>
  <c r="L618" i="5"/>
  <c r="K618" i="5"/>
  <c r="L617" i="5"/>
  <c r="K617" i="5"/>
  <c r="L616" i="5"/>
  <c r="K616" i="5"/>
  <c r="L615" i="5"/>
  <c r="K615" i="5"/>
  <c r="L614" i="5"/>
  <c r="K614" i="5"/>
  <c r="L613" i="5"/>
  <c r="K613" i="5"/>
  <c r="L612" i="5"/>
  <c r="K612" i="5"/>
  <c r="L611" i="5"/>
  <c r="K611" i="5"/>
  <c r="L610" i="5"/>
  <c r="K610" i="5"/>
  <c r="L609" i="5"/>
  <c r="K609" i="5"/>
  <c r="L608" i="5"/>
  <c r="K608" i="5"/>
  <c r="L607" i="5"/>
  <c r="K607" i="5"/>
  <c r="L606" i="5"/>
  <c r="K606" i="5"/>
  <c r="L605" i="5"/>
  <c r="K605" i="5"/>
  <c r="L604" i="5"/>
  <c r="K604" i="5"/>
  <c r="L603" i="5"/>
  <c r="K603" i="5"/>
  <c r="L602" i="5"/>
  <c r="K602" i="5"/>
  <c r="L601" i="5"/>
  <c r="K601" i="5"/>
  <c r="L600" i="5"/>
  <c r="K600" i="5"/>
  <c r="L599" i="5"/>
  <c r="K599" i="5"/>
  <c r="L598" i="5"/>
  <c r="K598" i="5"/>
  <c r="L597" i="5"/>
  <c r="K597" i="5"/>
  <c r="L596" i="5"/>
  <c r="K596" i="5"/>
  <c r="L595" i="5"/>
  <c r="K595" i="5"/>
  <c r="L594" i="5"/>
  <c r="K594" i="5"/>
  <c r="L593" i="5"/>
  <c r="K593" i="5"/>
  <c r="L592" i="5"/>
  <c r="K592" i="5"/>
  <c r="L591" i="5"/>
  <c r="K591" i="5"/>
  <c r="L590" i="5"/>
  <c r="K590" i="5"/>
  <c r="L589" i="5"/>
  <c r="K589" i="5"/>
  <c r="L588" i="5"/>
  <c r="K588" i="5"/>
  <c r="L587" i="5"/>
  <c r="K587" i="5"/>
  <c r="L586" i="5"/>
  <c r="K586" i="5"/>
  <c r="L585" i="5"/>
  <c r="K585" i="5"/>
  <c r="L584" i="5"/>
  <c r="K584" i="5"/>
  <c r="L583" i="5"/>
  <c r="K583" i="5"/>
  <c r="L582" i="5"/>
  <c r="K582" i="5"/>
  <c r="L581" i="5"/>
  <c r="K581" i="5"/>
  <c r="L580" i="5"/>
  <c r="K580" i="5"/>
  <c r="L579" i="5"/>
  <c r="K579" i="5"/>
  <c r="L578" i="5"/>
  <c r="K578" i="5"/>
  <c r="L577" i="5"/>
  <c r="K577" i="5"/>
  <c r="L576" i="5"/>
  <c r="K576" i="5"/>
  <c r="L575" i="5"/>
  <c r="K575" i="5"/>
  <c r="L574" i="5"/>
  <c r="K574" i="5"/>
  <c r="L573" i="5"/>
  <c r="K573" i="5"/>
  <c r="L572" i="5"/>
  <c r="K572" i="5"/>
  <c r="L571" i="5"/>
  <c r="K571" i="5"/>
  <c r="L570" i="5"/>
  <c r="K570" i="5"/>
  <c r="L569" i="5"/>
  <c r="K569" i="5"/>
  <c r="L568" i="5"/>
  <c r="K568" i="5"/>
  <c r="L567" i="5"/>
  <c r="K567" i="5"/>
  <c r="L566" i="5"/>
  <c r="K566" i="5"/>
  <c r="L565" i="5"/>
  <c r="K565" i="5"/>
  <c r="L564" i="5"/>
  <c r="K564" i="5"/>
  <c r="L563" i="5"/>
  <c r="K563" i="5"/>
  <c r="L562" i="5"/>
  <c r="K562" i="5"/>
  <c r="L561" i="5"/>
  <c r="K561" i="5"/>
  <c r="L560" i="5"/>
  <c r="K560" i="5"/>
  <c r="L559" i="5"/>
  <c r="K559" i="5"/>
  <c r="L558" i="5"/>
  <c r="K558" i="5"/>
  <c r="L557" i="5"/>
  <c r="K557" i="5"/>
  <c r="K556" i="5"/>
  <c r="K555" i="5"/>
  <c r="K554" i="5"/>
  <c r="K553" i="5"/>
  <c r="K552" i="5"/>
  <c r="L551" i="5"/>
  <c r="K551" i="5"/>
  <c r="L550" i="5"/>
  <c r="K550" i="5"/>
  <c r="L549" i="5"/>
  <c r="K549" i="5"/>
  <c r="L548" i="5"/>
  <c r="K548" i="5"/>
  <c r="L547" i="5"/>
  <c r="K547" i="5"/>
  <c r="L546" i="5"/>
  <c r="K546" i="5"/>
  <c r="L545" i="5"/>
  <c r="K545" i="5"/>
  <c r="L544" i="5"/>
  <c r="K544" i="5"/>
  <c r="L543" i="5"/>
  <c r="K543" i="5"/>
  <c r="L542" i="5"/>
  <c r="K542" i="5"/>
  <c r="L541" i="5"/>
  <c r="K541" i="5"/>
  <c r="L540" i="5"/>
  <c r="K540" i="5"/>
  <c r="L539" i="5"/>
  <c r="K539" i="5"/>
  <c r="L538" i="5"/>
  <c r="K538" i="5"/>
  <c r="L537" i="5"/>
  <c r="K537" i="5"/>
  <c r="L536" i="5"/>
  <c r="K536" i="5"/>
  <c r="L535" i="5"/>
  <c r="K535" i="5"/>
  <c r="L534" i="5"/>
  <c r="K534" i="5"/>
  <c r="L533" i="5"/>
  <c r="K533" i="5"/>
  <c r="L532" i="5"/>
  <c r="K532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4" i="5"/>
  <c r="K524" i="5"/>
  <c r="L523" i="5"/>
  <c r="K523" i="5"/>
  <c r="L522" i="5"/>
  <c r="K522" i="5"/>
  <c r="L521" i="5"/>
  <c r="K521" i="5"/>
  <c r="L520" i="5"/>
  <c r="K520" i="5"/>
  <c r="L519" i="5"/>
  <c r="K519" i="5"/>
  <c r="L518" i="5"/>
  <c r="K518" i="5"/>
  <c r="L517" i="5"/>
  <c r="K517" i="5"/>
  <c r="L516" i="5"/>
  <c r="K516" i="5"/>
  <c r="L515" i="5"/>
  <c r="K515" i="5"/>
  <c r="L514" i="5"/>
  <c r="K514" i="5"/>
  <c r="L513" i="5"/>
  <c r="K513" i="5"/>
  <c r="L512" i="5"/>
  <c r="K512" i="5"/>
  <c r="L511" i="5"/>
  <c r="K511" i="5"/>
  <c r="L510" i="5"/>
  <c r="K510" i="5"/>
  <c r="L509" i="5"/>
  <c r="K509" i="5"/>
  <c r="L508" i="5"/>
  <c r="K508" i="5"/>
  <c r="L507" i="5"/>
  <c r="K507" i="5"/>
  <c r="L506" i="5"/>
  <c r="K506" i="5"/>
  <c r="L505" i="5"/>
  <c r="K505" i="5"/>
  <c r="L504" i="5"/>
  <c r="K504" i="5"/>
  <c r="L503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L491" i="5"/>
  <c r="K491" i="5"/>
  <c r="L490" i="5"/>
  <c r="K490" i="5"/>
  <c r="L489" i="5"/>
  <c r="K489" i="5"/>
  <c r="L488" i="5"/>
  <c r="K488" i="5"/>
  <c r="L487" i="5"/>
  <c r="K487" i="5"/>
  <c r="L486" i="5"/>
  <c r="K486" i="5"/>
  <c r="L485" i="5"/>
  <c r="K485" i="5"/>
  <c r="L484" i="5"/>
  <c r="K484" i="5"/>
  <c r="L483" i="5"/>
  <c r="K483" i="5"/>
  <c r="L482" i="5"/>
  <c r="K482" i="5"/>
  <c r="L481" i="5"/>
  <c r="K481" i="5"/>
  <c r="L480" i="5"/>
  <c r="K480" i="5"/>
  <c r="L479" i="5"/>
  <c r="K479" i="5"/>
  <c r="L478" i="5"/>
  <c r="K478" i="5"/>
  <c r="L477" i="5"/>
  <c r="K477" i="5"/>
  <c r="L476" i="5"/>
  <c r="K476" i="5"/>
  <c r="L475" i="5"/>
  <c r="K475" i="5"/>
  <c r="L474" i="5"/>
  <c r="K474" i="5"/>
  <c r="L473" i="5"/>
  <c r="K473" i="5"/>
  <c r="L472" i="5"/>
  <c r="K472" i="5"/>
  <c r="L471" i="5"/>
  <c r="K471" i="5"/>
  <c r="L470" i="5"/>
  <c r="K470" i="5"/>
  <c r="L469" i="5"/>
  <c r="K469" i="5"/>
  <c r="L468" i="5"/>
  <c r="K468" i="5"/>
  <c r="L467" i="5"/>
  <c r="K467" i="5"/>
  <c r="L466" i="5"/>
  <c r="K466" i="5"/>
  <c r="L465" i="5"/>
  <c r="K465" i="5"/>
  <c r="L464" i="5"/>
  <c r="K464" i="5"/>
  <c r="L463" i="5"/>
  <c r="K463" i="5"/>
  <c r="L462" i="5"/>
  <c r="K462" i="5"/>
  <c r="L461" i="5"/>
  <c r="K461" i="5"/>
  <c r="L460" i="5"/>
  <c r="K460" i="5"/>
  <c r="L459" i="5"/>
  <c r="K459" i="5"/>
  <c r="L458" i="5"/>
  <c r="K458" i="5"/>
  <c r="L457" i="5"/>
  <c r="K457" i="5"/>
  <c r="L456" i="5"/>
  <c r="K456" i="5"/>
  <c r="L455" i="5"/>
  <c r="K455" i="5"/>
  <c r="L454" i="5"/>
  <c r="K454" i="5"/>
  <c r="L453" i="5"/>
  <c r="K453" i="5"/>
  <c r="L452" i="5"/>
  <c r="K452" i="5"/>
  <c r="K451" i="5"/>
  <c r="K450" i="5"/>
  <c r="K449" i="5"/>
  <c r="K448" i="5"/>
  <c r="K447" i="5"/>
  <c r="K446" i="5"/>
  <c r="K445" i="5"/>
  <c r="L444" i="5"/>
  <c r="K444" i="5"/>
  <c r="L443" i="5"/>
  <c r="K443" i="5"/>
  <c r="L442" i="5"/>
  <c r="K442" i="5"/>
  <c r="L441" i="5"/>
  <c r="K441" i="5"/>
  <c r="L440" i="5"/>
  <c r="K440" i="5"/>
  <c r="L439" i="5"/>
  <c r="K439" i="5"/>
  <c r="L438" i="5"/>
  <c r="K438" i="5"/>
  <c r="L437" i="5"/>
  <c r="K437" i="5"/>
  <c r="L436" i="5"/>
  <c r="K436" i="5"/>
  <c r="L435" i="5"/>
  <c r="K435" i="5"/>
  <c r="L434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L372" i="5"/>
  <c r="K372" i="5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L334" i="5"/>
  <c r="K334" i="5"/>
  <c r="L333" i="5"/>
  <c r="K333" i="5"/>
  <c r="L332" i="5"/>
  <c r="K332" i="5"/>
  <c r="L331" i="5"/>
  <c r="K331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L318" i="5"/>
  <c r="K318" i="5"/>
  <c r="L317" i="5"/>
  <c r="K317" i="5"/>
  <c r="L316" i="5"/>
  <c r="K316" i="5"/>
  <c r="L315" i="5"/>
  <c r="K315" i="5"/>
  <c r="L314" i="5"/>
  <c r="K314" i="5"/>
  <c r="L313" i="5"/>
  <c r="K313" i="5"/>
  <c r="L312" i="5"/>
  <c r="K312" i="5"/>
  <c r="L311" i="5"/>
  <c r="K311" i="5"/>
  <c r="L310" i="5"/>
  <c r="K310" i="5"/>
  <c r="L309" i="5"/>
  <c r="K309" i="5"/>
  <c r="L308" i="5"/>
  <c r="K308" i="5"/>
  <c r="L307" i="5"/>
  <c r="K307" i="5"/>
  <c r="L306" i="5"/>
  <c r="K306" i="5"/>
  <c r="L305" i="5"/>
  <c r="K305" i="5"/>
  <c r="L304" i="5"/>
  <c r="K304" i="5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L254" i="5"/>
  <c r="K254" i="5"/>
  <c r="L253" i="5"/>
  <c r="K253" i="5"/>
  <c r="L252" i="5"/>
  <c r="K252" i="5"/>
  <c r="L251" i="5"/>
  <c r="K251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L222" i="5"/>
  <c r="K222" i="5"/>
  <c r="L221" i="5"/>
  <c r="K221" i="5"/>
  <c r="L220" i="5"/>
  <c r="K220" i="5"/>
  <c r="L219" i="5"/>
  <c r="K219" i="5"/>
  <c r="L218" i="5"/>
  <c r="K218" i="5"/>
  <c r="L217" i="5"/>
  <c r="K217" i="5"/>
  <c r="L216" i="5"/>
  <c r="K216" i="5"/>
  <c r="L215" i="5"/>
  <c r="K215" i="5"/>
  <c r="L214" i="5"/>
  <c r="K214" i="5"/>
  <c r="L213" i="5"/>
  <c r="K213" i="5"/>
  <c r="L212" i="5"/>
  <c r="K212" i="5"/>
  <c r="L211" i="5"/>
  <c r="K211" i="5"/>
  <c r="L210" i="5"/>
  <c r="K210" i="5"/>
  <c r="L209" i="5"/>
  <c r="K209" i="5"/>
  <c r="L208" i="5"/>
  <c r="K208" i="5"/>
  <c r="L207" i="5"/>
  <c r="K207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D2" i="4" l="1"/>
  <c r="E2" i="4"/>
  <c r="F2" i="4"/>
  <c r="I2" i="4"/>
  <c r="K2" i="4"/>
  <c r="L2" i="4" s="1"/>
  <c r="C3" i="4"/>
  <c r="D3" i="4"/>
  <c r="G3" i="4" s="1"/>
  <c r="E3" i="4"/>
  <c r="F3" i="4"/>
  <c r="H3" i="4"/>
  <c r="C4" i="4"/>
  <c r="D4" i="4"/>
  <c r="E4" i="4"/>
  <c r="F4" i="4"/>
  <c r="H4" i="4" s="1"/>
  <c r="K14" i="4" s="1"/>
  <c r="G4" i="4"/>
  <c r="I4" i="4" s="1"/>
  <c r="C5" i="4"/>
  <c r="D5" i="4"/>
  <c r="E5" i="4"/>
  <c r="G5" i="4" s="1"/>
  <c r="F5" i="4"/>
  <c r="C6" i="4"/>
  <c r="D6" i="4"/>
  <c r="E6" i="4"/>
  <c r="G6" i="4" s="1"/>
  <c r="F6" i="4"/>
  <c r="C7" i="4"/>
  <c r="D7" i="4"/>
  <c r="G7" i="4" s="1"/>
  <c r="E7" i="4"/>
  <c r="F7" i="4"/>
  <c r="H7" i="4"/>
  <c r="C8" i="4"/>
  <c r="D8" i="4"/>
  <c r="E8" i="4"/>
  <c r="F8" i="4"/>
  <c r="H8" i="4" s="1"/>
  <c r="W14" i="4" s="1"/>
  <c r="G8" i="4"/>
  <c r="C9" i="4"/>
  <c r="D9" i="4"/>
  <c r="E9" i="4"/>
  <c r="G9" i="4" s="1"/>
  <c r="F9" i="4"/>
  <c r="C10" i="4"/>
  <c r="D10" i="4"/>
  <c r="E10" i="4"/>
  <c r="F10" i="4"/>
  <c r="H10" i="4" s="1"/>
  <c r="AE14" i="4" s="1"/>
  <c r="G10" i="4"/>
  <c r="B14" i="4"/>
  <c r="C17" i="4" s="1"/>
  <c r="D17" i="4" s="1"/>
  <c r="C14" i="4"/>
  <c r="D14" i="4"/>
  <c r="F14" i="4"/>
  <c r="H14" i="4"/>
  <c r="I14" i="4"/>
  <c r="L14" i="4"/>
  <c r="O14" i="4"/>
  <c r="P18" i="4" s="1"/>
  <c r="P14" i="4"/>
  <c r="R14" i="4"/>
  <c r="T14" i="4"/>
  <c r="U14" i="4"/>
  <c r="Y14" i="4"/>
  <c r="AC14" i="4"/>
  <c r="AD18" i="4" s="1"/>
  <c r="AD14" i="4"/>
  <c r="D16" i="4"/>
  <c r="G17" i="4"/>
  <c r="J17" i="4"/>
  <c r="M17" i="4"/>
  <c r="S17" i="4"/>
  <c r="V17" i="4"/>
  <c r="Z17" i="4"/>
  <c r="C18" i="4"/>
  <c r="D18" i="4" s="1"/>
  <c r="G18" i="4"/>
  <c r="J18" i="4"/>
  <c r="S18" i="4"/>
  <c r="V18" i="4"/>
  <c r="AC18" i="4"/>
  <c r="C19" i="4"/>
  <c r="D19" i="4"/>
  <c r="G19" i="4"/>
  <c r="J19" i="4"/>
  <c r="P19" i="4"/>
  <c r="S19" i="4"/>
  <c r="V19" i="4"/>
  <c r="AD19" i="4"/>
  <c r="G20" i="4"/>
  <c r="J20" i="4"/>
  <c r="P20" i="4"/>
  <c r="S20" i="4"/>
  <c r="V20" i="4"/>
  <c r="AD20" i="4"/>
  <c r="G21" i="4"/>
  <c r="J21" i="4"/>
  <c r="M21" i="4"/>
  <c r="S21" i="4"/>
  <c r="V21" i="4"/>
  <c r="C22" i="4"/>
  <c r="D22" i="4" s="1"/>
  <c r="G22" i="4"/>
  <c r="J22" i="4"/>
  <c r="S22" i="4"/>
  <c r="V22" i="4"/>
  <c r="C23" i="4"/>
  <c r="D23" i="4"/>
  <c r="G23" i="4"/>
  <c r="J23" i="4"/>
  <c r="P23" i="4"/>
  <c r="S23" i="4"/>
  <c r="V23" i="4"/>
  <c r="AD23" i="4"/>
  <c r="G24" i="4"/>
  <c r="J24" i="4"/>
  <c r="P24" i="4"/>
  <c r="S24" i="4"/>
  <c r="V24" i="4"/>
  <c r="AD24" i="4"/>
  <c r="G25" i="4"/>
  <c r="J25" i="4"/>
  <c r="M25" i="4"/>
  <c r="S25" i="4"/>
  <c r="V25" i="4"/>
  <c r="Z25" i="4"/>
  <c r="C26" i="4"/>
  <c r="D26" i="4" s="1"/>
  <c r="G26" i="4"/>
  <c r="J26" i="4"/>
  <c r="S26" i="4"/>
  <c r="V26" i="4"/>
  <c r="AD26" i="3"/>
  <c r="P26" i="3"/>
  <c r="AD25" i="3"/>
  <c r="P25" i="3"/>
  <c r="D25" i="3"/>
  <c r="C25" i="3"/>
  <c r="Z24" i="3"/>
  <c r="M24" i="3"/>
  <c r="C24" i="3"/>
  <c r="D24" i="3" s="1"/>
  <c r="Z23" i="3"/>
  <c r="M23" i="3"/>
  <c r="AD22" i="3"/>
  <c r="P22" i="3"/>
  <c r="AD21" i="3"/>
  <c r="P21" i="3"/>
  <c r="D21" i="3"/>
  <c r="C21" i="3"/>
  <c r="Z20" i="3"/>
  <c r="M20" i="3"/>
  <c r="C20" i="3"/>
  <c r="D20" i="3" s="1"/>
  <c r="Z19" i="3"/>
  <c r="M19" i="3"/>
  <c r="AD18" i="3"/>
  <c r="P18" i="3"/>
  <c r="AD17" i="3"/>
  <c r="P17" i="3"/>
  <c r="C17" i="3"/>
  <c r="D17" i="3" s="1"/>
  <c r="D16" i="3"/>
  <c r="AC14" i="3"/>
  <c r="AD23" i="3" s="1"/>
  <c r="Y14" i="3"/>
  <c r="Z25" i="3" s="1"/>
  <c r="U14" i="3"/>
  <c r="R14" i="3"/>
  <c r="O14" i="3"/>
  <c r="P23" i="3" s="1"/>
  <c r="L14" i="3"/>
  <c r="M25" i="3" s="1"/>
  <c r="I14" i="3"/>
  <c r="F14" i="3"/>
  <c r="D14" i="3"/>
  <c r="C14" i="3"/>
  <c r="B25" i="3" s="1"/>
  <c r="B14" i="3"/>
  <c r="C26" i="3" s="1"/>
  <c r="D26" i="3" s="1"/>
  <c r="F10" i="3"/>
  <c r="E10" i="3"/>
  <c r="G10" i="3" s="1"/>
  <c r="AD14" i="3" s="1"/>
  <c r="D10" i="3"/>
  <c r="C10" i="3"/>
  <c r="G9" i="3"/>
  <c r="F9" i="3"/>
  <c r="E9" i="3"/>
  <c r="D9" i="3"/>
  <c r="H9" i="3" s="1"/>
  <c r="AA14" i="3" s="1"/>
  <c r="C9" i="3"/>
  <c r="F8" i="3"/>
  <c r="E8" i="3"/>
  <c r="G8" i="3" s="1"/>
  <c r="V14" i="3" s="1"/>
  <c r="D8" i="3"/>
  <c r="C8" i="3"/>
  <c r="F7" i="3"/>
  <c r="E7" i="3"/>
  <c r="D7" i="3"/>
  <c r="C7" i="3"/>
  <c r="F6" i="3"/>
  <c r="G6" i="3" s="1"/>
  <c r="E6" i="3"/>
  <c r="D6" i="3"/>
  <c r="C6" i="3"/>
  <c r="F5" i="3"/>
  <c r="E5" i="3"/>
  <c r="D5" i="3"/>
  <c r="H5" i="3" s="1"/>
  <c r="N14" i="3" s="1"/>
  <c r="C5" i="3"/>
  <c r="H4" i="3"/>
  <c r="K14" i="3" s="1"/>
  <c r="F4" i="3"/>
  <c r="E4" i="3"/>
  <c r="D4" i="3"/>
  <c r="C4" i="3"/>
  <c r="F3" i="3"/>
  <c r="E3" i="3"/>
  <c r="D3" i="3"/>
  <c r="C3" i="3"/>
  <c r="K2" i="3"/>
  <c r="L2" i="3" s="1"/>
  <c r="I2" i="3"/>
  <c r="F2" i="3"/>
  <c r="E2" i="3"/>
  <c r="D2" i="3"/>
  <c r="Z20" i="4" l="1"/>
  <c r="Z24" i="4"/>
  <c r="Z18" i="4"/>
  <c r="Z26" i="4"/>
  <c r="Z19" i="4"/>
  <c r="Z23" i="4"/>
  <c r="Z22" i="4"/>
  <c r="O16" i="4"/>
  <c r="O19" i="4"/>
  <c r="I10" i="4"/>
  <c r="I6" i="4"/>
  <c r="M14" i="4"/>
  <c r="B20" i="4"/>
  <c r="B22" i="4"/>
  <c r="B26" i="4"/>
  <c r="B16" i="4"/>
  <c r="B19" i="4"/>
  <c r="B23" i="4"/>
  <c r="B18" i="4"/>
  <c r="Z14" i="4"/>
  <c r="I3" i="4"/>
  <c r="G14" i="4"/>
  <c r="K3" i="4"/>
  <c r="L3" i="4" s="1"/>
  <c r="Z21" i="4"/>
  <c r="B17" i="4"/>
  <c r="AC17" i="4"/>
  <c r="AC16" i="4"/>
  <c r="AC23" i="4"/>
  <c r="AC20" i="4"/>
  <c r="AC24" i="4"/>
  <c r="AC19" i="4"/>
  <c r="M20" i="4"/>
  <c r="M24" i="4"/>
  <c r="M26" i="4"/>
  <c r="M19" i="4"/>
  <c r="M23" i="4"/>
  <c r="M18" i="4"/>
  <c r="M22" i="4"/>
  <c r="K8" i="4"/>
  <c r="L8" i="4" s="1"/>
  <c r="I7" i="4"/>
  <c r="S14" i="4"/>
  <c r="K7" i="4"/>
  <c r="L7" i="4" s="1"/>
  <c r="H6" i="4"/>
  <c r="Q14" i="4" s="1"/>
  <c r="K4" i="4"/>
  <c r="L4" i="4" s="1"/>
  <c r="AD25" i="4"/>
  <c r="AC25" i="4" s="1"/>
  <c r="P25" i="4"/>
  <c r="C24" i="4"/>
  <c r="D24" i="4" s="1"/>
  <c r="AD21" i="4"/>
  <c r="AC21" i="4" s="1"/>
  <c r="P21" i="4"/>
  <c r="C20" i="4"/>
  <c r="D20" i="4" s="1"/>
  <c r="AD17" i="4"/>
  <c r="P17" i="4"/>
  <c r="V14" i="4"/>
  <c r="J14" i="4"/>
  <c r="H9" i="4"/>
  <c r="AA14" i="4" s="1"/>
  <c r="I8" i="4"/>
  <c r="H5" i="4"/>
  <c r="N14" i="4" s="1"/>
  <c r="AD26" i="4"/>
  <c r="AC26" i="4" s="1"/>
  <c r="P26" i="4"/>
  <c r="C25" i="4"/>
  <c r="D25" i="4" s="1"/>
  <c r="AD22" i="4"/>
  <c r="AC22" i="4" s="1"/>
  <c r="P22" i="4"/>
  <c r="C21" i="4"/>
  <c r="D21" i="4" s="1"/>
  <c r="U16" i="3"/>
  <c r="P14" i="3"/>
  <c r="H3" i="3"/>
  <c r="H14" i="3" s="1"/>
  <c r="G3" i="3"/>
  <c r="I9" i="3"/>
  <c r="V26" i="3"/>
  <c r="V22" i="3"/>
  <c r="V18" i="3"/>
  <c r="V23" i="3"/>
  <c r="V19" i="3"/>
  <c r="V25" i="3"/>
  <c r="V24" i="3"/>
  <c r="U24" i="3" s="1"/>
  <c r="V20" i="3"/>
  <c r="V21" i="3"/>
  <c r="V17" i="3"/>
  <c r="AC25" i="3"/>
  <c r="AC22" i="3"/>
  <c r="AC19" i="3"/>
  <c r="AC16" i="3"/>
  <c r="J26" i="3"/>
  <c r="J22" i="3"/>
  <c r="J18" i="3"/>
  <c r="J23" i="3"/>
  <c r="J19" i="3"/>
  <c r="J17" i="3"/>
  <c r="J24" i="3"/>
  <c r="J20" i="3"/>
  <c r="J25" i="3"/>
  <c r="J21" i="3"/>
  <c r="G4" i="3"/>
  <c r="G5" i="3"/>
  <c r="H7" i="3"/>
  <c r="T14" i="3" s="1"/>
  <c r="G7" i="3"/>
  <c r="H8" i="3"/>
  <c r="W14" i="3" s="1"/>
  <c r="U25" i="3" s="1"/>
  <c r="H10" i="3"/>
  <c r="AE14" i="3" s="1"/>
  <c r="AC21" i="3" s="1"/>
  <c r="B24" i="3"/>
  <c r="B20" i="3"/>
  <c r="B23" i="3"/>
  <c r="B16" i="3"/>
  <c r="K8" i="3"/>
  <c r="L8" i="3" s="1"/>
  <c r="H6" i="3"/>
  <c r="Q14" i="3" s="1"/>
  <c r="I10" i="3"/>
  <c r="G24" i="3"/>
  <c r="G20" i="3"/>
  <c r="G25" i="3"/>
  <c r="G21" i="3"/>
  <c r="G17" i="3"/>
  <c r="G26" i="3"/>
  <c r="G22" i="3"/>
  <c r="G18" i="3"/>
  <c r="G23" i="3"/>
  <c r="G19" i="3"/>
  <c r="S24" i="3"/>
  <c r="S20" i="3"/>
  <c r="S25" i="3"/>
  <c r="S21" i="3"/>
  <c r="S17" i="3"/>
  <c r="S19" i="3"/>
  <c r="S26" i="3"/>
  <c r="S22" i="3"/>
  <c r="S18" i="3"/>
  <c r="S23" i="3"/>
  <c r="Z14" i="3"/>
  <c r="B18" i="3"/>
  <c r="M18" i="3"/>
  <c r="Z18" i="3"/>
  <c r="C19" i="3"/>
  <c r="D19" i="3" s="1"/>
  <c r="P20" i="3"/>
  <c r="AD20" i="3"/>
  <c r="M22" i="3"/>
  <c r="Z22" i="3"/>
  <c r="C23" i="3"/>
  <c r="D23" i="3" s="1"/>
  <c r="P24" i="3"/>
  <c r="AD24" i="3"/>
  <c r="B26" i="3"/>
  <c r="M26" i="3"/>
  <c r="Z26" i="3"/>
  <c r="B17" i="3"/>
  <c r="M17" i="3"/>
  <c r="Z17" i="3"/>
  <c r="C18" i="3"/>
  <c r="D18" i="3" s="1"/>
  <c r="P19" i="3"/>
  <c r="AD19" i="3"/>
  <c r="B21" i="3"/>
  <c r="M21" i="3"/>
  <c r="Z21" i="3"/>
  <c r="C22" i="3"/>
  <c r="D22" i="3" s="1"/>
  <c r="Y19" i="4" l="1"/>
  <c r="Y23" i="4"/>
  <c r="Y17" i="4"/>
  <c r="Y25" i="4"/>
  <c r="Y16" i="4"/>
  <c r="Y18" i="4"/>
  <c r="Y22" i="4"/>
  <c r="Y26" i="4"/>
  <c r="Y21" i="4"/>
  <c r="Y20" i="4"/>
  <c r="Y24" i="4"/>
  <c r="O18" i="4"/>
  <c r="O26" i="4"/>
  <c r="F19" i="4"/>
  <c r="F23" i="4"/>
  <c r="F21" i="4"/>
  <c r="F25" i="4"/>
  <c r="F18" i="4"/>
  <c r="F22" i="4"/>
  <c r="F26" i="4"/>
  <c r="F17" i="4"/>
  <c r="F20" i="4"/>
  <c r="F24" i="4"/>
  <c r="F16" i="4"/>
  <c r="I5" i="4"/>
  <c r="K6" i="4"/>
  <c r="L6" i="4" s="1"/>
  <c r="O24" i="4"/>
  <c r="O25" i="4"/>
  <c r="I16" i="4"/>
  <c r="I17" i="4"/>
  <c r="I21" i="4"/>
  <c r="I25" i="4"/>
  <c r="I19" i="4"/>
  <c r="I23" i="4"/>
  <c r="I20" i="4"/>
  <c r="I24" i="4"/>
  <c r="I22" i="4"/>
  <c r="I18" i="4"/>
  <c r="I26" i="4"/>
  <c r="K5" i="4"/>
  <c r="L5" i="4" s="1"/>
  <c r="O20" i="4"/>
  <c r="O21" i="4"/>
  <c r="U16" i="4"/>
  <c r="U17" i="4"/>
  <c r="U21" i="4"/>
  <c r="U25" i="4"/>
  <c r="U19" i="4"/>
  <c r="U20" i="4"/>
  <c r="U24" i="4"/>
  <c r="U23" i="4"/>
  <c r="U22" i="4"/>
  <c r="U18" i="4"/>
  <c r="U26" i="4"/>
  <c r="R19" i="4"/>
  <c r="R23" i="4"/>
  <c r="R21" i="4"/>
  <c r="R25" i="4"/>
  <c r="R18" i="4"/>
  <c r="R22" i="4"/>
  <c r="R26" i="4"/>
  <c r="R17" i="4"/>
  <c r="R24" i="4"/>
  <c r="R20" i="4"/>
  <c r="R16" i="4"/>
  <c r="B25" i="4"/>
  <c r="I9" i="4"/>
  <c r="B24" i="4"/>
  <c r="L19" i="4"/>
  <c r="L23" i="4"/>
  <c r="L17" i="4"/>
  <c r="L25" i="4"/>
  <c r="L16" i="4"/>
  <c r="L18" i="4"/>
  <c r="L22" i="4"/>
  <c r="L26" i="4"/>
  <c r="L21" i="4"/>
  <c r="L20" i="4"/>
  <c r="L24" i="4"/>
  <c r="O22" i="4"/>
  <c r="O23" i="4"/>
  <c r="O17" i="4"/>
  <c r="B21" i="4"/>
  <c r="Y23" i="3"/>
  <c r="Y19" i="3"/>
  <c r="Y24" i="3"/>
  <c r="Y20" i="3"/>
  <c r="Y16" i="3"/>
  <c r="Y25" i="3"/>
  <c r="Y21" i="3"/>
  <c r="Y17" i="3"/>
  <c r="Y26" i="3"/>
  <c r="Y22" i="3"/>
  <c r="Y18" i="3"/>
  <c r="S14" i="3"/>
  <c r="I7" i="3"/>
  <c r="K7" i="3"/>
  <c r="L7" i="3" s="1"/>
  <c r="B22" i="3"/>
  <c r="AC23" i="3"/>
  <c r="AC26" i="3"/>
  <c r="U20" i="3"/>
  <c r="U18" i="3"/>
  <c r="U17" i="3"/>
  <c r="G14" i="3"/>
  <c r="K3" i="3"/>
  <c r="L3" i="3" s="1"/>
  <c r="I3" i="3"/>
  <c r="O25" i="3"/>
  <c r="O21" i="3"/>
  <c r="O17" i="3"/>
  <c r="O26" i="3"/>
  <c r="O22" i="3"/>
  <c r="O18" i="3"/>
  <c r="O20" i="3"/>
  <c r="O23" i="3"/>
  <c r="O19" i="3"/>
  <c r="O16" i="3"/>
  <c r="O24" i="3"/>
  <c r="I8" i="3"/>
  <c r="B19" i="3"/>
  <c r="K5" i="3"/>
  <c r="L5" i="3" s="1"/>
  <c r="I5" i="3"/>
  <c r="M14" i="3"/>
  <c r="AC24" i="3"/>
  <c r="AC20" i="3"/>
  <c r="AC17" i="3"/>
  <c r="K6" i="3"/>
  <c r="L6" i="3" s="1"/>
  <c r="U19" i="3"/>
  <c r="U22" i="3"/>
  <c r="U21" i="3"/>
  <c r="K4" i="3"/>
  <c r="L4" i="3" s="1"/>
  <c r="J14" i="3"/>
  <c r="I4" i="3"/>
  <c r="AC18" i="3"/>
  <c r="I6" i="3"/>
  <c r="U23" i="3"/>
  <c r="U26" i="3"/>
  <c r="I25" i="3" l="1"/>
  <c r="I21" i="3"/>
  <c r="I17" i="3"/>
  <c r="I26" i="3"/>
  <c r="I22" i="3"/>
  <c r="I18" i="3"/>
  <c r="I24" i="3"/>
  <c r="I23" i="3"/>
  <c r="I19" i="3"/>
  <c r="I20" i="3"/>
  <c r="I16" i="3"/>
  <c r="L23" i="3"/>
  <c r="L19" i="3"/>
  <c r="L24" i="3"/>
  <c r="L20" i="3"/>
  <c r="L22" i="3"/>
  <c r="L18" i="3"/>
  <c r="L25" i="3"/>
  <c r="L21" i="3"/>
  <c r="L17" i="3"/>
  <c r="L26" i="3"/>
  <c r="L16" i="3"/>
  <c r="R23" i="3"/>
  <c r="R19" i="3"/>
  <c r="R24" i="3"/>
  <c r="R20" i="3"/>
  <c r="R16" i="3"/>
  <c r="R25" i="3"/>
  <c r="R21" i="3"/>
  <c r="R17" i="3"/>
  <c r="R26" i="3"/>
  <c r="R22" i="3"/>
  <c r="R18" i="3"/>
  <c r="F23" i="3"/>
  <c r="F19" i="3"/>
  <c r="F24" i="3"/>
  <c r="F20" i="3"/>
  <c r="F16" i="3"/>
  <c r="F25" i="3"/>
  <c r="F21" i="3"/>
  <c r="F17" i="3"/>
  <c r="F26" i="3"/>
  <c r="F22" i="3"/>
  <c r="F18" i="3"/>
  <c r="H49" i="2" l="1"/>
  <c r="O49" i="2" s="1"/>
  <c r="N48" i="2"/>
  <c r="H48" i="2"/>
  <c r="O48" i="2" s="1"/>
  <c r="O47" i="2"/>
  <c r="N47" i="2"/>
  <c r="H47" i="2"/>
  <c r="O46" i="2"/>
  <c r="N46" i="2"/>
  <c r="H46" i="2"/>
  <c r="G46" i="2"/>
  <c r="P46" i="2" s="1"/>
  <c r="H45" i="2"/>
  <c r="O45" i="2" s="1"/>
  <c r="N44" i="2"/>
  <c r="H44" i="2"/>
  <c r="O44" i="2" s="1"/>
  <c r="O43" i="2"/>
  <c r="N43" i="2"/>
  <c r="H43" i="2"/>
  <c r="O42" i="2"/>
  <c r="N42" i="2"/>
  <c r="H42" i="2"/>
  <c r="G42" i="2"/>
  <c r="P42" i="2" s="1"/>
  <c r="H41" i="2"/>
  <c r="O41" i="2" s="1"/>
  <c r="N40" i="2"/>
  <c r="H40" i="2"/>
  <c r="O40" i="2" s="1"/>
  <c r="O39" i="2"/>
  <c r="N39" i="2"/>
  <c r="H39" i="2"/>
  <c r="O38" i="2"/>
  <c r="N38" i="2"/>
  <c r="H38" i="2"/>
  <c r="G38" i="2"/>
  <c r="P38" i="2" s="1"/>
  <c r="H37" i="2"/>
  <c r="O37" i="2" s="1"/>
  <c r="N36" i="2"/>
  <c r="H36" i="2"/>
  <c r="O36" i="2" s="1"/>
  <c r="O35" i="2"/>
  <c r="N35" i="2"/>
  <c r="H35" i="2"/>
  <c r="O34" i="2"/>
  <c r="N34" i="2"/>
  <c r="H34" i="2"/>
  <c r="G34" i="2"/>
  <c r="P34" i="2" s="1"/>
  <c r="H33" i="2"/>
  <c r="O33" i="2" s="1"/>
  <c r="N32" i="2"/>
  <c r="H32" i="2"/>
  <c r="O32" i="2" s="1"/>
  <c r="O31" i="2"/>
  <c r="N31" i="2"/>
  <c r="H31" i="2"/>
  <c r="O30" i="2"/>
  <c r="N30" i="2"/>
  <c r="H30" i="2"/>
  <c r="G30" i="2"/>
  <c r="P30" i="2" s="1"/>
  <c r="H29" i="2"/>
  <c r="O29" i="2" s="1"/>
  <c r="N28" i="2"/>
  <c r="H28" i="2"/>
  <c r="O28" i="2" s="1"/>
  <c r="O27" i="2"/>
  <c r="N27" i="2"/>
  <c r="H27" i="2"/>
  <c r="O26" i="2"/>
  <c r="N26" i="2"/>
  <c r="H26" i="2"/>
  <c r="G26" i="2"/>
  <c r="P26" i="2" s="1"/>
  <c r="O25" i="2"/>
  <c r="N25" i="2"/>
  <c r="G25" i="2"/>
  <c r="P25" i="2" s="1"/>
  <c r="K23" i="2"/>
  <c r="J23" i="2"/>
  <c r="G49" i="2" s="1"/>
  <c r="H7" i="2"/>
  <c r="G7" i="2"/>
  <c r="I6" i="2"/>
  <c r="H6" i="2"/>
  <c r="G6" i="2"/>
  <c r="I5" i="2"/>
  <c r="H5" i="2"/>
  <c r="G5" i="2"/>
  <c r="F5" i="2"/>
  <c r="M4" i="2"/>
  <c r="J4" i="2"/>
  <c r="H4" i="2"/>
  <c r="G4" i="2"/>
  <c r="F4" i="2"/>
  <c r="I4" i="2" s="1"/>
  <c r="J3" i="2"/>
  <c r="M3" i="2" s="1"/>
  <c r="I3" i="2"/>
  <c r="H3" i="2"/>
  <c r="G3" i="2"/>
  <c r="F3" i="2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D37" i="1"/>
  <c r="C37" i="1"/>
  <c r="B37" i="1"/>
  <c r="G22" i="1"/>
  <c r="C22" i="1"/>
  <c r="AA4" i="1"/>
  <c r="G4" i="1"/>
  <c r="C17" i="1" s="1"/>
  <c r="G3" i="1"/>
  <c r="G17" i="1" s="1"/>
  <c r="P43" i="2" l="1"/>
  <c r="P49" i="2"/>
  <c r="G27" i="2"/>
  <c r="P27" i="2" s="1"/>
  <c r="N29" i="2"/>
  <c r="G31" i="2"/>
  <c r="P31" i="2" s="1"/>
  <c r="N33" i="2"/>
  <c r="G35" i="2"/>
  <c r="P35" i="2" s="1"/>
  <c r="N37" i="2"/>
  <c r="G39" i="2"/>
  <c r="P39" i="2" s="1"/>
  <c r="N41" i="2"/>
  <c r="G43" i="2"/>
  <c r="N45" i="2"/>
  <c r="G47" i="2"/>
  <c r="P47" i="2" s="1"/>
  <c r="N49" i="2"/>
  <c r="G28" i="2"/>
  <c r="P28" i="2" s="1"/>
  <c r="G32" i="2"/>
  <c r="P32" i="2" s="1"/>
  <c r="G36" i="2"/>
  <c r="P36" i="2" s="1"/>
  <c r="G40" i="2"/>
  <c r="P40" i="2" s="1"/>
  <c r="G44" i="2"/>
  <c r="P44" i="2" s="1"/>
  <c r="G48" i="2"/>
  <c r="P48" i="2" s="1"/>
  <c r="G29" i="2"/>
  <c r="P29" i="2" s="1"/>
  <c r="G33" i="2"/>
  <c r="P33" i="2" s="1"/>
  <c r="G37" i="2"/>
  <c r="P37" i="2" s="1"/>
  <c r="G41" i="2"/>
  <c r="P41" i="2" s="1"/>
  <c r="G45" i="2"/>
  <c r="P45" i="2" s="1"/>
  <c r="C18" i="1"/>
  <c r="G19" i="1" s="1"/>
  <c r="C38" i="1"/>
  <c r="C39" i="1"/>
  <c r="C40" i="1"/>
  <c r="C41" i="1"/>
  <c r="C42" i="1"/>
  <c r="C43" i="1"/>
  <c r="C44" i="1"/>
  <c r="C45" i="1"/>
  <c r="C46" i="1"/>
  <c r="C47" i="1"/>
  <c r="D38" i="1"/>
  <c r="D39" i="1"/>
  <c r="D40" i="1"/>
  <c r="D41" i="1"/>
  <c r="D42" i="1"/>
  <c r="D43" i="1"/>
  <c r="D44" i="1"/>
  <c r="D45" i="1"/>
  <c r="D46" i="1"/>
  <c r="D47" i="1"/>
  <c r="C23" i="1"/>
  <c r="G24" i="1" s="1"/>
  <c r="C24" i="1" l="1"/>
  <c r="C25" i="1" s="1"/>
  <c r="G28" i="1"/>
  <c r="C28" i="1"/>
  <c r="C19" i="1"/>
  <c r="B63" i="1" l="1"/>
  <c r="B59" i="1"/>
  <c r="B55" i="1"/>
  <c r="C20" i="1"/>
  <c r="B62" i="1"/>
  <c r="B58" i="1"/>
  <c r="B54" i="1"/>
  <c r="B61" i="1"/>
  <c r="B57" i="1"/>
  <c r="B64" i="1"/>
  <c r="B60" i="1"/>
  <c r="B56" i="1"/>
  <c r="G29" i="1"/>
  <c r="C29" i="1"/>
  <c r="C30" i="1" l="1"/>
</calcChain>
</file>

<file path=xl/sharedStrings.xml><?xml version="1.0" encoding="utf-8"?>
<sst xmlns="http://schemas.openxmlformats.org/spreadsheetml/2006/main" count="67720" uniqueCount="267">
  <si>
    <t>磨溪参数</t>
    <phoneticPr fontId="4" type="noConversion"/>
  </si>
  <si>
    <r>
      <t>磨溪1</t>
    </r>
    <r>
      <rPr>
        <sz val="12"/>
        <rFont val="宋体"/>
        <family val="3"/>
        <charset val="134"/>
      </rPr>
      <t>0</t>
    </r>
    <phoneticPr fontId="4" type="noConversion"/>
  </si>
  <si>
    <t>磨溪8</t>
    <phoneticPr fontId="4" type="noConversion"/>
  </si>
  <si>
    <t>基础参数</t>
    <phoneticPr fontId="4" type="noConversion"/>
  </si>
  <si>
    <t xml:space="preserve">生产时间 </t>
  </si>
  <si>
    <r>
      <t>q</t>
    </r>
    <r>
      <rPr>
        <sz val="7"/>
        <color indexed="8"/>
        <rFont val="宋体"/>
        <family val="3"/>
        <charset val="134"/>
      </rPr>
      <t xml:space="preserve">g </t>
    </r>
  </si>
  <si>
    <t xml:space="preserve">Pwf </t>
  </si>
  <si>
    <t xml:space="preserve">Pr </t>
  </si>
  <si>
    <t xml:space="preserve">ΔP </t>
  </si>
  <si>
    <t>气体比重</t>
    <phoneticPr fontId="4" type="noConversion"/>
  </si>
  <si>
    <r>
      <t xml:space="preserve">rg </t>
    </r>
    <r>
      <rPr>
        <sz val="12"/>
        <rFont val="宋体"/>
        <family val="3"/>
        <charset val="134"/>
      </rPr>
      <t>＝</t>
    </r>
    <phoneticPr fontId="4" type="noConversion"/>
  </si>
  <si>
    <r>
      <t>气体粘度</t>
    </r>
    <r>
      <rPr>
        <sz val="12"/>
        <rFont val="Times New Roman"/>
        <family val="1"/>
      </rPr>
      <t xml:space="preserve"> @p</t>
    </r>
    <r>
      <rPr>
        <vertAlign val="subscript"/>
        <sz val="12"/>
        <rFont val="Times New Roman"/>
        <family val="1"/>
      </rPr>
      <t>wf</t>
    </r>
    <phoneticPr fontId="4" type="noConversion"/>
  </si>
  <si>
    <r>
      <t xml:space="preserve">ug </t>
    </r>
    <r>
      <rPr>
        <sz val="12"/>
        <rFont val="宋体"/>
        <family val="3"/>
        <charset val="134"/>
      </rPr>
      <t>＝</t>
    </r>
    <phoneticPr fontId="4" type="noConversion"/>
  </si>
  <si>
    <t>cP</t>
    <phoneticPr fontId="4" type="noConversion"/>
  </si>
  <si>
    <t>(Hr)</t>
  </si>
  <si>
    <r>
      <t>(10</t>
    </r>
    <r>
      <rPr>
        <sz val="7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m</t>
    </r>
    <r>
      <rPr>
        <sz val="7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/d)</t>
    </r>
  </si>
  <si>
    <t>(MPa)</t>
  </si>
  <si>
    <t>D</t>
    <phoneticPr fontId="4" type="noConversion"/>
  </si>
  <si>
    <t>S</t>
    <phoneticPr fontId="4" type="noConversion"/>
  </si>
  <si>
    <r>
      <t>K</t>
    </r>
    <r>
      <rPr>
        <sz val="12"/>
        <rFont val="宋体"/>
        <family val="3"/>
        <charset val="134"/>
      </rPr>
      <t>H</t>
    </r>
    <phoneticPr fontId="4" type="noConversion"/>
  </si>
  <si>
    <t>A</t>
    <phoneticPr fontId="4" type="noConversion"/>
  </si>
  <si>
    <t>B</t>
    <phoneticPr fontId="4" type="noConversion"/>
  </si>
  <si>
    <r>
      <t>Q</t>
    </r>
    <r>
      <rPr>
        <sz val="12"/>
        <rFont val="宋体"/>
        <family val="3"/>
        <charset val="134"/>
      </rPr>
      <t>aof</t>
    </r>
    <phoneticPr fontId="4" type="noConversion"/>
  </si>
  <si>
    <t>D</t>
    <phoneticPr fontId="4" type="noConversion"/>
  </si>
  <si>
    <t>S</t>
    <phoneticPr fontId="4" type="noConversion"/>
  </si>
  <si>
    <r>
      <t>Q</t>
    </r>
    <r>
      <rPr>
        <sz val="12"/>
        <rFont val="宋体"/>
        <family val="3"/>
        <charset val="134"/>
      </rPr>
      <t>aof</t>
    </r>
    <phoneticPr fontId="4" type="noConversion"/>
  </si>
  <si>
    <t>储层温度</t>
    <phoneticPr fontId="4" type="noConversion"/>
  </si>
  <si>
    <r>
      <t>T</t>
    </r>
    <r>
      <rPr>
        <sz val="12"/>
        <rFont val="宋体"/>
        <family val="3"/>
        <charset val="134"/>
      </rPr>
      <t>＝</t>
    </r>
    <phoneticPr fontId="4" type="noConversion"/>
  </si>
  <si>
    <t>°C</t>
    <phoneticPr fontId="4" type="noConversion"/>
  </si>
  <si>
    <t>偏差系数</t>
    <phoneticPr fontId="4" type="noConversion"/>
  </si>
  <si>
    <r>
      <t>Z</t>
    </r>
    <r>
      <rPr>
        <sz val="12"/>
        <rFont val="宋体"/>
        <family val="3"/>
        <charset val="134"/>
      </rPr>
      <t>＝</t>
    </r>
    <phoneticPr fontId="4" type="noConversion"/>
  </si>
  <si>
    <t>供气半径</t>
    <phoneticPr fontId="4" type="noConversion"/>
  </si>
  <si>
    <r>
      <t xml:space="preserve">re </t>
    </r>
    <r>
      <rPr>
        <sz val="12"/>
        <rFont val="宋体"/>
        <family val="3"/>
        <charset val="134"/>
      </rPr>
      <t>＝</t>
    </r>
    <phoneticPr fontId="4" type="noConversion"/>
  </si>
  <si>
    <t>m</t>
    <phoneticPr fontId="4" type="noConversion"/>
  </si>
  <si>
    <t>井筒半径</t>
    <phoneticPr fontId="4" type="noConversion"/>
  </si>
  <si>
    <r>
      <t>r</t>
    </r>
    <r>
      <rPr>
        <vertAlign val="subscript"/>
        <sz val="12"/>
        <rFont val="Times New Roman"/>
        <family val="1"/>
      </rPr>
      <t>w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＝</t>
    </r>
    <phoneticPr fontId="4" type="noConversion"/>
  </si>
  <si>
    <t>m</t>
    <phoneticPr fontId="4" type="noConversion"/>
  </si>
  <si>
    <t>地层压力</t>
    <phoneticPr fontId="4" type="noConversion"/>
  </si>
  <si>
    <r>
      <t>P</t>
    </r>
    <r>
      <rPr>
        <vertAlign val="subscript"/>
        <sz val="12"/>
        <rFont val="Times New Roman"/>
        <family val="1"/>
      </rPr>
      <t>R</t>
    </r>
    <r>
      <rPr>
        <sz val="12"/>
        <rFont val="宋体"/>
        <family val="3"/>
        <charset val="134"/>
      </rPr>
      <t>＝</t>
    </r>
    <phoneticPr fontId="4" type="noConversion"/>
  </si>
  <si>
    <t>Mpa</t>
    <phoneticPr fontId="4" type="noConversion"/>
  </si>
  <si>
    <t>井底流压</t>
    <phoneticPr fontId="4" type="noConversion"/>
  </si>
  <si>
    <r>
      <t>P</t>
    </r>
    <r>
      <rPr>
        <vertAlign val="subscript"/>
        <sz val="12"/>
        <rFont val="Times New Roman"/>
        <family val="1"/>
      </rPr>
      <t>wf</t>
    </r>
    <r>
      <rPr>
        <sz val="12"/>
        <rFont val="宋体"/>
        <family val="3"/>
        <charset val="134"/>
      </rPr>
      <t>＝</t>
    </r>
    <phoneticPr fontId="4" type="noConversion"/>
  </si>
  <si>
    <t>Mpa</t>
    <phoneticPr fontId="4" type="noConversion"/>
  </si>
  <si>
    <t xml:space="preserve"> 拟压力</t>
    <phoneticPr fontId="4" type="noConversion"/>
  </si>
  <si>
    <t>ψ(R)=</t>
    <phoneticPr fontId="4" type="noConversion"/>
  </si>
  <si>
    <t>ψ(wf)=</t>
    <phoneticPr fontId="4" type="noConversion"/>
  </si>
  <si>
    <t>ψ(0.101)=</t>
    <phoneticPr fontId="4" type="noConversion"/>
  </si>
  <si>
    <t>渗透率</t>
    <phoneticPr fontId="4" type="noConversion"/>
  </si>
  <si>
    <r>
      <t xml:space="preserve">K </t>
    </r>
    <r>
      <rPr>
        <sz val="12"/>
        <rFont val="宋体"/>
        <family val="3"/>
        <charset val="134"/>
      </rPr>
      <t>＝</t>
    </r>
    <phoneticPr fontId="4" type="noConversion"/>
  </si>
  <si>
    <t>md</t>
    <phoneticPr fontId="4" type="noConversion"/>
  </si>
  <si>
    <t>孔隙度</t>
    <phoneticPr fontId="4" type="noConversion"/>
  </si>
  <si>
    <r>
      <t>ø</t>
    </r>
    <r>
      <rPr>
        <sz val="12"/>
        <rFont val="宋体"/>
        <family val="3"/>
        <charset val="134"/>
      </rPr>
      <t xml:space="preserve"> ＝</t>
    </r>
    <phoneticPr fontId="4" type="noConversion"/>
  </si>
  <si>
    <t>产层厚度</t>
    <phoneticPr fontId="4" type="noConversion"/>
  </si>
  <si>
    <r>
      <t xml:space="preserve">H </t>
    </r>
    <r>
      <rPr>
        <sz val="12"/>
        <rFont val="宋体"/>
        <family val="3"/>
        <charset val="134"/>
      </rPr>
      <t>＝</t>
    </r>
    <phoneticPr fontId="4" type="noConversion"/>
  </si>
  <si>
    <t>测试产量</t>
    <phoneticPr fontId="4" type="noConversion"/>
  </si>
  <si>
    <r>
      <t>qg</t>
    </r>
    <r>
      <rPr>
        <sz val="12"/>
        <rFont val="宋体"/>
        <family val="3"/>
        <charset val="134"/>
      </rPr>
      <t>＝</t>
    </r>
    <phoneticPr fontId="4" type="noConversion"/>
  </si>
  <si>
    <r>
      <t>10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/d</t>
    </r>
    <phoneticPr fontId="4" type="noConversion"/>
  </si>
  <si>
    <t>视表皮系数</t>
    <phoneticPr fontId="4" type="noConversion"/>
  </si>
  <si>
    <r>
      <t>S'</t>
    </r>
    <r>
      <rPr>
        <sz val="12"/>
        <rFont val="宋体"/>
        <family val="3"/>
        <charset val="134"/>
      </rPr>
      <t>＝</t>
    </r>
    <phoneticPr fontId="4" type="noConversion"/>
  </si>
  <si>
    <t>罗家7井</t>
    <phoneticPr fontId="4" type="noConversion"/>
  </si>
  <si>
    <t>飞仙关组</t>
    <phoneticPr fontId="4" type="noConversion"/>
  </si>
  <si>
    <r>
      <t>D</t>
    </r>
    <r>
      <rPr>
        <sz val="12"/>
        <rFont val="宋体"/>
        <family val="3"/>
        <charset val="134"/>
      </rPr>
      <t>=0.04</t>
    </r>
    <phoneticPr fontId="4" type="noConversion"/>
  </si>
  <si>
    <r>
      <t>磨溪1</t>
    </r>
    <r>
      <rPr>
        <sz val="12"/>
        <rFont val="宋体"/>
        <family val="3"/>
        <charset val="134"/>
      </rPr>
      <t>0井</t>
    </r>
    <phoneticPr fontId="4" type="noConversion"/>
  </si>
  <si>
    <t>龙王庙组</t>
    <phoneticPr fontId="4" type="noConversion"/>
  </si>
  <si>
    <r>
      <t>D</t>
    </r>
    <r>
      <rPr>
        <sz val="12"/>
        <rFont val="宋体"/>
        <family val="3"/>
        <charset val="134"/>
      </rPr>
      <t>=0.007</t>
    </r>
    <phoneticPr fontId="4" type="noConversion"/>
  </si>
  <si>
    <t>产能测点计算 KH</t>
    <phoneticPr fontId="4" type="noConversion"/>
  </si>
  <si>
    <r>
      <t>S'</t>
    </r>
    <r>
      <rPr>
        <b/>
        <sz val="12"/>
        <color indexed="12"/>
        <rFont val="宋体"/>
        <family val="3"/>
        <charset val="134"/>
      </rPr>
      <t>＝</t>
    </r>
    <phoneticPr fontId="4" type="noConversion"/>
  </si>
  <si>
    <t>紊流系数</t>
    <phoneticPr fontId="4" type="noConversion"/>
  </si>
  <si>
    <r>
      <t xml:space="preserve">D </t>
    </r>
    <r>
      <rPr>
        <sz val="12"/>
        <rFont val="宋体"/>
        <family val="3"/>
        <charset val="134"/>
      </rPr>
      <t>＝</t>
    </r>
    <phoneticPr fontId="4" type="noConversion"/>
  </si>
  <si>
    <r>
      <t>（</t>
    </r>
    <r>
      <rPr>
        <sz val="12"/>
        <rFont val="Times New Roman"/>
        <family val="1"/>
      </rPr>
      <t>10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/d</t>
    </r>
    <r>
      <rPr>
        <sz val="12"/>
        <rFont val="宋体"/>
        <family val="3"/>
        <charset val="134"/>
      </rPr>
      <t>）</t>
    </r>
    <r>
      <rPr>
        <vertAlign val="superscript"/>
        <sz val="12"/>
        <rFont val="Times New Roman"/>
        <family val="1"/>
      </rPr>
      <t>-1</t>
    </r>
    <phoneticPr fontId="4" type="noConversion"/>
  </si>
  <si>
    <t>表皮系数</t>
    <phoneticPr fontId="4" type="noConversion"/>
  </si>
  <si>
    <r>
      <t>S</t>
    </r>
    <r>
      <rPr>
        <sz val="12"/>
        <rFont val="宋体"/>
        <family val="3"/>
        <charset val="134"/>
      </rPr>
      <t>＝</t>
    </r>
    <phoneticPr fontId="4" type="noConversion"/>
  </si>
  <si>
    <t>压力平方</t>
    <phoneticPr fontId="4" type="noConversion"/>
  </si>
  <si>
    <r>
      <t>系数</t>
    </r>
    <r>
      <rPr>
        <sz val="10"/>
        <rFont val="Times New Roman"/>
        <family val="1"/>
      </rPr>
      <t xml:space="preserve"> </t>
    </r>
    <phoneticPr fontId="4" type="noConversion"/>
  </si>
  <si>
    <r>
      <t>a</t>
    </r>
    <r>
      <rPr>
        <sz val="12"/>
        <rFont val="宋体"/>
        <family val="3"/>
        <charset val="134"/>
      </rPr>
      <t>＝</t>
    </r>
    <phoneticPr fontId="4" type="noConversion"/>
  </si>
  <si>
    <r>
      <t>*(kh)</t>
    </r>
    <r>
      <rPr>
        <vertAlign val="superscript"/>
        <sz val="12"/>
        <rFont val="Times New Roman"/>
        <family val="1"/>
      </rPr>
      <t>-1</t>
    </r>
    <phoneticPr fontId="4" type="noConversion"/>
  </si>
  <si>
    <r>
      <t>系数</t>
    </r>
    <r>
      <rPr>
        <sz val="12"/>
        <rFont val="Times New Roman"/>
        <family val="1"/>
      </rPr>
      <t xml:space="preserve"> </t>
    </r>
    <phoneticPr fontId="4" type="noConversion"/>
  </si>
  <si>
    <r>
      <t>b</t>
    </r>
    <r>
      <rPr>
        <sz val="12"/>
        <rFont val="宋体"/>
        <family val="3"/>
        <charset val="134"/>
      </rPr>
      <t>＝</t>
    </r>
    <phoneticPr fontId="4" type="noConversion"/>
  </si>
  <si>
    <t>有效的地层系数</t>
    <phoneticPr fontId="4" type="noConversion"/>
  </si>
  <si>
    <r>
      <t>KH</t>
    </r>
    <r>
      <rPr>
        <sz val="12"/>
        <rFont val="宋体"/>
        <family val="3"/>
        <charset val="134"/>
      </rPr>
      <t>＝</t>
    </r>
    <phoneticPr fontId="4" type="noConversion"/>
  </si>
  <si>
    <t>md.m</t>
    <phoneticPr fontId="4" type="noConversion"/>
  </si>
  <si>
    <t>K=</t>
    <phoneticPr fontId="4" type="noConversion"/>
  </si>
  <si>
    <t>二项式系数</t>
    <phoneticPr fontId="4" type="noConversion"/>
  </si>
  <si>
    <r>
      <t>A</t>
    </r>
    <r>
      <rPr>
        <sz val="12"/>
        <rFont val="宋体"/>
        <family val="3"/>
        <charset val="134"/>
      </rPr>
      <t>＝</t>
    </r>
    <phoneticPr fontId="4" type="noConversion"/>
  </si>
  <si>
    <r>
      <t>B</t>
    </r>
    <r>
      <rPr>
        <sz val="12"/>
        <rFont val="宋体"/>
        <family val="3"/>
        <charset val="134"/>
      </rPr>
      <t>＝</t>
    </r>
    <phoneticPr fontId="4" type="noConversion"/>
  </si>
  <si>
    <t>无阻流量</t>
    <phoneticPr fontId="4" type="noConversion"/>
  </si>
  <si>
    <r>
      <t>Q</t>
    </r>
    <r>
      <rPr>
        <b/>
        <vertAlign val="subscript"/>
        <sz val="12"/>
        <color indexed="10"/>
        <rFont val="Times New Roman"/>
        <family val="1"/>
      </rPr>
      <t>AOF</t>
    </r>
    <r>
      <rPr>
        <b/>
        <sz val="12"/>
        <color indexed="10"/>
        <rFont val="宋体"/>
        <family val="3"/>
        <charset val="134"/>
      </rPr>
      <t>＝</t>
    </r>
    <phoneticPr fontId="4" type="noConversion"/>
  </si>
  <si>
    <t>拟压力</t>
    <phoneticPr fontId="4" type="noConversion"/>
  </si>
  <si>
    <r>
      <t>系数</t>
    </r>
    <r>
      <rPr>
        <sz val="10"/>
        <rFont val="Times New Roman"/>
        <family val="1"/>
      </rPr>
      <t xml:space="preserve"> </t>
    </r>
    <phoneticPr fontId="4" type="noConversion"/>
  </si>
  <si>
    <r>
      <t>a(</t>
    </r>
    <r>
      <rPr>
        <sz val="12"/>
        <rFont val="宋体"/>
        <family val="3"/>
        <charset val="134"/>
      </rPr>
      <t>ψ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＝</t>
    </r>
    <phoneticPr fontId="4" type="noConversion"/>
  </si>
  <si>
    <r>
      <t>*(kh)</t>
    </r>
    <r>
      <rPr>
        <vertAlign val="superscript"/>
        <sz val="12"/>
        <rFont val="Times New Roman"/>
        <family val="1"/>
      </rPr>
      <t>-1</t>
    </r>
    <phoneticPr fontId="4" type="noConversion"/>
  </si>
  <si>
    <r>
      <t>系数</t>
    </r>
    <r>
      <rPr>
        <sz val="12"/>
        <rFont val="Times New Roman"/>
        <family val="1"/>
      </rPr>
      <t xml:space="preserve"> </t>
    </r>
    <phoneticPr fontId="4" type="noConversion"/>
  </si>
  <si>
    <r>
      <t>b(ψ)</t>
    </r>
    <r>
      <rPr>
        <sz val="12"/>
        <rFont val="宋体"/>
        <family val="3"/>
        <charset val="134"/>
      </rPr>
      <t>＝</t>
    </r>
    <phoneticPr fontId="4" type="noConversion"/>
  </si>
  <si>
    <r>
      <t>*(kh)</t>
    </r>
    <r>
      <rPr>
        <vertAlign val="superscript"/>
        <sz val="12"/>
        <rFont val="Times New Roman"/>
        <family val="1"/>
      </rPr>
      <t>-1</t>
    </r>
    <phoneticPr fontId="4" type="noConversion"/>
  </si>
  <si>
    <r>
      <t>KH</t>
    </r>
    <r>
      <rPr>
        <sz val="12"/>
        <rFont val="宋体"/>
        <family val="3"/>
        <charset val="134"/>
      </rPr>
      <t>＝</t>
    </r>
    <phoneticPr fontId="4" type="noConversion"/>
  </si>
  <si>
    <t>K=</t>
    <phoneticPr fontId="4" type="noConversion"/>
  </si>
  <si>
    <t>二项式系数</t>
    <phoneticPr fontId="4" type="noConversion"/>
  </si>
  <si>
    <r>
      <t>A(ψ)</t>
    </r>
    <r>
      <rPr>
        <sz val="12"/>
        <rFont val="宋体"/>
        <family val="3"/>
        <charset val="134"/>
      </rPr>
      <t>＝</t>
    </r>
    <phoneticPr fontId="4" type="noConversion"/>
  </si>
  <si>
    <r>
      <t>B(ψ)</t>
    </r>
    <r>
      <rPr>
        <sz val="12"/>
        <rFont val="宋体"/>
        <family val="3"/>
        <charset val="134"/>
      </rPr>
      <t>＝</t>
    </r>
    <phoneticPr fontId="4" type="noConversion"/>
  </si>
  <si>
    <t>无阻流量</t>
    <phoneticPr fontId="4" type="noConversion"/>
  </si>
  <si>
    <r>
      <t>Q</t>
    </r>
    <r>
      <rPr>
        <b/>
        <vertAlign val="subscript"/>
        <sz val="12"/>
        <color indexed="10"/>
        <rFont val="Times New Roman"/>
        <family val="1"/>
      </rPr>
      <t>AOF</t>
    </r>
    <r>
      <rPr>
        <b/>
        <sz val="12"/>
        <color indexed="10"/>
        <rFont val="宋体"/>
        <family val="3"/>
        <charset val="134"/>
      </rPr>
      <t>＝</t>
    </r>
    <phoneticPr fontId="4" type="noConversion"/>
  </si>
  <si>
    <t>不同S下Qaof＝</t>
    <phoneticPr fontId="4" type="noConversion"/>
  </si>
  <si>
    <t>紊流系数</t>
    <phoneticPr fontId="4" type="noConversion"/>
  </si>
  <si>
    <r>
      <t>（</t>
    </r>
    <r>
      <rPr>
        <sz val="10"/>
        <rFont val="Times New Roman"/>
        <family val="1"/>
      </rPr>
      <t>10</t>
    </r>
    <r>
      <rPr>
        <vertAlign val="superscript"/>
        <sz val="10"/>
        <rFont val="Times New Roman"/>
        <family val="1"/>
      </rPr>
      <t>4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/d</t>
    </r>
    <r>
      <rPr>
        <sz val="10"/>
        <rFont val="宋体"/>
        <family val="3"/>
        <charset val="134"/>
      </rPr>
      <t>）</t>
    </r>
    <r>
      <rPr>
        <vertAlign val="superscript"/>
        <sz val="10"/>
        <rFont val="Times New Roman"/>
        <family val="1"/>
      </rPr>
      <t>-1</t>
    </r>
    <phoneticPr fontId="4" type="noConversion"/>
  </si>
  <si>
    <t>表皮系数</t>
    <phoneticPr fontId="4" type="noConversion"/>
  </si>
  <si>
    <r>
      <t>S</t>
    </r>
    <r>
      <rPr>
        <sz val="12"/>
        <rFont val="宋体"/>
        <family val="3"/>
        <charset val="134"/>
      </rPr>
      <t>＝</t>
    </r>
    <phoneticPr fontId="4" type="noConversion"/>
  </si>
  <si>
    <t>有效的地层系数</t>
    <phoneticPr fontId="4" type="noConversion"/>
  </si>
  <si>
    <t>md.m</t>
    <phoneticPr fontId="4" type="noConversion"/>
  </si>
  <si>
    <t>二项式系数</t>
    <phoneticPr fontId="4" type="noConversion"/>
  </si>
  <si>
    <r>
      <t>A</t>
    </r>
    <r>
      <rPr>
        <sz val="12"/>
        <rFont val="宋体"/>
        <family val="3"/>
        <charset val="134"/>
      </rPr>
      <t>＝</t>
    </r>
    <phoneticPr fontId="4" type="noConversion"/>
  </si>
  <si>
    <r>
      <t>B</t>
    </r>
    <r>
      <rPr>
        <sz val="12"/>
        <rFont val="宋体"/>
        <family val="3"/>
        <charset val="134"/>
      </rPr>
      <t>＝</t>
    </r>
    <phoneticPr fontId="4" type="noConversion"/>
  </si>
  <si>
    <t>无阻流量</t>
    <phoneticPr fontId="4" type="noConversion"/>
  </si>
  <si>
    <r>
      <t>Q</t>
    </r>
    <r>
      <rPr>
        <b/>
        <vertAlign val="subscript"/>
        <sz val="12"/>
        <color indexed="10"/>
        <rFont val="Times New Roman"/>
        <family val="1"/>
      </rPr>
      <t>AOF</t>
    </r>
    <r>
      <rPr>
        <b/>
        <sz val="12"/>
        <color indexed="10"/>
        <rFont val="宋体"/>
        <family val="3"/>
        <charset val="134"/>
      </rPr>
      <t>＝</t>
    </r>
    <phoneticPr fontId="4" type="noConversion"/>
  </si>
  <si>
    <t>IPR curve s=</t>
    <phoneticPr fontId="4" type="noConversion"/>
  </si>
  <si>
    <t>a</t>
    <phoneticPr fontId="4" type="noConversion"/>
  </si>
  <si>
    <t>b</t>
    <phoneticPr fontId="4" type="noConversion"/>
  </si>
  <si>
    <t>Pwf</t>
    <phoneticPr fontId="4" type="noConversion"/>
  </si>
  <si>
    <t xml:space="preserve">qg </t>
    <phoneticPr fontId="4" type="noConversion"/>
  </si>
  <si>
    <t xml:space="preserve">qg </t>
    <phoneticPr fontId="4" type="noConversion"/>
  </si>
  <si>
    <t xml:space="preserve">qg </t>
    <phoneticPr fontId="4" type="noConversion"/>
  </si>
  <si>
    <r>
      <t>10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/d</t>
    </r>
    <phoneticPr fontId="4" type="noConversion"/>
  </si>
  <si>
    <r>
      <t>10</t>
    </r>
    <r>
      <rPr>
        <vertAlign val="superscript"/>
        <sz val="12"/>
        <rFont val="Times New Roman"/>
        <family val="1"/>
      </rPr>
      <t>4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/d</t>
    </r>
    <phoneticPr fontId="4" type="noConversion"/>
  </si>
  <si>
    <t>Qg</t>
  </si>
  <si>
    <t>Pwf</t>
  </si>
  <si>
    <t>104m3/d</t>
  </si>
  <si>
    <t>Mpa</t>
  </si>
  <si>
    <t>Pr（Mpa）</t>
    <phoneticPr fontId="4" type="noConversion"/>
  </si>
  <si>
    <t>Pr'(储层中部）</t>
    <phoneticPr fontId="4" type="noConversion"/>
  </si>
  <si>
    <t>Pt</t>
    <phoneticPr fontId="4" type="noConversion"/>
  </si>
  <si>
    <t>Q（万方）</t>
    <phoneticPr fontId="4" type="noConversion"/>
  </si>
  <si>
    <t>Pwf</t>
    <phoneticPr fontId="4" type="noConversion"/>
  </si>
  <si>
    <t>Pwf'(储层中部）</t>
    <phoneticPr fontId="4" type="noConversion"/>
  </si>
  <si>
    <t>ΔP</t>
    <phoneticPr fontId="4" type="noConversion"/>
  </si>
  <si>
    <t>Pd/qg</t>
    <phoneticPr fontId="4" type="noConversion"/>
  </si>
  <si>
    <r>
      <t>Pd/qg</t>
    </r>
    <r>
      <rPr>
        <sz val="11"/>
        <color indexed="8"/>
        <rFont val="宋体"/>
        <family val="3"/>
        <charset val="134"/>
      </rPr>
      <t>'</t>
    </r>
    <phoneticPr fontId="4" type="noConversion"/>
  </si>
  <si>
    <t>Pr^2-0.101^2</t>
    <phoneticPr fontId="4" type="noConversion"/>
  </si>
  <si>
    <t>a</t>
    <phoneticPr fontId="4" type="noConversion"/>
  </si>
  <si>
    <t>b</t>
    <phoneticPr fontId="4" type="noConversion"/>
  </si>
  <si>
    <t>Qaof</t>
    <phoneticPr fontId="4" type="noConversion"/>
  </si>
  <si>
    <t>(关井压恢前实际生产点）</t>
    <phoneticPr fontId="4" type="noConversion"/>
  </si>
  <si>
    <t>Δ</t>
    <phoneticPr fontId="4" type="noConversion"/>
  </si>
  <si>
    <t>mx8</t>
    <phoneticPr fontId="4" type="noConversion"/>
  </si>
  <si>
    <t>Pi</t>
    <phoneticPr fontId="4" type="noConversion"/>
  </si>
  <si>
    <t>A</t>
    <phoneticPr fontId="4" type="noConversion"/>
  </si>
  <si>
    <t>B</t>
    <phoneticPr fontId="4" type="noConversion"/>
  </si>
  <si>
    <t>Qg</t>
    <phoneticPr fontId="4" type="noConversion"/>
  </si>
  <si>
    <t>Pwf</t>
    <phoneticPr fontId="4" type="noConversion"/>
  </si>
  <si>
    <t>Pi</t>
    <phoneticPr fontId="4" type="noConversion"/>
  </si>
  <si>
    <t>Pi-P</t>
    <phoneticPr fontId="4" type="noConversion"/>
  </si>
  <si>
    <t>K/Ki</t>
    <phoneticPr fontId="4" type="noConversion"/>
  </si>
  <si>
    <t>μ（P）</t>
    <phoneticPr fontId="4" type="noConversion"/>
  </si>
  <si>
    <t>Z(P)</t>
    <phoneticPr fontId="4" type="noConversion"/>
  </si>
  <si>
    <t>Ai</t>
    <phoneticPr fontId="4" type="noConversion"/>
  </si>
  <si>
    <t>Bi</t>
    <phoneticPr fontId="4" type="noConversion"/>
  </si>
  <si>
    <t>Qaof</t>
    <phoneticPr fontId="4" type="noConversion"/>
  </si>
  <si>
    <t>Qg</t>
    <phoneticPr fontId="4" type="noConversion"/>
  </si>
  <si>
    <t>Pwf</t>
    <phoneticPr fontId="4" type="noConversion"/>
  </si>
  <si>
    <t>压差</t>
    <phoneticPr fontId="4" type="noConversion"/>
  </si>
  <si>
    <t>i</t>
    <phoneticPr fontId="4" type="noConversion"/>
  </si>
  <si>
    <t>测试点</t>
    <phoneticPr fontId="4" type="noConversion"/>
  </si>
  <si>
    <t>测试点</t>
    <phoneticPr fontId="4" type="noConversion"/>
  </si>
  <si>
    <t>Ai</t>
    <phoneticPr fontId="4" type="noConversion"/>
  </si>
  <si>
    <t>Bi</t>
    <phoneticPr fontId="4" type="noConversion"/>
  </si>
  <si>
    <t>P1</t>
    <phoneticPr fontId="4" type="noConversion"/>
  </si>
  <si>
    <t>A1</t>
    <phoneticPr fontId="4" type="noConversion"/>
  </si>
  <si>
    <t>B1</t>
    <phoneticPr fontId="4" type="noConversion"/>
  </si>
  <si>
    <t>P2</t>
    <phoneticPr fontId="4" type="noConversion"/>
  </si>
  <si>
    <t>A2</t>
    <phoneticPr fontId="4" type="noConversion"/>
  </si>
  <si>
    <t>B2</t>
    <phoneticPr fontId="4" type="noConversion"/>
  </si>
  <si>
    <t>P3</t>
    <phoneticPr fontId="4" type="noConversion"/>
  </si>
  <si>
    <t>A3</t>
    <phoneticPr fontId="4" type="noConversion"/>
  </si>
  <si>
    <t>B3</t>
    <phoneticPr fontId="4" type="noConversion"/>
  </si>
  <si>
    <t>P4</t>
    <phoneticPr fontId="4" type="noConversion"/>
  </si>
  <si>
    <t>A4</t>
    <phoneticPr fontId="4" type="noConversion"/>
  </si>
  <si>
    <t>B4</t>
    <phoneticPr fontId="4" type="noConversion"/>
  </si>
  <si>
    <t>P5</t>
    <phoneticPr fontId="4" type="noConversion"/>
  </si>
  <si>
    <t>A5</t>
    <phoneticPr fontId="4" type="noConversion"/>
  </si>
  <si>
    <t>B5</t>
    <phoneticPr fontId="4" type="noConversion"/>
  </si>
  <si>
    <t>P6</t>
    <phoneticPr fontId="4" type="noConversion"/>
  </si>
  <si>
    <t>A6</t>
    <phoneticPr fontId="4" type="noConversion"/>
  </si>
  <si>
    <t>B6</t>
    <phoneticPr fontId="4" type="noConversion"/>
  </si>
  <si>
    <t>P6</t>
    <phoneticPr fontId="4" type="noConversion"/>
  </si>
  <si>
    <t>B6</t>
    <phoneticPr fontId="4" type="noConversion"/>
  </si>
  <si>
    <t>P6</t>
    <phoneticPr fontId="4" type="noConversion"/>
  </si>
  <si>
    <t>A6</t>
    <phoneticPr fontId="4" type="noConversion"/>
  </si>
  <si>
    <t>B6</t>
    <phoneticPr fontId="4" type="noConversion"/>
  </si>
  <si>
    <t>ΔP
(MPa)</t>
    <phoneticPr fontId="4" type="noConversion"/>
  </si>
  <si>
    <t>μ= -1E-08P3 + 2E-06P2 + 0.0002P + 0.0143</t>
  </si>
  <si>
    <t>Z = 2E-07P3 - 6E-05P2 + 0.0072P - 0.0061</t>
  </si>
  <si>
    <r>
      <t>K</t>
    </r>
    <r>
      <rPr>
        <vertAlign val="subscript"/>
        <sz val="12"/>
        <color indexed="8"/>
        <rFont val="Times New Roman"/>
        <family val="1"/>
      </rPr>
      <t>Di</t>
    </r>
    <r>
      <rPr>
        <sz val="12"/>
        <color indexed="8"/>
        <rFont val="Times New Roman"/>
        <family val="1"/>
      </rPr>
      <t>=1.3719Pe</t>
    </r>
    <r>
      <rPr>
        <vertAlign val="superscript"/>
        <sz val="12"/>
        <color indexed="8"/>
        <rFont val="Times New Roman"/>
        <family val="1"/>
      </rPr>
      <t>-0.136</t>
    </r>
    <r>
      <rPr>
        <sz val="12"/>
        <color indexed="8"/>
        <rFont val="宋体"/>
        <family val="3"/>
        <charset val="134"/>
      </rPr>
      <t>，</t>
    </r>
  </si>
  <si>
    <t>实测点</t>
    <phoneticPr fontId="4" type="noConversion"/>
  </si>
  <si>
    <t>Pwf</t>
    <phoneticPr fontId="4" type="noConversion"/>
  </si>
  <si>
    <t>Q（万方）</t>
    <phoneticPr fontId="4" type="noConversion"/>
  </si>
  <si>
    <t>产能试井数据</t>
    <phoneticPr fontId="4" type="noConversion"/>
  </si>
  <si>
    <r>
      <t>水6</t>
    </r>
    <r>
      <rPr>
        <sz val="12"/>
        <rFont val="宋体"/>
        <family val="3"/>
        <charset val="134"/>
      </rPr>
      <t>9方</t>
    </r>
    <phoneticPr fontId="4" type="noConversion"/>
  </si>
  <si>
    <t>实测点</t>
    <phoneticPr fontId="4" type="noConversion"/>
  </si>
  <si>
    <t>P5</t>
    <phoneticPr fontId="4" type="noConversion"/>
  </si>
  <si>
    <t>A4</t>
    <phoneticPr fontId="4" type="noConversion"/>
  </si>
  <si>
    <t>A3</t>
    <phoneticPr fontId="4" type="noConversion"/>
  </si>
  <si>
    <t>P3</t>
    <phoneticPr fontId="4" type="noConversion"/>
  </si>
  <si>
    <t>A1</t>
    <phoneticPr fontId="4" type="noConversion"/>
  </si>
  <si>
    <t>Ai</t>
    <phoneticPr fontId="4" type="noConversion"/>
  </si>
  <si>
    <t>i</t>
    <phoneticPr fontId="4" type="noConversion"/>
  </si>
  <si>
    <t>压差</t>
    <phoneticPr fontId="4" type="noConversion"/>
  </si>
  <si>
    <t>Qaof</t>
    <phoneticPr fontId="4" type="noConversion"/>
  </si>
  <si>
    <t>Bi</t>
    <phoneticPr fontId="4" type="noConversion"/>
  </si>
  <si>
    <t>Ai</t>
    <phoneticPr fontId="4" type="noConversion"/>
  </si>
  <si>
    <t>Z(P)</t>
    <phoneticPr fontId="4" type="noConversion"/>
  </si>
  <si>
    <t>μ（P）</t>
    <phoneticPr fontId="4" type="noConversion"/>
  </si>
  <si>
    <t>K/Ki</t>
    <phoneticPr fontId="4" type="noConversion"/>
  </si>
  <si>
    <t>Pi-P</t>
    <phoneticPr fontId="4" type="noConversion"/>
  </si>
  <si>
    <t>生产日期</t>
  </si>
  <si>
    <t>日产气</t>
  </si>
  <si>
    <t>日产水</t>
  </si>
  <si>
    <t>Pr</t>
  </si>
  <si>
    <t>考虑产水无阻流量/104m3</t>
    <phoneticPr fontId="37" type="noConversion"/>
  </si>
  <si>
    <t>不考虑产水无阻流量/104m3</t>
    <phoneticPr fontId="37" type="noConversion"/>
  </si>
  <si>
    <t>KH/(mD.m)</t>
    <phoneticPr fontId="37" type="noConversion"/>
  </si>
  <si>
    <t>A</t>
    <phoneticPr fontId="37" type="noConversion"/>
  </si>
  <si>
    <t>B</t>
    <phoneticPr fontId="37" type="noConversion"/>
  </si>
  <si>
    <t xml:space="preserve"> </t>
    <phoneticPr fontId="37" type="noConversion"/>
  </si>
  <si>
    <t>modify</t>
    <phoneticPr fontId="37" type="noConversion"/>
  </si>
  <si>
    <t>自己计算</t>
    <phoneticPr fontId="37" type="noConversion"/>
  </si>
  <si>
    <t>测试产能</t>
    <phoneticPr fontId="37" type="noConversion"/>
  </si>
  <si>
    <t>试井KH值</t>
    <phoneticPr fontId="37" type="noConversion"/>
  </si>
  <si>
    <t>考虑产水无阻流量/104m3</t>
    <phoneticPr fontId="37" type="noConversion"/>
  </si>
  <si>
    <t>不考虑产水无阻流量/104m3</t>
    <phoneticPr fontId="37" type="noConversion"/>
  </si>
  <si>
    <t>KH/(mD.m)</t>
    <phoneticPr fontId="37" type="noConversion"/>
  </si>
  <si>
    <t>B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</si>
  <si>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</si>
  <si>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</si>
  <si>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</si>
  <si>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</si>
  <si>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</si>
  <si>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</si>
  <si>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</si>
  <si>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</si>
  <si>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</si>
  <si>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</si>
  <si>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</si>
  <si>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  <phoneticPr fontId="37" type="noConversion"/>
  </si>
  <si>
    <t xml:space="preserve"> </t>
  </si>
  <si>
    <t>mx11</t>
    <phoneticPr fontId="4" type="noConversion"/>
  </si>
  <si>
    <t>A</t>
    <phoneticPr fontId="4" type="noConversion"/>
  </si>
  <si>
    <t>B</t>
    <phoneticPr fontId="4" type="noConversion"/>
  </si>
  <si>
    <t>Qg</t>
    <phoneticPr fontId="4" type="noConversion"/>
  </si>
  <si>
    <r>
      <t>d</t>
    </r>
    <r>
      <rPr>
        <sz val="12"/>
        <rFont val="宋体"/>
        <family val="3"/>
        <charset val="134"/>
      </rPr>
      <t>p</t>
    </r>
    <phoneticPr fontId="4" type="noConversion"/>
  </si>
  <si>
    <t>Q（万方）</t>
    <phoneticPr fontId="4" type="noConversion"/>
  </si>
  <si>
    <t>Pwf</t>
    <phoneticPr fontId="4" type="noConversion"/>
  </si>
  <si>
    <t>Q（万方）</t>
    <phoneticPr fontId="4" type="noConversion"/>
  </si>
  <si>
    <t>产能试井数据</t>
    <phoneticPr fontId="4" type="noConversion"/>
  </si>
  <si>
    <t>实测点</t>
    <phoneticPr fontId="4" type="noConversion"/>
  </si>
  <si>
    <t>ΔP
(MPa)</t>
    <phoneticPr fontId="4" type="noConversion"/>
  </si>
  <si>
    <t>B6</t>
    <phoneticPr fontId="4" type="noConversion"/>
  </si>
  <si>
    <t>P6</t>
    <phoneticPr fontId="4" type="noConversion"/>
  </si>
  <si>
    <t>A6</t>
    <phoneticPr fontId="4" type="noConversion"/>
  </si>
  <si>
    <t>A5</t>
    <phoneticPr fontId="4" type="noConversion"/>
  </si>
  <si>
    <t>A4</t>
    <phoneticPr fontId="4" type="noConversion"/>
  </si>
  <si>
    <t>P4</t>
    <phoneticPr fontId="4" type="noConversion"/>
  </si>
  <si>
    <t>P3</t>
    <phoneticPr fontId="4" type="noConversion"/>
  </si>
  <si>
    <t>B1</t>
    <phoneticPr fontId="4" type="noConversion"/>
  </si>
  <si>
    <t>P1</t>
    <phoneticPr fontId="4" type="noConversion"/>
  </si>
  <si>
    <t>测试点</t>
    <phoneticPr fontId="4" type="noConversion"/>
  </si>
  <si>
    <r>
      <t>2</t>
    </r>
    <r>
      <rPr>
        <sz val="12"/>
        <rFont val="宋体"/>
        <family val="3"/>
        <charset val="134"/>
      </rPr>
      <t>014.9.18</t>
    </r>
    <phoneticPr fontId="4" type="noConversion"/>
  </si>
  <si>
    <t>Qg</t>
    <phoneticPr fontId="4" type="noConversion"/>
  </si>
  <si>
    <t>Qaof</t>
    <phoneticPr fontId="4" type="noConversion"/>
  </si>
  <si>
    <t>Pi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</si>
</sst>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_ "/>
    <numFmt numFmtId="177" formatCode="0.00_ "/>
    <numFmt numFmtId="178" formatCode="0.0000000_ "/>
    <numFmt numFmtId="179" formatCode="0.0_ "/>
    <numFmt numFmtId="180" formatCode="0.00000000E+00"/>
    <numFmt numFmtId="181" formatCode="0.000_ "/>
  </numFmts>
  <fonts count="38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6"/>
      <color indexed="12"/>
      <name val="宋体"/>
      <family val="3"/>
      <charset val="134"/>
    </font>
    <font>
      <sz val="9"/>
      <name val="宋体"/>
      <family val="3"/>
      <charset val="134"/>
    </font>
    <font>
      <b/>
      <sz val="14"/>
      <color indexed="12"/>
      <name val="方正姚体"/>
      <family val="3"/>
      <charset val="134"/>
    </font>
    <font>
      <sz val="11"/>
      <color indexed="8"/>
      <name val="宋体"/>
      <family val="3"/>
      <charset val="134"/>
    </font>
    <font>
      <sz val="7"/>
      <color indexed="8"/>
      <name val="宋体"/>
      <family val="3"/>
      <charset val="134"/>
    </font>
    <font>
      <sz val="12"/>
      <name val="Times New Roman"/>
      <family val="1"/>
    </font>
    <font>
      <u/>
      <sz val="12"/>
      <color indexed="12"/>
      <name val="宋体"/>
      <family val="3"/>
      <charset val="134"/>
    </font>
    <font>
      <vertAlign val="subscript"/>
      <sz val="12"/>
      <name val="Times New Roman"/>
      <family val="1"/>
    </font>
    <font>
      <vertAlign val="superscript"/>
      <sz val="12"/>
      <name val="Times New Roman"/>
      <family val="1"/>
    </font>
    <font>
      <b/>
      <sz val="12"/>
      <color indexed="12"/>
      <name val="方正姚体"/>
      <family val="3"/>
      <charset val="134"/>
    </font>
    <font>
      <b/>
      <sz val="12"/>
      <color indexed="12"/>
      <name val="Times New Roman"/>
      <family val="1"/>
    </font>
    <font>
      <b/>
      <sz val="12"/>
      <color indexed="12"/>
      <name val="宋体"/>
      <family val="3"/>
      <charset val="134"/>
    </font>
    <font>
      <b/>
      <sz val="10"/>
      <color indexed="14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2"/>
      <color indexed="61"/>
      <name val="宋体"/>
      <family val="3"/>
      <charset val="134"/>
    </font>
    <font>
      <sz val="12"/>
      <color indexed="12"/>
      <name val="Times New Roman"/>
      <family val="1"/>
    </font>
    <font>
      <sz val="12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2"/>
      <color indexed="10"/>
      <name val="Times New Roman"/>
      <family val="1"/>
    </font>
    <font>
      <b/>
      <vertAlign val="subscript"/>
      <sz val="12"/>
      <color indexed="10"/>
      <name val="Times New Roman"/>
      <family val="1"/>
    </font>
    <font>
      <b/>
      <sz val="12"/>
      <color indexed="10"/>
      <name val="宋体"/>
      <family val="3"/>
      <charset val="134"/>
    </font>
    <font>
      <vertAlign val="superscript"/>
      <sz val="10"/>
      <name val="Times New Roman"/>
      <family val="1"/>
    </font>
    <font>
      <sz val="11"/>
      <name val="宋体"/>
      <family val="3"/>
      <charset val="134"/>
    </font>
    <font>
      <sz val="9"/>
      <color indexed="8"/>
      <name val="宋体"/>
      <family val="3"/>
      <charset val="134"/>
    </font>
    <font>
      <i/>
      <sz val="14"/>
      <name val="宋体"/>
      <family val="3"/>
      <charset val="134"/>
    </font>
    <font>
      <sz val="14"/>
      <name val="宋体"/>
      <family val="3"/>
      <charset val="134"/>
    </font>
    <font>
      <sz val="16"/>
      <name val="宋体"/>
      <family val="3"/>
      <charset val="134"/>
    </font>
    <font>
      <sz val="12"/>
      <color indexed="8"/>
      <name val="Times New Roman"/>
      <family val="1"/>
    </font>
    <font>
      <vertAlign val="subscript"/>
      <sz val="12"/>
      <color indexed="8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indexed="8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8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" fillId="0" borderId="0"/>
    <xf numFmtId="0" fontId="36" fillId="0" borderId="0"/>
    <xf numFmtId="0" fontId="6" fillId="0" borderId="0"/>
  </cellStyleXfs>
  <cellXfs count="135">
    <xf numFmtId="0" fontId="0" fillId="0" borderId="0" xfId="0"/>
    <xf numFmtId="0" fontId="1" fillId="0" borderId="0" xfId="1"/>
    <xf numFmtId="0" fontId="3" fillId="2" borderId="1" xfId="1" applyFont="1" applyFill="1" applyBorder="1" applyAlignment="1">
      <alignment horizontal="center"/>
    </xf>
    <xf numFmtId="0" fontId="1" fillId="0" borderId="0" xfId="1" applyFont="1"/>
    <xf numFmtId="0" fontId="5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/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3" xfId="2" applyFont="1" applyFill="1" applyBorder="1" applyAlignment="1" applyProtection="1">
      <alignment horizontal="left" vertical="center"/>
    </xf>
    <xf numFmtId="0" fontId="6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0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2" applyFont="1" applyFill="1" applyBorder="1" applyAlignment="1" applyProtection="1">
      <alignment horizontal="left" vertical="center"/>
    </xf>
    <xf numFmtId="0" fontId="1" fillId="0" borderId="0" xfId="1" applyFont="1" applyBorder="1"/>
    <xf numFmtId="0" fontId="1" fillId="0" borderId="0" xfId="1" applyFont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1" fillId="3" borderId="3" xfId="1" applyFont="1" applyFill="1" applyBorder="1"/>
    <xf numFmtId="0" fontId="1" fillId="3" borderId="3" xfId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2" fillId="0" borderId="0" xfId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center" vertical="center"/>
    </xf>
    <xf numFmtId="176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/>
    <xf numFmtId="176" fontId="1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vertical="center"/>
    </xf>
    <xf numFmtId="177" fontId="1" fillId="3" borderId="3" xfId="1" applyNumberFormat="1" applyFont="1" applyFill="1" applyBorder="1"/>
    <xf numFmtId="0" fontId="15" fillId="0" borderId="3" xfId="1" applyFont="1" applyFill="1" applyBorder="1" applyAlignment="1">
      <alignment horizontal="center" vertical="center"/>
    </xf>
    <xf numFmtId="0" fontId="16" fillId="0" borderId="3" xfId="1" applyFont="1" applyFill="1" applyBorder="1" applyAlignment="1">
      <alignment horizontal="center" vertical="center"/>
    </xf>
    <xf numFmtId="176" fontId="17" fillId="0" borderId="3" xfId="1" applyNumberFormat="1" applyFont="1" applyFill="1" applyBorder="1" applyAlignment="1">
      <alignment horizontal="center" vertical="center"/>
    </xf>
    <xf numFmtId="0" fontId="17" fillId="0" borderId="3" xfId="1" applyFont="1" applyFill="1" applyBorder="1" applyAlignment="1">
      <alignment horizontal="center" vertical="center"/>
    </xf>
    <xf numFmtId="0" fontId="17" fillId="0" borderId="3" xfId="1" applyFont="1" applyFill="1" applyBorder="1" applyAlignment="1">
      <alignment vertical="center"/>
    </xf>
    <xf numFmtId="0" fontId="16" fillId="0" borderId="3" xfId="1" applyFont="1" applyFill="1" applyBorder="1" applyAlignment="1">
      <alignment horizontal="center"/>
    </xf>
    <xf numFmtId="177" fontId="17" fillId="0" borderId="3" xfId="1" applyNumberFormat="1" applyFont="1" applyFill="1" applyBorder="1"/>
    <xf numFmtId="0" fontId="17" fillId="0" borderId="3" xfId="1" applyFont="1" applyFill="1" applyBorder="1"/>
    <xf numFmtId="0" fontId="17" fillId="0" borderId="0" xfId="1" applyFont="1"/>
    <xf numFmtId="0" fontId="17" fillId="4" borderId="3" xfId="1" applyFont="1" applyFill="1" applyBorder="1" applyAlignment="1">
      <alignment horizontal="left" vertical="center"/>
    </xf>
    <xf numFmtId="0" fontId="8" fillId="4" borderId="3" xfId="1" applyFont="1" applyFill="1" applyBorder="1" applyAlignment="1">
      <alignment horizontal="center" vertical="center"/>
    </xf>
    <xf numFmtId="0" fontId="8" fillId="4" borderId="3" xfId="1" applyFont="1" applyFill="1" applyBorder="1" applyAlignment="1">
      <alignment vertical="center"/>
    </xf>
    <xf numFmtId="0" fontId="1" fillId="4" borderId="3" xfId="1" applyFont="1" applyFill="1" applyBorder="1" applyAlignment="1">
      <alignment horizontal="left" vertical="center"/>
    </xf>
    <xf numFmtId="0" fontId="1" fillId="4" borderId="3" xfId="1" applyFont="1" applyFill="1" applyBorder="1" applyAlignment="1">
      <alignment vertical="center"/>
    </xf>
    <xf numFmtId="0" fontId="17" fillId="4" borderId="3" xfId="2" applyFont="1" applyFill="1" applyBorder="1" applyAlignment="1" applyProtection="1">
      <alignment horizontal="left" vertical="center"/>
    </xf>
    <xf numFmtId="0" fontId="18" fillId="4" borderId="3" xfId="1" applyFont="1" applyFill="1" applyBorder="1" applyAlignment="1">
      <alignment vertical="center"/>
    </xf>
    <xf numFmtId="0" fontId="1" fillId="4" borderId="3" xfId="1" applyFont="1" applyFill="1" applyBorder="1"/>
    <xf numFmtId="0" fontId="19" fillId="4" borderId="3" xfId="1" applyFont="1" applyFill="1" applyBorder="1" applyAlignment="1">
      <alignment horizontal="center"/>
    </xf>
    <xf numFmtId="0" fontId="20" fillId="4" borderId="3" xfId="1" applyFont="1" applyFill="1" applyBorder="1"/>
    <xf numFmtId="0" fontId="13" fillId="4" borderId="3" xfId="1" applyFont="1" applyFill="1" applyBorder="1" applyAlignment="1">
      <alignment vertical="center"/>
    </xf>
    <xf numFmtId="178" fontId="13" fillId="4" borderId="3" xfId="1" applyNumberFormat="1" applyFont="1" applyFill="1" applyBorder="1" applyAlignment="1">
      <alignment vertical="center"/>
    </xf>
    <xf numFmtId="0" fontId="21" fillId="4" borderId="3" xfId="1" applyFont="1" applyFill="1" applyBorder="1" applyAlignment="1">
      <alignment horizontal="left" vertical="center"/>
    </xf>
    <xf numFmtId="0" fontId="22" fillId="4" borderId="3" xfId="1" applyFont="1" applyFill="1" applyBorder="1" applyAlignment="1">
      <alignment horizontal="center" vertical="center"/>
    </xf>
    <xf numFmtId="177" fontId="24" fillId="4" borderId="3" xfId="1" applyNumberFormat="1" applyFont="1" applyFill="1" applyBorder="1" applyAlignment="1">
      <alignment vertical="center"/>
    </xf>
    <xf numFmtId="0" fontId="1" fillId="4" borderId="0" xfId="1" applyFont="1" applyFill="1"/>
    <xf numFmtId="0" fontId="22" fillId="0" borderId="0" xfId="1" applyFont="1" applyFill="1" applyBorder="1" applyAlignment="1">
      <alignment horizontal="center" vertical="center"/>
    </xf>
    <xf numFmtId="177" fontId="24" fillId="0" borderId="0" xfId="1" applyNumberFormat="1" applyFont="1" applyFill="1" applyBorder="1" applyAlignment="1">
      <alignment vertical="center"/>
    </xf>
    <xf numFmtId="0" fontId="1" fillId="0" borderId="0" xfId="1" applyFont="1" applyFill="1"/>
    <xf numFmtId="0" fontId="17" fillId="5" borderId="3" xfId="1" applyFont="1" applyFill="1" applyBorder="1" applyAlignment="1">
      <alignment horizontal="left" vertical="center"/>
    </xf>
    <xf numFmtId="0" fontId="8" fillId="5" borderId="3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vertical="center"/>
    </xf>
    <xf numFmtId="0" fontId="1" fillId="5" borderId="3" xfId="1" applyFont="1" applyFill="1" applyBorder="1" applyAlignment="1">
      <alignment horizontal="left" vertical="center"/>
    </xf>
    <xf numFmtId="0" fontId="1" fillId="5" borderId="3" xfId="1" applyFont="1" applyFill="1" applyBorder="1" applyAlignment="1">
      <alignment vertical="center"/>
    </xf>
    <xf numFmtId="0" fontId="17" fillId="5" borderId="0" xfId="1" applyFont="1" applyFill="1"/>
    <xf numFmtId="0" fontId="17" fillId="5" borderId="3" xfId="2" applyFont="1" applyFill="1" applyBorder="1" applyAlignment="1" applyProtection="1">
      <alignment horizontal="left" vertical="center"/>
    </xf>
    <xf numFmtId="0" fontId="18" fillId="5" borderId="3" xfId="1" applyFont="1" applyFill="1" applyBorder="1" applyAlignment="1">
      <alignment vertical="center"/>
    </xf>
    <xf numFmtId="0" fontId="1" fillId="5" borderId="3" xfId="1" applyFont="1" applyFill="1" applyBorder="1"/>
    <xf numFmtId="0" fontId="19" fillId="5" borderId="3" xfId="1" applyFont="1" applyFill="1" applyBorder="1" applyAlignment="1">
      <alignment horizontal="center"/>
    </xf>
    <xf numFmtId="0" fontId="20" fillId="5" borderId="3" xfId="1" applyFont="1" applyFill="1" applyBorder="1"/>
    <xf numFmtId="0" fontId="13" fillId="5" borderId="3" xfId="1" applyFont="1" applyFill="1" applyBorder="1" applyAlignment="1">
      <alignment vertical="center"/>
    </xf>
    <xf numFmtId="178" fontId="13" fillId="5" borderId="3" xfId="1" applyNumberFormat="1" applyFont="1" applyFill="1" applyBorder="1" applyAlignment="1">
      <alignment vertical="center"/>
    </xf>
    <xf numFmtId="0" fontId="21" fillId="5" borderId="3" xfId="1" applyFont="1" applyFill="1" applyBorder="1" applyAlignment="1">
      <alignment horizontal="left" vertical="center"/>
    </xf>
    <xf numFmtId="0" fontId="22" fillId="5" borderId="3" xfId="1" applyFont="1" applyFill="1" applyBorder="1" applyAlignment="1">
      <alignment horizontal="center" vertical="center"/>
    </xf>
    <xf numFmtId="177" fontId="24" fillId="5" borderId="3" xfId="1" applyNumberFormat="1" applyFont="1" applyFill="1" applyBorder="1" applyAlignment="1">
      <alignment vertical="center"/>
    </xf>
    <xf numFmtId="0" fontId="1" fillId="5" borderId="0" xfId="1" applyFont="1" applyFill="1"/>
    <xf numFmtId="0" fontId="24" fillId="0" borderId="0" xfId="1" applyFont="1" applyFill="1" applyBorder="1" applyAlignment="1">
      <alignment vertical="center"/>
    </xf>
    <xf numFmtId="0" fontId="1" fillId="3" borderId="3" xfId="1" applyFill="1" applyBorder="1" applyAlignment="1">
      <alignment horizontal="left" vertical="center"/>
    </xf>
    <xf numFmtId="176" fontId="1" fillId="3" borderId="3" xfId="1" applyNumberFormat="1" applyFill="1" applyBorder="1" applyAlignment="1">
      <alignment horizontal="center" vertical="center"/>
    </xf>
    <xf numFmtId="0" fontId="17" fillId="3" borderId="3" xfId="1" applyFont="1" applyFill="1" applyBorder="1" applyAlignment="1">
      <alignment horizontal="center" vertical="center"/>
    </xf>
    <xf numFmtId="0" fontId="1" fillId="3" borderId="3" xfId="1" applyFill="1" applyBorder="1" applyAlignment="1">
      <alignment vertical="center"/>
    </xf>
    <xf numFmtId="179" fontId="1" fillId="3" borderId="3" xfId="1" applyNumberFormat="1" applyFill="1" applyBorder="1"/>
    <xf numFmtId="0" fontId="1" fillId="3" borderId="3" xfId="1" applyFill="1" applyBorder="1"/>
    <xf numFmtId="0" fontId="19" fillId="3" borderId="3" xfId="1" applyFont="1" applyFill="1" applyBorder="1" applyAlignment="1">
      <alignment horizontal="center"/>
    </xf>
    <xf numFmtId="0" fontId="20" fillId="3" borderId="3" xfId="1" applyFont="1" applyFill="1" applyBorder="1"/>
    <xf numFmtId="0" fontId="8" fillId="3" borderId="3" xfId="1" applyFont="1" applyFill="1" applyBorder="1" applyAlignment="1">
      <alignment vertical="center"/>
    </xf>
    <xf numFmtId="0" fontId="24" fillId="3" borderId="3" xfId="1" applyFont="1" applyFill="1" applyBorder="1" applyAlignment="1">
      <alignment horizontal="left" vertical="center"/>
    </xf>
    <xf numFmtId="0" fontId="22" fillId="3" borderId="3" xfId="1" applyFont="1" applyFill="1" applyBorder="1" applyAlignment="1">
      <alignment horizontal="center" vertical="center"/>
    </xf>
    <xf numFmtId="177" fontId="24" fillId="3" borderId="3" xfId="1" applyNumberFormat="1" applyFont="1" applyFill="1" applyBorder="1" applyAlignment="1">
      <alignment vertical="center"/>
    </xf>
    <xf numFmtId="0" fontId="24" fillId="0" borderId="0" xfId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49" fontId="20" fillId="3" borderId="3" xfId="2" applyNumberFormat="1" applyFont="1" applyFill="1" applyBorder="1" applyAlignment="1" applyProtection="1">
      <alignment horizontal="center" vertical="center"/>
    </xf>
    <xf numFmtId="180" fontId="1" fillId="0" borderId="0" xfId="1" applyNumberFormat="1"/>
    <xf numFmtId="0" fontId="6" fillId="0" borderId="0" xfId="3"/>
    <xf numFmtId="0" fontId="6" fillId="0" borderId="0" xfId="3" applyFont="1"/>
    <xf numFmtId="0" fontId="6" fillId="0" borderId="0" xfId="4" applyFont="1"/>
    <xf numFmtId="181" fontId="6" fillId="0" borderId="0" xfId="3" applyNumberFormat="1"/>
    <xf numFmtId="0" fontId="1" fillId="0" borderId="0" xfId="5" applyAlignment="1">
      <alignment vertical="center"/>
    </xf>
    <xf numFmtId="0" fontId="1" fillId="3" borderId="0" xfId="5" applyFill="1" applyAlignment="1">
      <alignment vertical="center"/>
    </xf>
    <xf numFmtId="0" fontId="4" fillId="0" borderId="0" xfId="5" applyFont="1" applyFill="1" applyBorder="1" applyAlignment="1">
      <alignment horizontal="center" vertical="top" wrapText="1"/>
    </xf>
    <xf numFmtId="0" fontId="6" fillId="0" borderId="0" xfId="4"/>
    <xf numFmtId="0" fontId="6" fillId="0" borderId="3" xfId="3" applyBorder="1"/>
    <xf numFmtId="0" fontId="6" fillId="0" borderId="3" xfId="3" applyFont="1" applyBorder="1"/>
    <xf numFmtId="0" fontId="0" fillId="0" borderId="0" xfId="0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0" fillId="6" borderId="5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Border="1" applyAlignment="1">
      <alignment vertical="center"/>
    </xf>
    <xf numFmtId="0" fontId="31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0" fillId="6" borderId="0" xfId="0" applyFill="1" applyBorder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36" fillId="0" borderId="0" xfId="6" applyNumberFormat="1"/>
    <xf numFmtId="0" fontId="36" fillId="0" borderId="0" xfId="6"/>
    <xf numFmtId="0" fontId="36" fillId="8" borderId="0" xfId="6" applyFill="1"/>
    <xf numFmtId="0" fontId="6" fillId="0" borderId="0" xfId="7"/>
    <xf numFmtId="0" fontId="1" fillId="0" borderId="0" xfId="5" applyFont="1" applyAlignment="1">
      <alignment vertical="center"/>
    </xf>
    <xf numFmtId="0" fontId="1" fillId="0" borderId="0" xfId="5" applyNumberFormat="1" applyFont="1" applyAlignment="1">
      <alignment horizontal="center" vertical="center"/>
    </xf>
    <xf numFmtId="0" fontId="1" fillId="0" borderId="0" xfId="5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8">
    <cellStyle name="常规" xfId="0" builtinId="0"/>
    <cellStyle name="常规 2" xfId="6"/>
    <cellStyle name="常规_mx11二项式产能方程" xfId="7"/>
    <cellStyle name="常规_安岳二项式产能方程" xfId="4"/>
    <cellStyle name="常规_产能计算(实测点校正)" xfId="1"/>
    <cellStyle name="常规_二项式产能评价（2010.11.30）2010.9.8)" xfId="5"/>
    <cellStyle name="常规_磨奚8二项式产能方程" xfId="3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 sz="1000" b="0" i="0" strike="noStrike">
                <a:solidFill>
                  <a:srgbClr val="000000"/>
                </a:solidFill>
                <a:latin typeface="宋体"/>
                <a:ea typeface="宋体"/>
              </a:rPr>
              <a:t>罗家</a:t>
            </a:r>
            <a:r>
              <a:rPr lang="en-US" altLang="zh-CN" sz="1000" b="0" i="0" strike="noStrike">
                <a:solidFill>
                  <a:srgbClr val="000000"/>
                </a:solidFill>
                <a:latin typeface="宋体"/>
                <a:ea typeface="宋体"/>
              </a:rPr>
              <a:t>1</a:t>
            </a:r>
            <a:r>
              <a:rPr lang="zh-CN" altLang="en-US" sz="1000" b="0" i="0" strike="noStrike">
                <a:solidFill>
                  <a:srgbClr val="000000"/>
                </a:solidFill>
                <a:latin typeface="宋体"/>
                <a:ea typeface="宋体"/>
              </a:rPr>
              <a:t>井</a:t>
            </a:r>
          </a:p>
        </c:rich>
      </c:tx>
      <c:layout>
        <c:manualLayout>
          <c:xMode val="edge"/>
          <c:yMode val="edge"/>
          <c:x val="0.4407168231487843"/>
          <c:y val="4.7619047619047623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6849169920045"/>
          <c:y val="8.7912402388115193E-2"/>
          <c:w val="0.82550515918877465"/>
          <c:h val="0.73260335323429682"/>
        </c:manualLayout>
      </c:layout>
      <c:scatterChart>
        <c:scatterStyle val="lineMarker"/>
        <c:varyColors val="0"/>
        <c:ser>
          <c:idx val="0"/>
          <c:order val="0"/>
          <c:tx>
            <c:v>D=0.02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1A-489D-9FE8-2F7827707AAF}"/>
            </c:ext>
          </c:extLst>
        </c:ser>
        <c:ser>
          <c:idx val="1"/>
          <c:order val="1"/>
          <c:tx>
            <c:v>D=0.04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1A-489D-9FE8-2F782770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79808"/>
        <c:axId val="882583072"/>
      </c:scatterChart>
      <c:valAx>
        <c:axId val="882579808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产气量  </a:t>
                </a:r>
                <a:r>
                  <a:rPr lang="en-US" altLang="zh-CN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(104m3/d)</a:t>
                </a:r>
              </a:p>
            </c:rich>
          </c:tx>
          <c:layout>
            <c:manualLayout>
              <c:xMode val="edge"/>
              <c:yMode val="edge"/>
              <c:x val="0.40044836677294754"/>
              <c:y val="0.901101977637410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82583072"/>
        <c:crosses val="autoZero"/>
        <c:crossBetween val="midCat"/>
      </c:valAx>
      <c:valAx>
        <c:axId val="882583072"/>
        <c:scaling>
          <c:orientation val="minMax"/>
          <c:max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井底流压  </a:t>
                </a:r>
                <a:r>
                  <a:rPr lang="en-US" altLang="zh-CN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(MPa)</a:t>
                </a:r>
              </a:p>
            </c:rich>
          </c:tx>
          <c:layout>
            <c:manualLayout>
              <c:xMode val="edge"/>
              <c:yMode val="edge"/>
              <c:x val="1.1185682326621919E-2"/>
              <c:y val="0.252748021881880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82579808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09089467843808"/>
          <c:y val="0.12454250910943825"/>
          <c:w val="0.18120852343121571"/>
          <c:h val="0.13553152009844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266" r="0.75000000000000266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zh-CN" sz="125" b="0" i="0" strike="noStrike">
                <a:solidFill>
                  <a:srgbClr val="000000"/>
                </a:solidFill>
                <a:latin typeface="宋体"/>
                <a:ea typeface="宋体"/>
              </a:rPr>
              <a:t>DN2-8IPR</a:t>
            </a:r>
            <a:r>
              <a:rPr lang="zh-CN" altLang="en-US" sz="125" b="0" i="0" strike="noStrike">
                <a:solidFill>
                  <a:srgbClr val="000000"/>
                </a:solidFill>
                <a:latin typeface="宋体"/>
                <a:ea typeface="宋体"/>
              </a:rPr>
              <a:t>曲线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磨奚11系统产能试井!#REF!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磨奚11系统产能试井!#REF!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87-4C20-B3CE-AC9E48B6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48912"/>
        <c:axId val="948152176"/>
      </c:scatterChart>
      <c:valAx>
        <c:axId val="94814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Qg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52176"/>
        <c:crosses val="autoZero"/>
        <c:crossBetween val="midCat"/>
      </c:valAx>
      <c:valAx>
        <c:axId val="94815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Pwf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489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266" r="0.75000000000000266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2014742014808"/>
          <c:y val="0.10040200019609755"/>
          <c:w val="0.75184275184275151"/>
          <c:h val="0.66666928130209169"/>
        </c:manualLayout>
      </c:layout>
      <c:scatterChart>
        <c:scatterStyle val="lineMarker"/>
        <c:varyColors val="0"/>
        <c:ser>
          <c:idx val="0"/>
          <c:order val="0"/>
          <c:tx>
            <c:v>IPR曲线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磨奚11系统产能试井!$D$5:$D$21</c:f>
              <c:numCache>
                <c:formatCode>General</c:formatCode>
                <c:ptCount val="17"/>
                <c:pt idx="0">
                  <c:v>559.53184273478496</c:v>
                </c:pt>
                <c:pt idx="1">
                  <c:v>558.76581102937905</c:v>
                </c:pt>
                <c:pt idx="2">
                  <c:v>556.46032649253823</c:v>
                </c:pt>
                <c:pt idx="3">
                  <c:v>547.15070303795812</c:v>
                </c:pt>
                <c:pt idx="4">
                  <c:v>531.30847628183858</c:v>
                </c:pt>
                <c:pt idx="5">
                  <c:v>508.38669229339172</c:v>
                </c:pt>
                <c:pt idx="6">
                  <c:v>477.47863195618726</c:v>
                </c:pt>
                <c:pt idx="7">
                  <c:v>437.09377038105191</c:v>
                </c:pt>
                <c:pt idx="8">
                  <c:v>384.65152323800896</c:v>
                </c:pt>
                <c:pt idx="9">
                  <c:v>315.11502896902635</c:v>
                </c:pt>
                <c:pt idx="10">
                  <c:v>215.79930984936126</c:v>
                </c:pt>
                <c:pt idx="11">
                  <c:v>142.11415936274213</c:v>
                </c:pt>
                <c:pt idx="12">
                  <c:v>127.13288259157588</c:v>
                </c:pt>
                <c:pt idx="13">
                  <c:v>98.837786850487078</c:v>
                </c:pt>
                <c:pt idx="14">
                  <c:v>63.660419889679055</c:v>
                </c:pt>
                <c:pt idx="15">
                  <c:v>41.306814254112027</c:v>
                </c:pt>
                <c:pt idx="16">
                  <c:v>0</c:v>
                </c:pt>
              </c:numCache>
            </c:numRef>
          </c:xVal>
          <c:yVal>
            <c:numRef>
              <c:f>磨奚11系统产能试井!$E$5:$E$21</c:f>
              <c:numCache>
                <c:formatCode>General</c:formatCode>
                <c:ptCount val="17"/>
                <c:pt idx="0">
                  <c:v>0.10100000000000001</c:v>
                </c:pt>
                <c:pt idx="1">
                  <c:v>3.7577500000000001</c:v>
                </c:pt>
                <c:pt idx="2">
                  <c:v>7.5155000000000003</c:v>
                </c:pt>
                <c:pt idx="3">
                  <c:v>15.031000000000001</c:v>
                </c:pt>
                <c:pt idx="4">
                  <c:v>22.546499999999998</c:v>
                </c:pt>
                <c:pt idx="5">
                  <c:v>30.062000000000001</c:v>
                </c:pt>
                <c:pt idx="6">
                  <c:v>37.577500000000001</c:v>
                </c:pt>
                <c:pt idx="7">
                  <c:v>45.092999999999996</c:v>
                </c:pt>
                <c:pt idx="8">
                  <c:v>52.608499999999999</c:v>
                </c:pt>
                <c:pt idx="9">
                  <c:v>60.124000000000002</c:v>
                </c:pt>
                <c:pt idx="10">
                  <c:v>67.639499999999998</c:v>
                </c:pt>
                <c:pt idx="11">
                  <c:v>71.39725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74.5</c:v>
                </c:pt>
                <c:pt idx="16">
                  <c:v>75.155000000000001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57-4F5F-8D17-89C1BBF9D9C3}"/>
            </c:ext>
          </c:extLst>
        </c:ser>
        <c:ser>
          <c:idx val="1"/>
          <c:order val="1"/>
          <c:tx>
            <c:v>产能测点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磨奚11系统产能试井!$H$7:$H$10</c:f>
              <c:numCache>
                <c:formatCode>General</c:formatCode>
                <c:ptCount val="4"/>
                <c:pt idx="0">
                  <c:v>33.770600000000002</c:v>
                </c:pt>
                <c:pt idx="1">
                  <c:v>49.582700000000003</c:v>
                </c:pt>
                <c:pt idx="2">
                  <c:v>64.773499999999999</c:v>
                </c:pt>
                <c:pt idx="3">
                  <c:v>78.775000000000006</c:v>
                </c:pt>
              </c:numCache>
            </c:numRef>
          </c:xVal>
          <c:yVal>
            <c:numRef>
              <c:f>磨奚11系统产能试井!$I$7:$I$10</c:f>
              <c:numCache>
                <c:formatCode>General</c:formatCode>
                <c:ptCount val="4"/>
                <c:pt idx="0">
                  <c:v>74.637</c:v>
                </c:pt>
                <c:pt idx="1">
                  <c:v>74.345219999999998</c:v>
                </c:pt>
                <c:pt idx="2">
                  <c:v>73.977784999999997</c:v>
                </c:pt>
                <c:pt idx="3">
                  <c:v>73.590031999999994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57-4F5F-8D17-89C1BBF9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45104"/>
        <c:axId val="948145648"/>
      </c:scatterChart>
      <c:valAx>
        <c:axId val="94814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Qg</a:t>
                </a:r>
                <a:r>
                  <a:rPr lang="zh-CN" altLang="en-US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（</a:t>
                </a:r>
                <a:r>
                  <a:rPr lang="en-US" altLang="zh-CN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10</a:t>
                </a:r>
                <a:r>
                  <a:rPr lang="en-US" altLang="zh-CN" sz="1000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1000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</a:t>
                </a:r>
                <a:r>
                  <a:rPr lang="zh-CN" altLang="en-US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0.41523341523341528"/>
              <c:y val="0.87952144536150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45648"/>
        <c:crosses val="autoZero"/>
        <c:crossBetween val="midCat"/>
      </c:valAx>
      <c:valAx>
        <c:axId val="94814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Pwf</a:t>
                </a:r>
                <a:r>
                  <a:rPr lang="zh-CN" altLang="en-US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（</a:t>
                </a:r>
                <a:r>
                  <a:rPr lang="en-US" altLang="zh-CN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MPa</a:t>
                </a:r>
                <a:r>
                  <a:rPr lang="zh-CN" altLang="en-US" sz="10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）</a:t>
                </a:r>
              </a:p>
            </c:rich>
          </c:tx>
          <c:layout>
            <c:manualLayout>
              <c:xMode val="edge"/>
              <c:yMode val="edge"/>
              <c:x val="3.1941031941031942E-2"/>
              <c:y val="0.2931739556651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45104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670761670761765"/>
          <c:y val="0.1405626706300267"/>
          <c:w val="0.20393120393120473"/>
          <c:h val="0.13253054211597043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266" r="0.75000000000000266" t="1" header="0.5" footer="0.5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283261802575111E-2"/>
          <c:y val="6.0889999371065588E-2"/>
          <c:w val="0.82939914163090134"/>
          <c:h val="0.8290407606675885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磨奚11系统产能试井!$D$5:$D$21</c:f>
              <c:numCache>
                <c:formatCode>General</c:formatCode>
                <c:ptCount val="17"/>
                <c:pt idx="0">
                  <c:v>559.53184273478496</c:v>
                </c:pt>
                <c:pt idx="1">
                  <c:v>558.76581102937905</c:v>
                </c:pt>
                <c:pt idx="2">
                  <c:v>556.46032649253823</c:v>
                </c:pt>
                <c:pt idx="3">
                  <c:v>547.15070303795812</c:v>
                </c:pt>
                <c:pt idx="4">
                  <c:v>531.30847628183858</c:v>
                </c:pt>
                <c:pt idx="5">
                  <c:v>508.38669229339172</c:v>
                </c:pt>
                <c:pt idx="6">
                  <c:v>477.47863195618726</c:v>
                </c:pt>
                <c:pt idx="7">
                  <c:v>437.09377038105191</c:v>
                </c:pt>
                <c:pt idx="8">
                  <c:v>384.65152323800896</c:v>
                </c:pt>
                <c:pt idx="9">
                  <c:v>315.11502896902635</c:v>
                </c:pt>
                <c:pt idx="10">
                  <c:v>215.79930984936126</c:v>
                </c:pt>
                <c:pt idx="11">
                  <c:v>142.11415936274213</c:v>
                </c:pt>
                <c:pt idx="12">
                  <c:v>127.13288259157588</c:v>
                </c:pt>
                <c:pt idx="13">
                  <c:v>98.837786850487078</c:v>
                </c:pt>
                <c:pt idx="14">
                  <c:v>63.660419889679055</c:v>
                </c:pt>
                <c:pt idx="15">
                  <c:v>41.306814254112027</c:v>
                </c:pt>
                <c:pt idx="16">
                  <c:v>0</c:v>
                </c:pt>
              </c:numCache>
            </c:numRef>
          </c:xVal>
          <c:yVal>
            <c:numRef>
              <c:f>磨奚11系统产能试井!$F$5:$F$21</c:f>
              <c:numCache>
                <c:formatCode>General</c:formatCode>
                <c:ptCount val="17"/>
                <c:pt idx="0">
                  <c:v>75.054000000000002</c:v>
                </c:pt>
                <c:pt idx="1">
                  <c:v>71.39725</c:v>
                </c:pt>
                <c:pt idx="2">
                  <c:v>67.639499999999998</c:v>
                </c:pt>
                <c:pt idx="3">
                  <c:v>60.124000000000002</c:v>
                </c:pt>
                <c:pt idx="4">
                  <c:v>52.608500000000006</c:v>
                </c:pt>
                <c:pt idx="5">
                  <c:v>45.093000000000004</c:v>
                </c:pt>
                <c:pt idx="6">
                  <c:v>37.577500000000001</c:v>
                </c:pt>
                <c:pt idx="7">
                  <c:v>30.062000000000005</c:v>
                </c:pt>
                <c:pt idx="8">
                  <c:v>22.546500000000002</c:v>
                </c:pt>
                <c:pt idx="9">
                  <c:v>15.030999999999999</c:v>
                </c:pt>
                <c:pt idx="10">
                  <c:v>7.515500000000003</c:v>
                </c:pt>
                <c:pt idx="11">
                  <c:v>3.7577500000000015</c:v>
                </c:pt>
                <c:pt idx="12">
                  <c:v>3.1550000000000011</c:v>
                </c:pt>
                <c:pt idx="13">
                  <c:v>2.1550000000000011</c:v>
                </c:pt>
                <c:pt idx="14">
                  <c:v>1.1550000000000011</c:v>
                </c:pt>
                <c:pt idx="15">
                  <c:v>0.65500000000000114</c:v>
                </c:pt>
                <c:pt idx="16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01-45B1-B1DC-EBA23EEC8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53264"/>
        <c:axId val="948153808"/>
      </c:scatterChart>
      <c:valAx>
        <c:axId val="948153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53808"/>
        <c:crosses val="autoZero"/>
        <c:crossBetween val="midCat"/>
      </c:valAx>
      <c:valAx>
        <c:axId val="9481538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5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50643776824036"/>
          <c:y val="0.45199112406031083"/>
          <c:w val="8.6909871244634992E-2"/>
          <c:h val="5.15222482435597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266" r="0.75000000000000266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1339037521791"/>
          <c:y val="7.7540106951871704E-2"/>
          <c:w val="0.8303046683725307"/>
          <c:h val="0.7459893048128342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66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磨奚11系统产能试井!$D$5:$D$21</c:f>
              <c:numCache>
                <c:formatCode>General</c:formatCode>
                <c:ptCount val="17"/>
                <c:pt idx="0">
                  <c:v>559.53184273478496</c:v>
                </c:pt>
                <c:pt idx="1">
                  <c:v>558.76581102937905</c:v>
                </c:pt>
                <c:pt idx="2">
                  <c:v>556.46032649253823</c:v>
                </c:pt>
                <c:pt idx="3">
                  <c:v>547.15070303795812</c:v>
                </c:pt>
                <c:pt idx="4">
                  <c:v>531.30847628183858</c:v>
                </c:pt>
                <c:pt idx="5">
                  <c:v>508.38669229339172</c:v>
                </c:pt>
                <c:pt idx="6">
                  <c:v>477.47863195618726</c:v>
                </c:pt>
                <c:pt idx="7">
                  <c:v>437.09377038105191</c:v>
                </c:pt>
                <c:pt idx="8">
                  <c:v>384.65152323800896</c:v>
                </c:pt>
                <c:pt idx="9">
                  <c:v>315.11502896902635</c:v>
                </c:pt>
                <c:pt idx="10">
                  <c:v>215.79930984936126</c:v>
                </c:pt>
                <c:pt idx="11">
                  <c:v>142.11415936274213</c:v>
                </c:pt>
                <c:pt idx="12">
                  <c:v>127.13288259157588</c:v>
                </c:pt>
                <c:pt idx="13">
                  <c:v>98.837786850487078</c:v>
                </c:pt>
                <c:pt idx="14">
                  <c:v>63.660419889679055</c:v>
                </c:pt>
                <c:pt idx="15">
                  <c:v>41.306814254112027</c:v>
                </c:pt>
                <c:pt idx="16">
                  <c:v>0</c:v>
                </c:pt>
              </c:numCache>
            </c:numRef>
          </c:xVal>
          <c:yVal>
            <c:numRef>
              <c:f>磨奚11系统产能试井!$F$5:$F$21</c:f>
              <c:numCache>
                <c:formatCode>General</c:formatCode>
                <c:ptCount val="17"/>
                <c:pt idx="0">
                  <c:v>75.054000000000002</c:v>
                </c:pt>
                <c:pt idx="1">
                  <c:v>71.39725</c:v>
                </c:pt>
                <c:pt idx="2">
                  <c:v>67.639499999999998</c:v>
                </c:pt>
                <c:pt idx="3">
                  <c:v>60.124000000000002</c:v>
                </c:pt>
                <c:pt idx="4">
                  <c:v>52.608500000000006</c:v>
                </c:pt>
                <c:pt idx="5">
                  <c:v>45.093000000000004</c:v>
                </c:pt>
                <c:pt idx="6">
                  <c:v>37.577500000000001</c:v>
                </c:pt>
                <c:pt idx="7">
                  <c:v>30.062000000000005</c:v>
                </c:pt>
                <c:pt idx="8">
                  <c:v>22.546500000000002</c:v>
                </c:pt>
                <c:pt idx="9">
                  <c:v>15.030999999999999</c:v>
                </c:pt>
                <c:pt idx="10">
                  <c:v>7.515500000000003</c:v>
                </c:pt>
                <c:pt idx="11">
                  <c:v>3.7577500000000015</c:v>
                </c:pt>
                <c:pt idx="12">
                  <c:v>3.1550000000000011</c:v>
                </c:pt>
                <c:pt idx="13">
                  <c:v>2.1550000000000011</c:v>
                </c:pt>
                <c:pt idx="14">
                  <c:v>1.1550000000000011</c:v>
                </c:pt>
                <c:pt idx="15">
                  <c:v>0.65500000000000114</c:v>
                </c:pt>
                <c:pt idx="1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10-4BAF-9E38-46693796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54896"/>
        <c:axId val="950409616"/>
      </c:scatterChart>
      <c:valAx>
        <c:axId val="94815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2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q</a:t>
                </a:r>
                <a:r>
                  <a:rPr lang="en-US" altLang="zh-CN" sz="1200" b="0" i="0" strike="noStrike" baseline="-25000">
                    <a:solidFill>
                      <a:srgbClr val="000000"/>
                    </a:solidFill>
                    <a:latin typeface="宋体"/>
                    <a:ea typeface="宋体"/>
                  </a:rPr>
                  <a:t>g</a:t>
                </a:r>
                <a:r>
                  <a:rPr lang="en-US" altLang="zh-CN" sz="12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(10</a:t>
                </a:r>
                <a:r>
                  <a:rPr lang="en-US" altLang="zh-CN" sz="1200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12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1200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12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/d)</a:t>
                </a:r>
              </a:p>
            </c:rich>
          </c:tx>
          <c:layout>
            <c:manualLayout>
              <c:xMode val="edge"/>
              <c:yMode val="edge"/>
              <c:x val="0.45252610090405587"/>
              <c:y val="0.91176470588234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50409616"/>
        <c:crosses val="autoZero"/>
        <c:crossBetween val="midCat"/>
      </c:valAx>
      <c:valAx>
        <c:axId val="950409616"/>
        <c:scaling>
          <c:orientation val="minMax"/>
          <c:max val="8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l-GR" altLang="zh-CN" sz="1200" b="0" i="0" u="none" strike="noStrike" baseline="0">
                    <a:solidFill>
                      <a:srgbClr val="000000"/>
                    </a:solidFill>
                    <a:ea typeface="宋体"/>
                  </a:rPr>
                  <a:t>Δ</a:t>
                </a:r>
                <a:r>
                  <a:rPr lang="en-US" altLang="zh-CN"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p(MPa)</a:t>
                </a:r>
              </a:p>
            </c:rich>
          </c:tx>
          <c:layout>
            <c:manualLayout>
              <c:xMode val="edge"/>
              <c:yMode val="edge"/>
              <c:x val="1.0101010101010105E-2"/>
              <c:y val="0.401069518716577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54896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266" r="0.75000000000000266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2466410472258"/>
          <c:y val="8.5443170000942509E-2"/>
          <c:w val="0.84434059498981462"/>
          <c:h val="0.75633028260093604"/>
        </c:manualLayout>
      </c:layout>
      <c:scatterChart>
        <c:scatterStyle val="lineMarker"/>
        <c:varyColors val="0"/>
        <c:ser>
          <c:idx val="0"/>
          <c:order val="0"/>
          <c:tx>
            <c:v>Pi=75.64MPa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'MX11-产能变化趋势预测'!$B$16:$B$26</c:f>
              <c:numCache>
                <c:formatCode>General</c:formatCode>
                <c:ptCount val="11"/>
                <c:pt idx="0">
                  <c:v>559.53184273478496</c:v>
                </c:pt>
                <c:pt idx="1">
                  <c:v>556.46032649253823</c:v>
                </c:pt>
                <c:pt idx="2">
                  <c:v>547.15070303795812</c:v>
                </c:pt>
                <c:pt idx="3">
                  <c:v>531.30847628183858</c:v>
                </c:pt>
                <c:pt idx="4">
                  <c:v>508.38669229339172</c:v>
                </c:pt>
                <c:pt idx="5">
                  <c:v>477.47863195618726</c:v>
                </c:pt>
                <c:pt idx="6">
                  <c:v>437.09377038105191</c:v>
                </c:pt>
                <c:pt idx="7">
                  <c:v>384.65152323800896</c:v>
                </c:pt>
                <c:pt idx="8">
                  <c:v>315.11502896902635</c:v>
                </c:pt>
                <c:pt idx="9">
                  <c:v>215.79930984936126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'MX11-产能变化趋势预测'!$C$16:$C$26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7.5155000000000003</c:v>
                </c:pt>
                <c:pt idx="2">
                  <c:v>15.031000000000001</c:v>
                </c:pt>
                <c:pt idx="3">
                  <c:v>22.546499999999998</c:v>
                </c:pt>
                <c:pt idx="4">
                  <c:v>30.062000000000001</c:v>
                </c:pt>
                <c:pt idx="5">
                  <c:v>37.577500000000001</c:v>
                </c:pt>
                <c:pt idx="6">
                  <c:v>45.092999999999996</c:v>
                </c:pt>
                <c:pt idx="7">
                  <c:v>52.608499999999999</c:v>
                </c:pt>
                <c:pt idx="8">
                  <c:v>60.124000000000002</c:v>
                </c:pt>
                <c:pt idx="9">
                  <c:v>67.639499999999998</c:v>
                </c:pt>
                <c:pt idx="10">
                  <c:v>75.155000000000001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22-4B99-9581-A05CBF0F2284}"/>
            </c:ext>
          </c:extLst>
        </c:ser>
        <c:ser>
          <c:idx val="2"/>
          <c:order val="1"/>
          <c:tx>
            <c:v>Pr=70MPa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'MX11-产能变化趋势预测'!$F$16:$F$28</c:f>
              <c:numCache>
                <c:formatCode>General</c:formatCode>
                <c:ptCount val="13"/>
                <c:pt idx="0">
                  <c:v>527.01422901947171</c:v>
                </c:pt>
                <c:pt idx="1">
                  <c:v>524.10732766306921</c:v>
                </c:pt>
                <c:pt idx="2">
                  <c:v>515.29649651525472</c:v>
                </c:pt>
                <c:pt idx="3">
                  <c:v>500.30340965442446</c:v>
                </c:pt>
                <c:pt idx="4">
                  <c:v>478.61105753071706</c:v>
                </c:pt>
                <c:pt idx="5">
                  <c:v>449.36253479985504</c:v>
                </c:pt>
                <c:pt idx="6">
                  <c:v>411.14965720733244</c:v>
                </c:pt>
                <c:pt idx="7">
                  <c:v>361.53567174156439</c:v>
                </c:pt>
                <c:pt idx="8">
                  <c:v>295.76883818588107</c:v>
                </c:pt>
                <c:pt idx="9">
                  <c:v>201.90659494452214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'MX11-产能变化趋势预测'!$G$16:$G$28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22-4B99-9581-A05CBF0F2284}"/>
            </c:ext>
          </c:extLst>
        </c:ser>
        <c:ser>
          <c:idx val="3"/>
          <c:order val="2"/>
          <c:tx>
            <c:v>Pr=65MPa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'MX11-产能变化趋势预测'!$I$16:$I$28</c:f>
              <c:numCache>
                <c:formatCode>General</c:formatCode>
                <c:ptCount val="13"/>
                <c:pt idx="0">
                  <c:v>495.36287988380712</c:v>
                </c:pt>
                <c:pt idx="1">
                  <c:v>492.61639357393966</c:v>
                </c:pt>
                <c:pt idx="2">
                  <c:v>484.29160749445435</c:v>
                </c:pt>
                <c:pt idx="3">
                  <c:v>470.12597830164862</c:v>
                </c:pt>
                <c:pt idx="4">
                  <c:v>449.63171001819558</c:v>
                </c:pt>
                <c:pt idx="5">
                  <c:v>422.00050394156426</c:v>
                </c:pt>
                <c:pt idx="6">
                  <c:v>385.90454314667699</c:v>
                </c:pt>
                <c:pt idx="7">
                  <c:v>339.04751868182888</c:v>
                </c:pt>
                <c:pt idx="8">
                  <c:v>276.95628958866035</c:v>
                </c:pt>
                <c:pt idx="9">
                  <c:v>188.4146418649992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'MX11-产能变化趋势预测'!$J$16:$J$28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6.5</c:v>
                </c:pt>
                <c:pt idx="2">
                  <c:v>13</c:v>
                </c:pt>
                <c:pt idx="3">
                  <c:v>19.5</c:v>
                </c:pt>
                <c:pt idx="4">
                  <c:v>26</c:v>
                </c:pt>
                <c:pt idx="5">
                  <c:v>32.5</c:v>
                </c:pt>
                <c:pt idx="6">
                  <c:v>39</c:v>
                </c:pt>
                <c:pt idx="7">
                  <c:v>45.5</c:v>
                </c:pt>
                <c:pt idx="8">
                  <c:v>52</c:v>
                </c:pt>
                <c:pt idx="9">
                  <c:v>58.5</c:v>
                </c:pt>
                <c:pt idx="10">
                  <c:v>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22-4B99-9581-A05CBF0F2284}"/>
            </c:ext>
          </c:extLst>
        </c:ser>
        <c:ser>
          <c:idx val="5"/>
          <c:order val="3"/>
          <c:tx>
            <c:v>Pr=55MPa</c:v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'MX11-产能变化趋势预测'!$O$16:$O$26</c:f>
              <c:numCache>
                <c:formatCode>General</c:formatCode>
                <c:ptCount val="11"/>
                <c:pt idx="0">
                  <c:v>431.2099349671592</c:v>
                </c:pt>
                <c:pt idx="1">
                  <c:v>428.7892980475807</c:v>
                </c:pt>
                <c:pt idx="2">
                  <c:v>421.45172220970801</c:v>
                </c:pt>
                <c:pt idx="3">
                  <c:v>408.96681921776837</c:v>
                </c:pt>
                <c:pt idx="4">
                  <c:v>390.9062586640801</c:v>
                </c:pt>
                <c:pt idx="5">
                  <c:v>366.56071470444937</c:v>
                </c:pt>
                <c:pt idx="6">
                  <c:v>334.76609548889343</c:v>
                </c:pt>
                <c:pt idx="7">
                  <c:v>293.51242363474717</c:v>
                </c:pt>
                <c:pt idx="8">
                  <c:v>238.89524543749155</c:v>
                </c:pt>
                <c:pt idx="9">
                  <c:v>161.1841307620206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'MX11-产能变化趋势预测'!$P$16:$P$26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22-4B99-9581-A05CBF0F2284}"/>
            </c:ext>
          </c:extLst>
        </c:ser>
        <c:ser>
          <c:idx val="6"/>
          <c:order val="4"/>
          <c:tx>
            <c:v>Pr=60MPa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'MX11-产能变化趋势预测'!$L$16:$L$29</c:f>
              <c:numCache>
                <c:formatCode>General</c:formatCode>
                <c:ptCount val="14"/>
                <c:pt idx="0">
                  <c:v>463.4753419835921</c:v>
                </c:pt>
                <c:pt idx="1">
                  <c:v>460.89068723657664</c:v>
                </c:pt>
                <c:pt idx="2">
                  <c:v>453.05621146370771</c:v>
                </c:pt>
                <c:pt idx="3">
                  <c:v>439.72532292510203</c:v>
                </c:pt>
                <c:pt idx="4">
                  <c:v>420.43973584320787</c:v>
                </c:pt>
                <c:pt idx="5">
                  <c:v>394.44026162570248</c:v>
                </c:pt>
                <c:pt idx="6">
                  <c:v>360.48030847914873</c:v>
                </c:pt>
                <c:pt idx="7">
                  <c:v>316.40557876900755</c:v>
                </c:pt>
                <c:pt idx="8">
                  <c:v>258.02485738001309</c:v>
                </c:pt>
                <c:pt idx="9">
                  <c:v>174.85795273711952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'MX11-产能变化趋势预测'!$M$16:$M$29</c:f>
              <c:numCache>
                <c:formatCode>General</c:formatCode>
                <c:ptCount val="14"/>
                <c:pt idx="0">
                  <c:v>0.10100000000000001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22-4B99-9581-A05CBF0F2284}"/>
            </c:ext>
          </c:extLst>
        </c:ser>
        <c:ser>
          <c:idx val="4"/>
          <c:order val="5"/>
          <c:tx>
            <c:v>Pr=50MPa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'MX11-产能变化趋势预测'!$R$16:$R$27</c:f>
              <c:numCache>
                <c:formatCode>General</c:formatCode>
                <c:ptCount val="12"/>
                <c:pt idx="0">
                  <c:v>398.40374033730615</c:v>
                </c:pt>
                <c:pt idx="1">
                  <c:v>396.15020660898682</c:v>
                </c:pt>
                <c:pt idx="2">
                  <c:v>389.31883313928768</c:v>
                </c:pt>
                <c:pt idx="3">
                  <c:v>377.69578565088966</c:v>
                </c:pt>
                <c:pt idx="4">
                  <c:v>360.88330966218496</c:v>
                </c:pt>
                <c:pt idx="5">
                  <c:v>338.22298928542477</c:v>
                </c:pt>
                <c:pt idx="6">
                  <c:v>308.63500129118313</c:v>
                </c:pt>
                <c:pt idx="7">
                  <c:v>270.25687784270207</c:v>
                </c:pt>
                <c:pt idx="8">
                  <c:v>219.4775576272732</c:v>
                </c:pt>
                <c:pt idx="9">
                  <c:v>147.33494316406632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'MX11-产能变化趋势预测'!$S$16:$S$27</c:f>
              <c:numCache>
                <c:formatCode>General</c:formatCode>
                <c:ptCount val="12"/>
                <c:pt idx="0">
                  <c:v>0.10100000000000001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722-4B99-9581-A05CBF0F2284}"/>
            </c:ext>
          </c:extLst>
        </c:ser>
        <c:ser>
          <c:idx val="1"/>
          <c:order val="6"/>
          <c:tx>
            <c:v>Pr=40MPa</c:v>
          </c:tx>
          <c:spPr>
            <a:ln w="25400"/>
          </c:spPr>
          <c:marker>
            <c:symbol val="none"/>
          </c:marker>
          <c:xVal>
            <c:numRef>
              <c:f>'MX11-产能变化趋势预测'!$Y$16:$Y$26</c:f>
              <c:numCache>
                <c:formatCode>General</c:formatCode>
                <c:ptCount val="11"/>
                <c:pt idx="0">
                  <c:v>330.37095967081149</c:v>
                </c:pt>
                <c:pt idx="1">
                  <c:v>328.46541521244581</c:v>
                </c:pt>
                <c:pt idx="2">
                  <c:v>322.68799272002235</c:v>
                </c:pt>
                <c:pt idx="3">
                  <c:v>312.85952825966626</c:v>
                </c:pt>
                <c:pt idx="4">
                  <c:v>298.64617914219127</c:v>
                </c:pt>
                <c:pt idx="5">
                  <c:v>279.49600241844757</c:v>
                </c:pt>
                <c:pt idx="6">
                  <c:v>254.50555812003168</c:v>
                </c:pt>
                <c:pt idx="7">
                  <c:v>222.12150551144853</c:v>
                </c:pt>
                <c:pt idx="8">
                  <c:v>179.34873759167789</c:v>
                </c:pt>
                <c:pt idx="9">
                  <c:v>118.84234241444211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'MX11-产能变化趋势预测'!$Z$16:$Z$26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722-4B99-9581-A05CBF0F2284}"/>
            </c:ext>
          </c:extLst>
        </c:ser>
        <c:ser>
          <c:idx val="7"/>
          <c:order val="7"/>
          <c:tx>
            <c:v>Pr=45MPa</c:v>
          </c:tx>
          <c:spPr>
            <a:ln w="25400"/>
          </c:spPr>
          <c:marker>
            <c:symbol val="none"/>
          </c:marker>
          <c:xVal>
            <c:numRef>
              <c:f>'MX11-产能变化趋势预测'!$U$16:$U$26</c:f>
              <c:numCache>
                <c:formatCode>General</c:formatCode>
                <c:ptCount val="11"/>
                <c:pt idx="0">
                  <c:v>364.8662647517836</c:v>
                </c:pt>
                <c:pt idx="1">
                  <c:v>362.78399204217828</c:v>
                </c:pt>
                <c:pt idx="2">
                  <c:v>356.47135591470101</c:v>
                </c:pt>
                <c:pt idx="3">
                  <c:v>345.73154664277536</c:v>
                </c:pt>
                <c:pt idx="4">
                  <c:v>330.19821810692059</c:v>
                </c:pt>
                <c:pt idx="5">
                  <c:v>309.26526793609054</c:v>
                </c:pt>
                <c:pt idx="6">
                  <c:v>281.93950874758633</c:v>
                </c:pt>
                <c:pt idx="7">
                  <c:v>246.51024084534541</c:v>
                </c:pt>
                <c:pt idx="8">
                  <c:v>199.66861084141718</c:v>
                </c:pt>
                <c:pt idx="9">
                  <c:v>133.24528233020862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'MX11-产能变化趋势预测'!$V$16:$V$26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4.5</c:v>
                </c:pt>
                <c:pt idx="2">
                  <c:v>9</c:v>
                </c:pt>
                <c:pt idx="3">
                  <c:v>13.5</c:v>
                </c:pt>
                <c:pt idx="4">
                  <c:v>18</c:v>
                </c:pt>
                <c:pt idx="5">
                  <c:v>22.5</c:v>
                </c:pt>
                <c:pt idx="6">
                  <c:v>27</c:v>
                </c:pt>
                <c:pt idx="7">
                  <c:v>31.499999999999996</c:v>
                </c:pt>
                <c:pt idx="8">
                  <c:v>36</c:v>
                </c:pt>
                <c:pt idx="9">
                  <c:v>40.5</c:v>
                </c:pt>
                <c:pt idx="10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722-4B99-9581-A05CBF0F2284}"/>
            </c:ext>
          </c:extLst>
        </c:ser>
        <c:ser>
          <c:idx val="8"/>
          <c:order val="8"/>
          <c:tx>
            <c:v>Pr=57.718MPa</c:v>
          </c:tx>
          <c:spPr>
            <a:ln w="25400"/>
          </c:spPr>
          <c:marker>
            <c:symbol val="none"/>
          </c:marker>
          <c:xVal>
            <c:numRef>
              <c:f>'MX11-产能变化趋势预测'!$AC$16:$AC$26</c:f>
              <c:numCache>
                <c:formatCode>General</c:formatCode>
                <c:ptCount val="11"/>
                <c:pt idx="0">
                  <c:v>541.01703906723549</c:v>
                </c:pt>
                <c:pt idx="1">
                  <c:v>538.03922901405781</c:v>
                </c:pt>
                <c:pt idx="2">
                  <c:v>529.01354301964511</c:v>
                </c:pt>
                <c:pt idx="3">
                  <c:v>513.65468684817677</c:v>
                </c:pt>
                <c:pt idx="4">
                  <c:v>491.43274832349601</c:v>
                </c:pt>
                <c:pt idx="5">
                  <c:v>461.46935700117399</c:v>
                </c:pt>
                <c:pt idx="6">
                  <c:v>422.32084484850145</c:v>
                </c:pt>
                <c:pt idx="7">
                  <c:v>371.48846922052059</c:v>
                </c:pt>
                <c:pt idx="8">
                  <c:v>304.09758278064515</c:v>
                </c:pt>
                <c:pt idx="9">
                  <c:v>207.8854798474573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'MX11-产能变化趋势预测'!$AD$16:$AD$26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7.2218751000000001</c:v>
                </c:pt>
                <c:pt idx="2">
                  <c:v>14.4437502</c:v>
                </c:pt>
                <c:pt idx="3">
                  <c:v>21.665625299999999</c:v>
                </c:pt>
                <c:pt idx="4">
                  <c:v>28.8875004</c:v>
                </c:pt>
                <c:pt idx="5">
                  <c:v>36.109375499999999</c:v>
                </c:pt>
                <c:pt idx="6">
                  <c:v>43.331250599999997</c:v>
                </c:pt>
                <c:pt idx="7">
                  <c:v>50.553125699999995</c:v>
                </c:pt>
                <c:pt idx="8">
                  <c:v>57.775000800000001</c:v>
                </c:pt>
                <c:pt idx="9">
                  <c:v>64.996875900000006</c:v>
                </c:pt>
                <c:pt idx="10">
                  <c:v>72.218750999999997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722-4B99-9581-A05CBF0F2284}"/>
            </c:ext>
          </c:extLst>
        </c:ser>
        <c:ser>
          <c:idx val="9"/>
          <c:order val="9"/>
          <c:tx>
            <c:v>2014.9.18测试</c:v>
          </c:tx>
          <c:marker>
            <c:spPr>
              <a:solidFill>
                <a:srgbClr val="FF0000"/>
              </a:solidFill>
            </c:spPr>
          </c:marker>
          <c:xVal>
            <c:numRef>
              <c:f>'MX11-产能变化趋势预测'!$AC$28</c:f>
              <c:numCache>
                <c:formatCode>General</c:formatCode>
                <c:ptCount val="1"/>
                <c:pt idx="0">
                  <c:v>69.385999999999996</c:v>
                </c:pt>
              </c:numCache>
            </c:numRef>
          </c:xVal>
          <c:yVal>
            <c:numRef>
              <c:f>'MX11-产能变化趋势预测'!$AD$28</c:f>
              <c:numCache>
                <c:formatCode>General</c:formatCode>
                <c:ptCount val="1"/>
                <c:pt idx="0">
                  <c:v>70.800612000000001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722-4B99-9581-A05CBF0F2284}"/>
            </c:ext>
          </c:extLst>
        </c:ser>
        <c:ser>
          <c:idx val="10"/>
          <c:order val="10"/>
          <c:marker>
            <c:symbol val="triangle"/>
            <c:size val="6"/>
            <c:spPr>
              <a:solidFill>
                <a:srgbClr val="002060"/>
              </a:solidFill>
            </c:spPr>
          </c:marker>
          <c:xVal>
            <c:numRef>
              <c:f>'MX11-产能变化趋势预测'!$B$31:$B$34</c:f>
              <c:numCache>
                <c:formatCode>General</c:formatCode>
                <c:ptCount val="4"/>
                <c:pt idx="0">
                  <c:v>33.770600000000002</c:v>
                </c:pt>
                <c:pt idx="1">
                  <c:v>49.582700000000003</c:v>
                </c:pt>
                <c:pt idx="2">
                  <c:v>64.773499999999999</c:v>
                </c:pt>
                <c:pt idx="3">
                  <c:v>78.775000000000006</c:v>
                </c:pt>
              </c:numCache>
            </c:numRef>
          </c:xVal>
          <c:yVal>
            <c:numRef>
              <c:f>'MX11-产能变化趋势预测'!$C$31:$C$34</c:f>
              <c:numCache>
                <c:formatCode>General</c:formatCode>
                <c:ptCount val="4"/>
                <c:pt idx="0">
                  <c:v>74.637</c:v>
                </c:pt>
                <c:pt idx="1">
                  <c:v>74.345219999999998</c:v>
                </c:pt>
                <c:pt idx="2">
                  <c:v>73.977784999999997</c:v>
                </c:pt>
                <c:pt idx="3">
                  <c:v>73.590031999999994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722-4B99-9581-A05CBF0F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01456"/>
        <c:axId val="950405808"/>
      </c:scatterChart>
      <c:valAx>
        <c:axId val="95040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Qg(10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/d)</a:t>
                </a:r>
              </a:p>
            </c:rich>
          </c:tx>
          <c:layout>
            <c:manualLayout>
              <c:xMode val="edge"/>
              <c:yMode val="edge"/>
              <c:x val="0.45047221688004097"/>
              <c:y val="0.911393813343388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50405808"/>
        <c:crosses val="autoZero"/>
        <c:crossBetween val="midCat"/>
      </c:valAx>
      <c:valAx>
        <c:axId val="95040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Pwf(MPa)</a:t>
                </a:r>
              </a:p>
            </c:rich>
          </c:tx>
          <c:layout>
            <c:manualLayout>
              <c:xMode val="edge"/>
              <c:yMode val="edge"/>
              <c:x val="2.3584905660377405E-3"/>
              <c:y val="0.338608259410612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5040145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349130886941061"/>
          <c:y val="3.5864978902953606E-2"/>
          <c:w val="0.24457559550339225"/>
          <c:h val="0.616210505332403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89" r="0.75000000000000089" t="1" header="0.5" footer="0.5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2466410472258"/>
          <c:y val="8.5443170000942509E-2"/>
          <c:w val="0.84434059498981462"/>
          <c:h val="0.75633028260093604"/>
        </c:manualLayout>
      </c:layout>
      <c:scatterChart>
        <c:scatterStyle val="lineMarker"/>
        <c:varyColors val="0"/>
        <c:ser>
          <c:idx val="0"/>
          <c:order val="0"/>
          <c:tx>
            <c:v>Pi=75.64MPa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'MX11-产能变化趋势预测'!$B$16:$B$26</c:f>
              <c:numCache>
                <c:formatCode>General</c:formatCode>
                <c:ptCount val="11"/>
                <c:pt idx="0">
                  <c:v>559.53184273478496</c:v>
                </c:pt>
                <c:pt idx="1">
                  <c:v>556.46032649253823</c:v>
                </c:pt>
                <c:pt idx="2">
                  <c:v>547.15070303795812</c:v>
                </c:pt>
                <c:pt idx="3">
                  <c:v>531.30847628183858</c:v>
                </c:pt>
                <c:pt idx="4">
                  <c:v>508.38669229339172</c:v>
                </c:pt>
                <c:pt idx="5">
                  <c:v>477.47863195618726</c:v>
                </c:pt>
                <c:pt idx="6">
                  <c:v>437.09377038105191</c:v>
                </c:pt>
                <c:pt idx="7">
                  <c:v>384.65152323800896</c:v>
                </c:pt>
                <c:pt idx="8">
                  <c:v>315.11502896902635</c:v>
                </c:pt>
                <c:pt idx="9">
                  <c:v>215.79930984936126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'MX11-产能变化趋势预测'!$C$16:$C$26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7.5155000000000003</c:v>
                </c:pt>
                <c:pt idx="2">
                  <c:v>15.031000000000001</c:v>
                </c:pt>
                <c:pt idx="3">
                  <c:v>22.546499999999998</c:v>
                </c:pt>
                <c:pt idx="4">
                  <c:v>30.062000000000001</c:v>
                </c:pt>
                <c:pt idx="5">
                  <c:v>37.577500000000001</c:v>
                </c:pt>
                <c:pt idx="6">
                  <c:v>45.092999999999996</c:v>
                </c:pt>
                <c:pt idx="7">
                  <c:v>52.608499999999999</c:v>
                </c:pt>
                <c:pt idx="8">
                  <c:v>60.124000000000002</c:v>
                </c:pt>
                <c:pt idx="9">
                  <c:v>67.639499999999998</c:v>
                </c:pt>
                <c:pt idx="10">
                  <c:v>75.155000000000001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9F-4CA6-932A-72FF2511580F}"/>
            </c:ext>
          </c:extLst>
        </c:ser>
        <c:ser>
          <c:idx val="2"/>
          <c:order val="1"/>
          <c:tx>
            <c:v>Pr=70MPa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'MX11-产能变化趋势预测'!$F$16:$F$28</c:f>
              <c:numCache>
                <c:formatCode>General</c:formatCode>
                <c:ptCount val="13"/>
                <c:pt idx="0">
                  <c:v>527.01422901947171</c:v>
                </c:pt>
                <c:pt idx="1">
                  <c:v>524.10732766306921</c:v>
                </c:pt>
                <c:pt idx="2">
                  <c:v>515.29649651525472</c:v>
                </c:pt>
                <c:pt idx="3">
                  <c:v>500.30340965442446</c:v>
                </c:pt>
                <c:pt idx="4">
                  <c:v>478.61105753071706</c:v>
                </c:pt>
                <c:pt idx="5">
                  <c:v>449.36253479985504</c:v>
                </c:pt>
                <c:pt idx="6">
                  <c:v>411.14965720733244</c:v>
                </c:pt>
                <c:pt idx="7">
                  <c:v>361.53567174156439</c:v>
                </c:pt>
                <c:pt idx="8">
                  <c:v>295.76883818588107</c:v>
                </c:pt>
                <c:pt idx="9">
                  <c:v>201.90659494452214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'MX11-产能变化趋势预测'!$G$16:$G$28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9F-4CA6-932A-72FF2511580F}"/>
            </c:ext>
          </c:extLst>
        </c:ser>
        <c:ser>
          <c:idx val="3"/>
          <c:order val="2"/>
          <c:tx>
            <c:v>Pr=65MPa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'MX11-产能变化趋势预测'!$I$16:$I$28</c:f>
              <c:numCache>
                <c:formatCode>General</c:formatCode>
                <c:ptCount val="13"/>
                <c:pt idx="0">
                  <c:v>495.36287988380712</c:v>
                </c:pt>
                <c:pt idx="1">
                  <c:v>492.61639357393966</c:v>
                </c:pt>
                <c:pt idx="2">
                  <c:v>484.29160749445435</c:v>
                </c:pt>
                <c:pt idx="3">
                  <c:v>470.12597830164862</c:v>
                </c:pt>
                <c:pt idx="4">
                  <c:v>449.63171001819558</c:v>
                </c:pt>
                <c:pt idx="5">
                  <c:v>422.00050394156426</c:v>
                </c:pt>
                <c:pt idx="6">
                  <c:v>385.90454314667699</c:v>
                </c:pt>
                <c:pt idx="7">
                  <c:v>339.04751868182888</c:v>
                </c:pt>
                <c:pt idx="8">
                  <c:v>276.95628958866035</c:v>
                </c:pt>
                <c:pt idx="9">
                  <c:v>188.4146418649992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'MX11-产能变化趋势预测'!$J$16:$J$28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6.5</c:v>
                </c:pt>
                <c:pt idx="2">
                  <c:v>13</c:v>
                </c:pt>
                <c:pt idx="3">
                  <c:v>19.5</c:v>
                </c:pt>
                <c:pt idx="4">
                  <c:v>26</c:v>
                </c:pt>
                <c:pt idx="5">
                  <c:v>32.5</c:v>
                </c:pt>
                <c:pt idx="6">
                  <c:v>39</c:v>
                </c:pt>
                <c:pt idx="7">
                  <c:v>45.5</c:v>
                </c:pt>
                <c:pt idx="8">
                  <c:v>52</c:v>
                </c:pt>
                <c:pt idx="9">
                  <c:v>58.5</c:v>
                </c:pt>
                <c:pt idx="10">
                  <c:v>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9F-4CA6-932A-72FF2511580F}"/>
            </c:ext>
          </c:extLst>
        </c:ser>
        <c:ser>
          <c:idx val="6"/>
          <c:order val="3"/>
          <c:tx>
            <c:v>Pr=60MPa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'MX11-产能变化趋势预测'!$L$16:$L$29</c:f>
              <c:numCache>
                <c:formatCode>General</c:formatCode>
                <c:ptCount val="14"/>
                <c:pt idx="0">
                  <c:v>463.4753419835921</c:v>
                </c:pt>
                <c:pt idx="1">
                  <c:v>460.89068723657664</c:v>
                </c:pt>
                <c:pt idx="2">
                  <c:v>453.05621146370771</c:v>
                </c:pt>
                <c:pt idx="3">
                  <c:v>439.72532292510203</c:v>
                </c:pt>
                <c:pt idx="4">
                  <c:v>420.43973584320787</c:v>
                </c:pt>
                <c:pt idx="5">
                  <c:v>394.44026162570248</c:v>
                </c:pt>
                <c:pt idx="6">
                  <c:v>360.48030847914873</c:v>
                </c:pt>
                <c:pt idx="7">
                  <c:v>316.40557876900755</c:v>
                </c:pt>
                <c:pt idx="8">
                  <c:v>258.02485738001309</c:v>
                </c:pt>
                <c:pt idx="9">
                  <c:v>174.85795273711952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'MX11-产能变化趋势预测'!$M$16:$M$29</c:f>
              <c:numCache>
                <c:formatCode>General</c:formatCode>
                <c:ptCount val="14"/>
                <c:pt idx="0">
                  <c:v>0.10100000000000001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9F-4CA6-932A-72FF2511580F}"/>
            </c:ext>
          </c:extLst>
        </c:ser>
        <c:ser>
          <c:idx val="8"/>
          <c:order val="4"/>
          <c:tx>
            <c:v>Pr=72.218MPa</c:v>
          </c:tx>
          <c:spPr>
            <a:ln w="25400"/>
          </c:spPr>
          <c:marker>
            <c:symbol val="none"/>
          </c:marker>
          <c:xVal>
            <c:numRef>
              <c:f>'MX11-产能变化趋势预测'!$AC$16:$AC$26</c:f>
              <c:numCache>
                <c:formatCode>General</c:formatCode>
                <c:ptCount val="11"/>
                <c:pt idx="0">
                  <c:v>541.01703906723549</c:v>
                </c:pt>
                <c:pt idx="1">
                  <c:v>538.03922901405781</c:v>
                </c:pt>
                <c:pt idx="2">
                  <c:v>529.01354301964511</c:v>
                </c:pt>
                <c:pt idx="3">
                  <c:v>513.65468684817677</c:v>
                </c:pt>
                <c:pt idx="4">
                  <c:v>491.43274832349601</c:v>
                </c:pt>
                <c:pt idx="5">
                  <c:v>461.46935700117399</c:v>
                </c:pt>
                <c:pt idx="6">
                  <c:v>422.32084484850145</c:v>
                </c:pt>
                <c:pt idx="7">
                  <c:v>371.48846922052059</c:v>
                </c:pt>
                <c:pt idx="8">
                  <c:v>304.09758278064515</c:v>
                </c:pt>
                <c:pt idx="9">
                  <c:v>207.8854798474573</c:v>
                </c:pt>
                <c:pt idx="10">
                  <c:v>0</c:v>
                </c:pt>
              </c:numCache>
            </c:numRef>
          </c:xVal>
          <c:yVal>
            <c:numRef>
              <c:f>'MX11-产能变化趋势预测'!$AD$16:$AD$26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7.2218751000000001</c:v>
                </c:pt>
                <c:pt idx="2">
                  <c:v>14.4437502</c:v>
                </c:pt>
                <c:pt idx="3">
                  <c:v>21.665625299999999</c:v>
                </c:pt>
                <c:pt idx="4">
                  <c:v>28.8875004</c:v>
                </c:pt>
                <c:pt idx="5">
                  <c:v>36.109375499999999</c:v>
                </c:pt>
                <c:pt idx="6">
                  <c:v>43.331250599999997</c:v>
                </c:pt>
                <c:pt idx="7">
                  <c:v>50.553125699999995</c:v>
                </c:pt>
                <c:pt idx="8">
                  <c:v>57.775000800000001</c:v>
                </c:pt>
                <c:pt idx="9">
                  <c:v>64.996875900000006</c:v>
                </c:pt>
                <c:pt idx="10">
                  <c:v>72.218750999999997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9F-4CA6-932A-72FF2511580F}"/>
            </c:ext>
          </c:extLst>
        </c:ser>
        <c:ser>
          <c:idx val="9"/>
          <c:order val="5"/>
          <c:tx>
            <c:v>2014.9.18测试</c:v>
          </c:tx>
          <c:marker>
            <c:spPr>
              <a:solidFill>
                <a:srgbClr val="FF0000"/>
              </a:solidFill>
            </c:spPr>
          </c:marker>
          <c:xVal>
            <c:numRef>
              <c:f>'MX11-产能变化趋势预测'!$AC$28</c:f>
              <c:numCache>
                <c:formatCode>General</c:formatCode>
                <c:ptCount val="1"/>
                <c:pt idx="0">
                  <c:v>69.385999999999996</c:v>
                </c:pt>
              </c:numCache>
            </c:numRef>
          </c:xVal>
          <c:yVal>
            <c:numRef>
              <c:f>'MX11-产能变化趋势预测'!$AD$28</c:f>
              <c:numCache>
                <c:formatCode>General</c:formatCode>
                <c:ptCount val="1"/>
                <c:pt idx="0">
                  <c:v>70.800612000000001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29F-4CA6-932A-72FF2511580F}"/>
            </c:ext>
          </c:extLst>
        </c:ser>
        <c:ser>
          <c:idx val="10"/>
          <c:order val="6"/>
          <c:spPr>
            <a:ln>
              <a:noFill/>
            </a:ln>
          </c:spPr>
          <c:marker>
            <c:symbol val="triangle"/>
            <c:size val="6"/>
            <c:spPr>
              <a:solidFill>
                <a:srgbClr val="002060"/>
              </a:solidFill>
            </c:spPr>
          </c:marker>
          <c:xVal>
            <c:numRef>
              <c:f>'MX11-产能变化趋势预测'!$B$31:$B$34</c:f>
              <c:numCache>
                <c:formatCode>General</c:formatCode>
                <c:ptCount val="4"/>
                <c:pt idx="0">
                  <c:v>33.770600000000002</c:v>
                </c:pt>
                <c:pt idx="1">
                  <c:v>49.582700000000003</c:v>
                </c:pt>
                <c:pt idx="2">
                  <c:v>64.773499999999999</c:v>
                </c:pt>
                <c:pt idx="3">
                  <c:v>78.775000000000006</c:v>
                </c:pt>
              </c:numCache>
            </c:numRef>
          </c:xVal>
          <c:yVal>
            <c:numRef>
              <c:f>'MX11-产能变化趋势预测'!$C$31:$C$34</c:f>
              <c:numCache>
                <c:formatCode>General</c:formatCode>
                <c:ptCount val="4"/>
                <c:pt idx="0">
                  <c:v>74.637</c:v>
                </c:pt>
                <c:pt idx="1">
                  <c:v>74.345219999999998</c:v>
                </c:pt>
                <c:pt idx="2">
                  <c:v>73.977784999999997</c:v>
                </c:pt>
                <c:pt idx="3">
                  <c:v>73.590031999999994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29F-4CA6-932A-72FF2511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09072"/>
        <c:axId val="950400368"/>
      </c:scatterChart>
      <c:valAx>
        <c:axId val="95040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Qg(10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/d)</a:t>
                </a:r>
              </a:p>
            </c:rich>
          </c:tx>
          <c:layout>
            <c:manualLayout>
              <c:xMode val="edge"/>
              <c:yMode val="edge"/>
              <c:x val="0.45047221688004108"/>
              <c:y val="0.9113938133433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50400368"/>
        <c:crosses val="autoZero"/>
        <c:crossBetween val="midCat"/>
      </c:valAx>
      <c:valAx>
        <c:axId val="95040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Pwf(MPa)</a:t>
                </a:r>
              </a:p>
            </c:rich>
          </c:tx>
          <c:layout>
            <c:manualLayout>
              <c:xMode val="edge"/>
              <c:yMode val="edge"/>
              <c:x val="2.3584905660377414E-3"/>
              <c:y val="0.338608259410612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50409072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3349130886941061"/>
          <c:y val="3.5864978902953606E-2"/>
          <c:w val="0.24457559550339231"/>
          <c:h val="0.333510083391474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11" r="0.75000000000000111" t="1" header="0.5" footer="0.5"/>
    <c:pageSetup paperSize="9"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636854768153983"/>
                  <c:y val="0.11018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'MX11-产能变化趋势预测'!$B$2:$B$9</c:f>
              <c:numCache>
                <c:formatCode>General</c:formatCode>
                <c:ptCount val="8"/>
                <c:pt idx="0">
                  <c:v>75.155000000000001</c:v>
                </c:pt>
                <c:pt idx="1">
                  <c:v>70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</c:numCache>
            </c:numRef>
          </c:xVal>
          <c:yVal>
            <c:numRef>
              <c:f>'MX11-产能变化趋势预测'!$I$2:$I$9</c:f>
              <c:numCache>
                <c:formatCode>General</c:formatCode>
                <c:ptCount val="8"/>
                <c:pt idx="0">
                  <c:v>559.53184273478496</c:v>
                </c:pt>
                <c:pt idx="1">
                  <c:v>527.01422901947171</c:v>
                </c:pt>
                <c:pt idx="2">
                  <c:v>495.36287988380712</c:v>
                </c:pt>
                <c:pt idx="3">
                  <c:v>463.4753419835921</c:v>
                </c:pt>
                <c:pt idx="4">
                  <c:v>431.2099349671592</c:v>
                </c:pt>
                <c:pt idx="5">
                  <c:v>398.40374033730615</c:v>
                </c:pt>
                <c:pt idx="6">
                  <c:v>364.8662647517836</c:v>
                </c:pt>
                <c:pt idx="7">
                  <c:v>330.37095967081149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6-448C-8FEB-748563AE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07984"/>
        <c:axId val="950412880"/>
      </c:scatterChart>
      <c:valAx>
        <c:axId val="9504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12880"/>
        <c:crosses val="autoZero"/>
        <c:crossBetween val="midCat"/>
      </c:valAx>
      <c:valAx>
        <c:axId val="9504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0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3513358532459"/>
          <c:y val="8.3111062775360567E-2"/>
          <c:w val="0.80033314565425107"/>
          <c:h val="0.65651315979929536"/>
        </c:manualLayout>
      </c:layout>
      <c:scatterChart>
        <c:scatterStyle val="lineMarker"/>
        <c:varyColors val="0"/>
        <c:ser>
          <c:idx val="3"/>
          <c:order val="0"/>
          <c:tx>
            <c:v>自然递减趋势预测</c:v>
          </c:tx>
          <c:spPr>
            <a:ln w="34925" cap="rnd">
              <a:solidFill>
                <a:srgbClr val="996600"/>
              </a:solidFill>
              <a:round/>
            </a:ln>
            <a:effectLst/>
          </c:spPr>
          <c:marker>
            <c:symbol val="none"/>
          </c:marker>
          <c:xVal>
            <c:numRef>
              <c:f>'MX11-气水两相'!$A$2:$A$1732</c:f>
              <c:numCache>
                <c:formatCode>m/d/yyyy</c:formatCode>
                <c:ptCount val="1731"/>
                <c:pt idx="0">
                  <c:v>41353</c:v>
                </c:pt>
                <c:pt idx="1">
                  <c:v>41354</c:v>
                </c:pt>
                <c:pt idx="2">
                  <c:v>41355</c:v>
                </c:pt>
                <c:pt idx="3">
                  <c:v>41356</c:v>
                </c:pt>
                <c:pt idx="4">
                  <c:v>41357</c:v>
                </c:pt>
                <c:pt idx="5">
                  <c:v>41358</c:v>
                </c:pt>
                <c:pt idx="6">
                  <c:v>41359</c:v>
                </c:pt>
                <c:pt idx="7">
                  <c:v>41360</c:v>
                </c:pt>
                <c:pt idx="8">
                  <c:v>41361</c:v>
                </c:pt>
                <c:pt idx="9">
                  <c:v>41362</c:v>
                </c:pt>
                <c:pt idx="10">
                  <c:v>41363</c:v>
                </c:pt>
                <c:pt idx="11">
                  <c:v>41364</c:v>
                </c:pt>
                <c:pt idx="12">
                  <c:v>41365</c:v>
                </c:pt>
                <c:pt idx="13">
                  <c:v>41366</c:v>
                </c:pt>
                <c:pt idx="14">
                  <c:v>41367</c:v>
                </c:pt>
                <c:pt idx="15">
                  <c:v>41368</c:v>
                </c:pt>
                <c:pt idx="16">
                  <c:v>41369</c:v>
                </c:pt>
                <c:pt idx="17">
                  <c:v>41370</c:v>
                </c:pt>
                <c:pt idx="18">
                  <c:v>41371</c:v>
                </c:pt>
                <c:pt idx="19">
                  <c:v>41372</c:v>
                </c:pt>
                <c:pt idx="20">
                  <c:v>41373</c:v>
                </c:pt>
                <c:pt idx="21">
                  <c:v>41374</c:v>
                </c:pt>
                <c:pt idx="22">
                  <c:v>41375</c:v>
                </c:pt>
                <c:pt idx="23">
                  <c:v>41376</c:v>
                </c:pt>
                <c:pt idx="24">
                  <c:v>41377</c:v>
                </c:pt>
                <c:pt idx="25">
                  <c:v>41378</c:v>
                </c:pt>
                <c:pt idx="26">
                  <c:v>41379</c:v>
                </c:pt>
                <c:pt idx="27">
                  <c:v>41380</c:v>
                </c:pt>
                <c:pt idx="28">
                  <c:v>41381</c:v>
                </c:pt>
                <c:pt idx="29">
                  <c:v>41382</c:v>
                </c:pt>
                <c:pt idx="30">
                  <c:v>41383</c:v>
                </c:pt>
                <c:pt idx="31">
                  <c:v>41384</c:v>
                </c:pt>
                <c:pt idx="32">
                  <c:v>41385</c:v>
                </c:pt>
                <c:pt idx="33">
                  <c:v>41386</c:v>
                </c:pt>
                <c:pt idx="34">
                  <c:v>41387</c:v>
                </c:pt>
                <c:pt idx="35">
                  <c:v>41388</c:v>
                </c:pt>
                <c:pt idx="36">
                  <c:v>41389</c:v>
                </c:pt>
                <c:pt idx="37">
                  <c:v>41390</c:v>
                </c:pt>
                <c:pt idx="38">
                  <c:v>41391</c:v>
                </c:pt>
                <c:pt idx="39">
                  <c:v>41392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41398</c:v>
                </c:pt>
                <c:pt idx="46">
                  <c:v>41399</c:v>
                </c:pt>
                <c:pt idx="47">
                  <c:v>41400</c:v>
                </c:pt>
                <c:pt idx="48">
                  <c:v>41401</c:v>
                </c:pt>
                <c:pt idx="49">
                  <c:v>41402</c:v>
                </c:pt>
                <c:pt idx="50">
                  <c:v>41403</c:v>
                </c:pt>
                <c:pt idx="51">
                  <c:v>41404</c:v>
                </c:pt>
                <c:pt idx="52">
                  <c:v>41405</c:v>
                </c:pt>
                <c:pt idx="53">
                  <c:v>41406</c:v>
                </c:pt>
                <c:pt idx="54">
                  <c:v>41407</c:v>
                </c:pt>
                <c:pt idx="55">
                  <c:v>41408</c:v>
                </c:pt>
                <c:pt idx="56">
                  <c:v>41409</c:v>
                </c:pt>
                <c:pt idx="57">
                  <c:v>41410</c:v>
                </c:pt>
                <c:pt idx="58">
                  <c:v>41411</c:v>
                </c:pt>
                <c:pt idx="59">
                  <c:v>41412</c:v>
                </c:pt>
                <c:pt idx="60">
                  <c:v>41413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41419</c:v>
                </c:pt>
                <c:pt idx="67">
                  <c:v>41420</c:v>
                </c:pt>
                <c:pt idx="68">
                  <c:v>41421</c:v>
                </c:pt>
                <c:pt idx="69">
                  <c:v>41422</c:v>
                </c:pt>
                <c:pt idx="70">
                  <c:v>41423</c:v>
                </c:pt>
                <c:pt idx="71">
                  <c:v>41424</c:v>
                </c:pt>
                <c:pt idx="72">
                  <c:v>41425</c:v>
                </c:pt>
                <c:pt idx="73">
                  <c:v>41426</c:v>
                </c:pt>
                <c:pt idx="74">
                  <c:v>41427</c:v>
                </c:pt>
                <c:pt idx="75">
                  <c:v>41428</c:v>
                </c:pt>
                <c:pt idx="76">
                  <c:v>41429</c:v>
                </c:pt>
                <c:pt idx="77">
                  <c:v>41430</c:v>
                </c:pt>
                <c:pt idx="78">
                  <c:v>41431</c:v>
                </c:pt>
                <c:pt idx="79">
                  <c:v>41432</c:v>
                </c:pt>
                <c:pt idx="80">
                  <c:v>41433</c:v>
                </c:pt>
                <c:pt idx="81">
                  <c:v>41434</c:v>
                </c:pt>
                <c:pt idx="82">
                  <c:v>41435</c:v>
                </c:pt>
                <c:pt idx="83">
                  <c:v>41436</c:v>
                </c:pt>
                <c:pt idx="84">
                  <c:v>41437</c:v>
                </c:pt>
                <c:pt idx="85">
                  <c:v>41438</c:v>
                </c:pt>
                <c:pt idx="86">
                  <c:v>41439</c:v>
                </c:pt>
                <c:pt idx="87">
                  <c:v>41440</c:v>
                </c:pt>
                <c:pt idx="88">
                  <c:v>41441</c:v>
                </c:pt>
                <c:pt idx="89">
                  <c:v>41442</c:v>
                </c:pt>
                <c:pt idx="90">
                  <c:v>41443</c:v>
                </c:pt>
                <c:pt idx="91">
                  <c:v>41444</c:v>
                </c:pt>
                <c:pt idx="92">
                  <c:v>41445</c:v>
                </c:pt>
                <c:pt idx="93">
                  <c:v>41446</c:v>
                </c:pt>
                <c:pt idx="94">
                  <c:v>41447</c:v>
                </c:pt>
                <c:pt idx="95">
                  <c:v>41448</c:v>
                </c:pt>
                <c:pt idx="96">
                  <c:v>41449</c:v>
                </c:pt>
                <c:pt idx="97">
                  <c:v>41450</c:v>
                </c:pt>
                <c:pt idx="98">
                  <c:v>41451</c:v>
                </c:pt>
                <c:pt idx="99">
                  <c:v>41452</c:v>
                </c:pt>
                <c:pt idx="100">
                  <c:v>41453</c:v>
                </c:pt>
                <c:pt idx="101">
                  <c:v>41454</c:v>
                </c:pt>
                <c:pt idx="102">
                  <c:v>41455</c:v>
                </c:pt>
                <c:pt idx="103">
                  <c:v>41456</c:v>
                </c:pt>
                <c:pt idx="104">
                  <c:v>41457</c:v>
                </c:pt>
                <c:pt idx="105">
                  <c:v>41458</c:v>
                </c:pt>
                <c:pt idx="106">
                  <c:v>41459</c:v>
                </c:pt>
                <c:pt idx="107">
                  <c:v>41460</c:v>
                </c:pt>
                <c:pt idx="108">
                  <c:v>41461</c:v>
                </c:pt>
                <c:pt idx="109">
                  <c:v>41462</c:v>
                </c:pt>
                <c:pt idx="110">
                  <c:v>41463</c:v>
                </c:pt>
                <c:pt idx="111">
                  <c:v>41464</c:v>
                </c:pt>
                <c:pt idx="112">
                  <c:v>41465</c:v>
                </c:pt>
                <c:pt idx="113">
                  <c:v>41466</c:v>
                </c:pt>
                <c:pt idx="114">
                  <c:v>41467</c:v>
                </c:pt>
                <c:pt idx="115">
                  <c:v>41468</c:v>
                </c:pt>
                <c:pt idx="116">
                  <c:v>41469</c:v>
                </c:pt>
                <c:pt idx="117">
                  <c:v>41470</c:v>
                </c:pt>
                <c:pt idx="118">
                  <c:v>41471</c:v>
                </c:pt>
                <c:pt idx="119">
                  <c:v>41472</c:v>
                </c:pt>
                <c:pt idx="120">
                  <c:v>41473</c:v>
                </c:pt>
                <c:pt idx="121">
                  <c:v>41474</c:v>
                </c:pt>
                <c:pt idx="122">
                  <c:v>41475</c:v>
                </c:pt>
                <c:pt idx="123">
                  <c:v>41476</c:v>
                </c:pt>
                <c:pt idx="124">
                  <c:v>41477</c:v>
                </c:pt>
                <c:pt idx="125">
                  <c:v>41478</c:v>
                </c:pt>
                <c:pt idx="126">
                  <c:v>41479</c:v>
                </c:pt>
                <c:pt idx="127">
                  <c:v>41480</c:v>
                </c:pt>
                <c:pt idx="128">
                  <c:v>41481</c:v>
                </c:pt>
                <c:pt idx="129">
                  <c:v>41482</c:v>
                </c:pt>
                <c:pt idx="130">
                  <c:v>41483</c:v>
                </c:pt>
                <c:pt idx="131">
                  <c:v>41484</c:v>
                </c:pt>
                <c:pt idx="132">
                  <c:v>41485</c:v>
                </c:pt>
                <c:pt idx="133">
                  <c:v>41486</c:v>
                </c:pt>
                <c:pt idx="134">
                  <c:v>41487</c:v>
                </c:pt>
                <c:pt idx="135">
                  <c:v>41488</c:v>
                </c:pt>
                <c:pt idx="136">
                  <c:v>41489</c:v>
                </c:pt>
                <c:pt idx="137">
                  <c:v>41490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41496</c:v>
                </c:pt>
                <c:pt idx="144">
                  <c:v>41497</c:v>
                </c:pt>
                <c:pt idx="145">
                  <c:v>41498</c:v>
                </c:pt>
                <c:pt idx="146">
                  <c:v>41499</c:v>
                </c:pt>
                <c:pt idx="147">
                  <c:v>41500</c:v>
                </c:pt>
                <c:pt idx="148">
                  <c:v>41501</c:v>
                </c:pt>
                <c:pt idx="149">
                  <c:v>41502</c:v>
                </c:pt>
                <c:pt idx="150">
                  <c:v>41503</c:v>
                </c:pt>
                <c:pt idx="151">
                  <c:v>41504</c:v>
                </c:pt>
                <c:pt idx="152">
                  <c:v>41505</c:v>
                </c:pt>
                <c:pt idx="153">
                  <c:v>41506</c:v>
                </c:pt>
                <c:pt idx="154">
                  <c:v>41507</c:v>
                </c:pt>
                <c:pt idx="155">
                  <c:v>41508</c:v>
                </c:pt>
                <c:pt idx="156">
                  <c:v>41509</c:v>
                </c:pt>
                <c:pt idx="157">
                  <c:v>41510</c:v>
                </c:pt>
                <c:pt idx="158">
                  <c:v>41511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41517</c:v>
                </c:pt>
                <c:pt idx="165">
                  <c:v>41518</c:v>
                </c:pt>
                <c:pt idx="166">
                  <c:v>41519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41524</c:v>
                </c:pt>
                <c:pt idx="172">
                  <c:v>41525</c:v>
                </c:pt>
                <c:pt idx="173">
                  <c:v>41526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41531</c:v>
                </c:pt>
                <c:pt idx="179">
                  <c:v>41532</c:v>
                </c:pt>
                <c:pt idx="180">
                  <c:v>41533</c:v>
                </c:pt>
                <c:pt idx="181">
                  <c:v>41534</c:v>
                </c:pt>
                <c:pt idx="182">
                  <c:v>41535</c:v>
                </c:pt>
                <c:pt idx="183">
                  <c:v>41536</c:v>
                </c:pt>
                <c:pt idx="184">
                  <c:v>41537</c:v>
                </c:pt>
                <c:pt idx="185">
                  <c:v>41538</c:v>
                </c:pt>
                <c:pt idx="186">
                  <c:v>41539</c:v>
                </c:pt>
                <c:pt idx="187">
                  <c:v>41540</c:v>
                </c:pt>
                <c:pt idx="188">
                  <c:v>41541</c:v>
                </c:pt>
                <c:pt idx="189">
                  <c:v>41542</c:v>
                </c:pt>
                <c:pt idx="190">
                  <c:v>41543</c:v>
                </c:pt>
                <c:pt idx="191">
                  <c:v>41544</c:v>
                </c:pt>
                <c:pt idx="192">
                  <c:v>41545</c:v>
                </c:pt>
                <c:pt idx="193">
                  <c:v>41546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41552</c:v>
                </c:pt>
                <c:pt idx="200">
                  <c:v>41553</c:v>
                </c:pt>
                <c:pt idx="201">
                  <c:v>41554</c:v>
                </c:pt>
                <c:pt idx="202">
                  <c:v>41555</c:v>
                </c:pt>
                <c:pt idx="203">
                  <c:v>41556</c:v>
                </c:pt>
                <c:pt idx="204">
                  <c:v>41557</c:v>
                </c:pt>
                <c:pt idx="205">
                  <c:v>41558</c:v>
                </c:pt>
                <c:pt idx="206">
                  <c:v>41559</c:v>
                </c:pt>
                <c:pt idx="207">
                  <c:v>41560</c:v>
                </c:pt>
                <c:pt idx="208">
                  <c:v>41561</c:v>
                </c:pt>
                <c:pt idx="209">
                  <c:v>41562</c:v>
                </c:pt>
                <c:pt idx="210">
                  <c:v>41563</c:v>
                </c:pt>
                <c:pt idx="211">
                  <c:v>41564</c:v>
                </c:pt>
                <c:pt idx="212">
                  <c:v>41565</c:v>
                </c:pt>
                <c:pt idx="213">
                  <c:v>41566</c:v>
                </c:pt>
                <c:pt idx="214">
                  <c:v>41567</c:v>
                </c:pt>
                <c:pt idx="215">
                  <c:v>41568</c:v>
                </c:pt>
                <c:pt idx="216">
                  <c:v>41569</c:v>
                </c:pt>
                <c:pt idx="217">
                  <c:v>41570</c:v>
                </c:pt>
                <c:pt idx="218">
                  <c:v>41571</c:v>
                </c:pt>
                <c:pt idx="219">
                  <c:v>41572</c:v>
                </c:pt>
                <c:pt idx="220">
                  <c:v>41573</c:v>
                </c:pt>
                <c:pt idx="221">
                  <c:v>41574</c:v>
                </c:pt>
                <c:pt idx="222">
                  <c:v>41575</c:v>
                </c:pt>
                <c:pt idx="223">
                  <c:v>41576</c:v>
                </c:pt>
                <c:pt idx="224">
                  <c:v>41577</c:v>
                </c:pt>
                <c:pt idx="225">
                  <c:v>41578</c:v>
                </c:pt>
                <c:pt idx="226">
                  <c:v>41579</c:v>
                </c:pt>
                <c:pt idx="227">
                  <c:v>41580</c:v>
                </c:pt>
                <c:pt idx="228">
                  <c:v>41581</c:v>
                </c:pt>
                <c:pt idx="229">
                  <c:v>41582</c:v>
                </c:pt>
                <c:pt idx="230">
                  <c:v>41583</c:v>
                </c:pt>
                <c:pt idx="231">
                  <c:v>41584</c:v>
                </c:pt>
                <c:pt idx="232">
                  <c:v>41585</c:v>
                </c:pt>
                <c:pt idx="233">
                  <c:v>41586</c:v>
                </c:pt>
                <c:pt idx="234">
                  <c:v>41587</c:v>
                </c:pt>
                <c:pt idx="235">
                  <c:v>41588</c:v>
                </c:pt>
                <c:pt idx="236">
                  <c:v>41589</c:v>
                </c:pt>
                <c:pt idx="237">
                  <c:v>41590</c:v>
                </c:pt>
                <c:pt idx="238">
                  <c:v>41591</c:v>
                </c:pt>
                <c:pt idx="239">
                  <c:v>41592</c:v>
                </c:pt>
                <c:pt idx="240">
                  <c:v>41593</c:v>
                </c:pt>
                <c:pt idx="241">
                  <c:v>41594</c:v>
                </c:pt>
                <c:pt idx="242">
                  <c:v>41595</c:v>
                </c:pt>
                <c:pt idx="243">
                  <c:v>41596</c:v>
                </c:pt>
                <c:pt idx="244">
                  <c:v>41597</c:v>
                </c:pt>
                <c:pt idx="245">
                  <c:v>41598</c:v>
                </c:pt>
                <c:pt idx="246">
                  <c:v>41599</c:v>
                </c:pt>
                <c:pt idx="247">
                  <c:v>41600</c:v>
                </c:pt>
                <c:pt idx="248">
                  <c:v>41601</c:v>
                </c:pt>
                <c:pt idx="249">
                  <c:v>41602</c:v>
                </c:pt>
                <c:pt idx="250">
                  <c:v>41603</c:v>
                </c:pt>
                <c:pt idx="251">
                  <c:v>41604</c:v>
                </c:pt>
                <c:pt idx="252">
                  <c:v>41605</c:v>
                </c:pt>
                <c:pt idx="253">
                  <c:v>41606</c:v>
                </c:pt>
                <c:pt idx="254">
                  <c:v>41607</c:v>
                </c:pt>
                <c:pt idx="255">
                  <c:v>41608</c:v>
                </c:pt>
                <c:pt idx="256">
                  <c:v>41609</c:v>
                </c:pt>
                <c:pt idx="257">
                  <c:v>41610</c:v>
                </c:pt>
                <c:pt idx="258">
                  <c:v>41611</c:v>
                </c:pt>
                <c:pt idx="259">
                  <c:v>41612</c:v>
                </c:pt>
                <c:pt idx="260">
                  <c:v>41613</c:v>
                </c:pt>
                <c:pt idx="261">
                  <c:v>41614</c:v>
                </c:pt>
                <c:pt idx="262">
                  <c:v>41615</c:v>
                </c:pt>
                <c:pt idx="263">
                  <c:v>41616</c:v>
                </c:pt>
                <c:pt idx="264">
                  <c:v>41617</c:v>
                </c:pt>
                <c:pt idx="265">
                  <c:v>41618</c:v>
                </c:pt>
                <c:pt idx="266">
                  <c:v>41619</c:v>
                </c:pt>
                <c:pt idx="267">
                  <c:v>41620</c:v>
                </c:pt>
                <c:pt idx="268">
                  <c:v>41621</c:v>
                </c:pt>
                <c:pt idx="269">
                  <c:v>41622</c:v>
                </c:pt>
                <c:pt idx="270">
                  <c:v>41623</c:v>
                </c:pt>
                <c:pt idx="271">
                  <c:v>41624</c:v>
                </c:pt>
                <c:pt idx="272">
                  <c:v>41625</c:v>
                </c:pt>
                <c:pt idx="273">
                  <c:v>41626</c:v>
                </c:pt>
                <c:pt idx="274">
                  <c:v>41627</c:v>
                </c:pt>
                <c:pt idx="275">
                  <c:v>41628</c:v>
                </c:pt>
                <c:pt idx="276">
                  <c:v>41629</c:v>
                </c:pt>
                <c:pt idx="277">
                  <c:v>41630</c:v>
                </c:pt>
                <c:pt idx="278">
                  <c:v>41631</c:v>
                </c:pt>
                <c:pt idx="279">
                  <c:v>41632</c:v>
                </c:pt>
                <c:pt idx="280">
                  <c:v>41633</c:v>
                </c:pt>
                <c:pt idx="281">
                  <c:v>41634</c:v>
                </c:pt>
                <c:pt idx="282">
                  <c:v>41635</c:v>
                </c:pt>
                <c:pt idx="283">
                  <c:v>41636</c:v>
                </c:pt>
                <c:pt idx="284">
                  <c:v>41637</c:v>
                </c:pt>
                <c:pt idx="285">
                  <c:v>41638</c:v>
                </c:pt>
                <c:pt idx="286">
                  <c:v>41639</c:v>
                </c:pt>
                <c:pt idx="287">
                  <c:v>41640</c:v>
                </c:pt>
                <c:pt idx="288">
                  <c:v>41641</c:v>
                </c:pt>
                <c:pt idx="289">
                  <c:v>41642</c:v>
                </c:pt>
                <c:pt idx="290">
                  <c:v>41643</c:v>
                </c:pt>
                <c:pt idx="291">
                  <c:v>41644</c:v>
                </c:pt>
                <c:pt idx="292">
                  <c:v>41645</c:v>
                </c:pt>
                <c:pt idx="293">
                  <c:v>41646</c:v>
                </c:pt>
                <c:pt idx="294">
                  <c:v>41647</c:v>
                </c:pt>
                <c:pt idx="295">
                  <c:v>41648</c:v>
                </c:pt>
                <c:pt idx="296">
                  <c:v>41649</c:v>
                </c:pt>
                <c:pt idx="297">
                  <c:v>41650</c:v>
                </c:pt>
                <c:pt idx="298">
                  <c:v>41651</c:v>
                </c:pt>
                <c:pt idx="299">
                  <c:v>41652</c:v>
                </c:pt>
                <c:pt idx="300">
                  <c:v>41653</c:v>
                </c:pt>
                <c:pt idx="301">
                  <c:v>41654</c:v>
                </c:pt>
                <c:pt idx="302">
                  <c:v>41655</c:v>
                </c:pt>
                <c:pt idx="303">
                  <c:v>41656</c:v>
                </c:pt>
                <c:pt idx="304">
                  <c:v>41657</c:v>
                </c:pt>
                <c:pt idx="305">
                  <c:v>41658</c:v>
                </c:pt>
                <c:pt idx="306">
                  <c:v>41659</c:v>
                </c:pt>
                <c:pt idx="307">
                  <c:v>41660</c:v>
                </c:pt>
                <c:pt idx="308">
                  <c:v>41661</c:v>
                </c:pt>
                <c:pt idx="309">
                  <c:v>41662</c:v>
                </c:pt>
                <c:pt idx="310">
                  <c:v>41663</c:v>
                </c:pt>
                <c:pt idx="311">
                  <c:v>41664</c:v>
                </c:pt>
                <c:pt idx="312">
                  <c:v>41665</c:v>
                </c:pt>
                <c:pt idx="313">
                  <c:v>41666</c:v>
                </c:pt>
                <c:pt idx="314">
                  <c:v>41667</c:v>
                </c:pt>
                <c:pt idx="315">
                  <c:v>41668</c:v>
                </c:pt>
                <c:pt idx="316">
                  <c:v>41669</c:v>
                </c:pt>
                <c:pt idx="317">
                  <c:v>41670</c:v>
                </c:pt>
                <c:pt idx="318">
                  <c:v>41671</c:v>
                </c:pt>
                <c:pt idx="319">
                  <c:v>41672</c:v>
                </c:pt>
                <c:pt idx="320">
                  <c:v>41673</c:v>
                </c:pt>
                <c:pt idx="321">
                  <c:v>41674</c:v>
                </c:pt>
                <c:pt idx="322">
                  <c:v>41675</c:v>
                </c:pt>
                <c:pt idx="323">
                  <c:v>41676</c:v>
                </c:pt>
                <c:pt idx="324">
                  <c:v>41677</c:v>
                </c:pt>
                <c:pt idx="325">
                  <c:v>41678</c:v>
                </c:pt>
                <c:pt idx="326">
                  <c:v>41679</c:v>
                </c:pt>
                <c:pt idx="327">
                  <c:v>41680</c:v>
                </c:pt>
                <c:pt idx="328">
                  <c:v>41681</c:v>
                </c:pt>
                <c:pt idx="329">
                  <c:v>41682</c:v>
                </c:pt>
                <c:pt idx="330">
                  <c:v>41683</c:v>
                </c:pt>
                <c:pt idx="331">
                  <c:v>41684</c:v>
                </c:pt>
                <c:pt idx="332">
                  <c:v>41685</c:v>
                </c:pt>
                <c:pt idx="333">
                  <c:v>41686</c:v>
                </c:pt>
                <c:pt idx="334">
                  <c:v>41687</c:v>
                </c:pt>
                <c:pt idx="335">
                  <c:v>41688</c:v>
                </c:pt>
                <c:pt idx="336">
                  <c:v>41689</c:v>
                </c:pt>
                <c:pt idx="337">
                  <c:v>41690</c:v>
                </c:pt>
                <c:pt idx="338">
                  <c:v>41691</c:v>
                </c:pt>
                <c:pt idx="339">
                  <c:v>41692</c:v>
                </c:pt>
                <c:pt idx="340">
                  <c:v>41693</c:v>
                </c:pt>
                <c:pt idx="341">
                  <c:v>41694</c:v>
                </c:pt>
                <c:pt idx="342">
                  <c:v>41695</c:v>
                </c:pt>
                <c:pt idx="343">
                  <c:v>41696</c:v>
                </c:pt>
                <c:pt idx="344">
                  <c:v>41697</c:v>
                </c:pt>
                <c:pt idx="345">
                  <c:v>41698</c:v>
                </c:pt>
                <c:pt idx="346">
                  <c:v>41699</c:v>
                </c:pt>
                <c:pt idx="347">
                  <c:v>41700</c:v>
                </c:pt>
                <c:pt idx="348">
                  <c:v>41701</c:v>
                </c:pt>
                <c:pt idx="349">
                  <c:v>41702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41706</c:v>
                </c:pt>
                <c:pt idx="354">
                  <c:v>41707</c:v>
                </c:pt>
                <c:pt idx="355">
                  <c:v>41708</c:v>
                </c:pt>
                <c:pt idx="356">
                  <c:v>41709</c:v>
                </c:pt>
                <c:pt idx="357">
                  <c:v>41710</c:v>
                </c:pt>
                <c:pt idx="358">
                  <c:v>41711</c:v>
                </c:pt>
                <c:pt idx="359">
                  <c:v>41712</c:v>
                </c:pt>
                <c:pt idx="360">
                  <c:v>41713</c:v>
                </c:pt>
                <c:pt idx="361">
                  <c:v>41714</c:v>
                </c:pt>
                <c:pt idx="362">
                  <c:v>41715</c:v>
                </c:pt>
                <c:pt idx="363">
                  <c:v>41716</c:v>
                </c:pt>
                <c:pt idx="364">
                  <c:v>41717</c:v>
                </c:pt>
                <c:pt idx="365">
                  <c:v>41718</c:v>
                </c:pt>
                <c:pt idx="366">
                  <c:v>41719</c:v>
                </c:pt>
                <c:pt idx="367">
                  <c:v>41720</c:v>
                </c:pt>
                <c:pt idx="368">
                  <c:v>41721</c:v>
                </c:pt>
                <c:pt idx="369">
                  <c:v>41722</c:v>
                </c:pt>
                <c:pt idx="370">
                  <c:v>41723</c:v>
                </c:pt>
                <c:pt idx="371">
                  <c:v>41724</c:v>
                </c:pt>
                <c:pt idx="372">
                  <c:v>41725</c:v>
                </c:pt>
                <c:pt idx="373">
                  <c:v>41726</c:v>
                </c:pt>
                <c:pt idx="374">
                  <c:v>41727</c:v>
                </c:pt>
                <c:pt idx="375">
                  <c:v>41728</c:v>
                </c:pt>
                <c:pt idx="376">
                  <c:v>41729</c:v>
                </c:pt>
                <c:pt idx="377">
                  <c:v>41730</c:v>
                </c:pt>
                <c:pt idx="378">
                  <c:v>41731</c:v>
                </c:pt>
                <c:pt idx="379">
                  <c:v>41732</c:v>
                </c:pt>
                <c:pt idx="380">
                  <c:v>41733</c:v>
                </c:pt>
                <c:pt idx="381">
                  <c:v>41734</c:v>
                </c:pt>
                <c:pt idx="382">
                  <c:v>41735</c:v>
                </c:pt>
                <c:pt idx="383">
                  <c:v>41736</c:v>
                </c:pt>
                <c:pt idx="384">
                  <c:v>41737</c:v>
                </c:pt>
                <c:pt idx="385">
                  <c:v>41738</c:v>
                </c:pt>
                <c:pt idx="386">
                  <c:v>41739</c:v>
                </c:pt>
                <c:pt idx="387">
                  <c:v>41740</c:v>
                </c:pt>
                <c:pt idx="388">
                  <c:v>41741</c:v>
                </c:pt>
                <c:pt idx="389">
                  <c:v>41742</c:v>
                </c:pt>
                <c:pt idx="390">
                  <c:v>41743</c:v>
                </c:pt>
                <c:pt idx="391">
                  <c:v>41744</c:v>
                </c:pt>
                <c:pt idx="392">
                  <c:v>41745</c:v>
                </c:pt>
                <c:pt idx="393">
                  <c:v>41746</c:v>
                </c:pt>
                <c:pt idx="394">
                  <c:v>41747</c:v>
                </c:pt>
                <c:pt idx="395">
                  <c:v>41748</c:v>
                </c:pt>
                <c:pt idx="396">
                  <c:v>41749</c:v>
                </c:pt>
                <c:pt idx="397">
                  <c:v>41750</c:v>
                </c:pt>
                <c:pt idx="398">
                  <c:v>41751</c:v>
                </c:pt>
                <c:pt idx="399">
                  <c:v>41752</c:v>
                </c:pt>
                <c:pt idx="400">
                  <c:v>41753</c:v>
                </c:pt>
                <c:pt idx="401">
                  <c:v>41754</c:v>
                </c:pt>
                <c:pt idx="402">
                  <c:v>41755</c:v>
                </c:pt>
                <c:pt idx="403">
                  <c:v>41756</c:v>
                </c:pt>
                <c:pt idx="404">
                  <c:v>41757</c:v>
                </c:pt>
                <c:pt idx="405">
                  <c:v>41758</c:v>
                </c:pt>
                <c:pt idx="406">
                  <c:v>41759</c:v>
                </c:pt>
                <c:pt idx="407">
                  <c:v>41760</c:v>
                </c:pt>
                <c:pt idx="408">
                  <c:v>41761</c:v>
                </c:pt>
                <c:pt idx="409">
                  <c:v>41762</c:v>
                </c:pt>
                <c:pt idx="410">
                  <c:v>41763</c:v>
                </c:pt>
                <c:pt idx="411">
                  <c:v>41764</c:v>
                </c:pt>
                <c:pt idx="412">
                  <c:v>41765</c:v>
                </c:pt>
                <c:pt idx="413">
                  <c:v>41766</c:v>
                </c:pt>
                <c:pt idx="414">
                  <c:v>41767</c:v>
                </c:pt>
                <c:pt idx="415">
                  <c:v>41768</c:v>
                </c:pt>
                <c:pt idx="416">
                  <c:v>41769</c:v>
                </c:pt>
                <c:pt idx="417">
                  <c:v>41770</c:v>
                </c:pt>
                <c:pt idx="418">
                  <c:v>41771</c:v>
                </c:pt>
                <c:pt idx="419">
                  <c:v>41772</c:v>
                </c:pt>
                <c:pt idx="420">
                  <c:v>41773</c:v>
                </c:pt>
                <c:pt idx="421">
                  <c:v>41774</c:v>
                </c:pt>
                <c:pt idx="422">
                  <c:v>41775</c:v>
                </c:pt>
                <c:pt idx="423">
                  <c:v>41776</c:v>
                </c:pt>
                <c:pt idx="424">
                  <c:v>41777</c:v>
                </c:pt>
                <c:pt idx="425">
                  <c:v>41778</c:v>
                </c:pt>
                <c:pt idx="426">
                  <c:v>41779</c:v>
                </c:pt>
                <c:pt idx="427">
                  <c:v>41780</c:v>
                </c:pt>
                <c:pt idx="428">
                  <c:v>41781</c:v>
                </c:pt>
                <c:pt idx="429">
                  <c:v>41782</c:v>
                </c:pt>
                <c:pt idx="430">
                  <c:v>41783</c:v>
                </c:pt>
                <c:pt idx="431">
                  <c:v>41784</c:v>
                </c:pt>
                <c:pt idx="432">
                  <c:v>41785</c:v>
                </c:pt>
                <c:pt idx="433">
                  <c:v>41786</c:v>
                </c:pt>
                <c:pt idx="434">
                  <c:v>41787</c:v>
                </c:pt>
                <c:pt idx="435">
                  <c:v>41788</c:v>
                </c:pt>
                <c:pt idx="436">
                  <c:v>41789</c:v>
                </c:pt>
                <c:pt idx="437">
                  <c:v>41790</c:v>
                </c:pt>
                <c:pt idx="438">
                  <c:v>41791</c:v>
                </c:pt>
                <c:pt idx="439">
                  <c:v>41792</c:v>
                </c:pt>
                <c:pt idx="440">
                  <c:v>41793</c:v>
                </c:pt>
                <c:pt idx="441">
                  <c:v>41794</c:v>
                </c:pt>
                <c:pt idx="442">
                  <c:v>41795</c:v>
                </c:pt>
                <c:pt idx="443">
                  <c:v>41796</c:v>
                </c:pt>
                <c:pt idx="444">
                  <c:v>41797</c:v>
                </c:pt>
                <c:pt idx="445">
                  <c:v>41798</c:v>
                </c:pt>
                <c:pt idx="446">
                  <c:v>41799</c:v>
                </c:pt>
                <c:pt idx="447">
                  <c:v>41800</c:v>
                </c:pt>
                <c:pt idx="448">
                  <c:v>41801</c:v>
                </c:pt>
                <c:pt idx="449">
                  <c:v>41802</c:v>
                </c:pt>
                <c:pt idx="450">
                  <c:v>41803</c:v>
                </c:pt>
                <c:pt idx="451">
                  <c:v>41804</c:v>
                </c:pt>
                <c:pt idx="452">
                  <c:v>41805</c:v>
                </c:pt>
                <c:pt idx="453">
                  <c:v>41806</c:v>
                </c:pt>
                <c:pt idx="454">
                  <c:v>41807</c:v>
                </c:pt>
                <c:pt idx="455">
                  <c:v>41808</c:v>
                </c:pt>
                <c:pt idx="456">
                  <c:v>41809</c:v>
                </c:pt>
                <c:pt idx="457">
                  <c:v>41810</c:v>
                </c:pt>
                <c:pt idx="458">
                  <c:v>41811</c:v>
                </c:pt>
                <c:pt idx="459">
                  <c:v>41812</c:v>
                </c:pt>
                <c:pt idx="460">
                  <c:v>41813</c:v>
                </c:pt>
                <c:pt idx="461">
                  <c:v>41814</c:v>
                </c:pt>
                <c:pt idx="462">
                  <c:v>41815</c:v>
                </c:pt>
                <c:pt idx="463">
                  <c:v>41816</c:v>
                </c:pt>
                <c:pt idx="464">
                  <c:v>41817</c:v>
                </c:pt>
                <c:pt idx="465">
                  <c:v>41818</c:v>
                </c:pt>
                <c:pt idx="466">
                  <c:v>41819</c:v>
                </c:pt>
                <c:pt idx="467">
                  <c:v>41820</c:v>
                </c:pt>
                <c:pt idx="468">
                  <c:v>41821</c:v>
                </c:pt>
                <c:pt idx="469">
                  <c:v>41822</c:v>
                </c:pt>
                <c:pt idx="470">
                  <c:v>41823</c:v>
                </c:pt>
                <c:pt idx="471">
                  <c:v>41824</c:v>
                </c:pt>
                <c:pt idx="472">
                  <c:v>41825</c:v>
                </c:pt>
                <c:pt idx="473">
                  <c:v>41826</c:v>
                </c:pt>
                <c:pt idx="474">
                  <c:v>41827</c:v>
                </c:pt>
                <c:pt idx="475">
                  <c:v>41828</c:v>
                </c:pt>
                <c:pt idx="476">
                  <c:v>41829</c:v>
                </c:pt>
                <c:pt idx="477">
                  <c:v>41830</c:v>
                </c:pt>
                <c:pt idx="478">
                  <c:v>41831</c:v>
                </c:pt>
                <c:pt idx="479">
                  <c:v>41832</c:v>
                </c:pt>
                <c:pt idx="480">
                  <c:v>41833</c:v>
                </c:pt>
                <c:pt idx="481">
                  <c:v>41834</c:v>
                </c:pt>
                <c:pt idx="482">
                  <c:v>41835</c:v>
                </c:pt>
                <c:pt idx="483">
                  <c:v>41836</c:v>
                </c:pt>
                <c:pt idx="484">
                  <c:v>41837</c:v>
                </c:pt>
                <c:pt idx="485">
                  <c:v>41838</c:v>
                </c:pt>
                <c:pt idx="486">
                  <c:v>41839</c:v>
                </c:pt>
                <c:pt idx="487">
                  <c:v>41840</c:v>
                </c:pt>
                <c:pt idx="488">
                  <c:v>41841</c:v>
                </c:pt>
                <c:pt idx="489">
                  <c:v>41842</c:v>
                </c:pt>
                <c:pt idx="490">
                  <c:v>41843</c:v>
                </c:pt>
                <c:pt idx="491">
                  <c:v>41844</c:v>
                </c:pt>
                <c:pt idx="492">
                  <c:v>41845</c:v>
                </c:pt>
                <c:pt idx="493">
                  <c:v>41846</c:v>
                </c:pt>
                <c:pt idx="494">
                  <c:v>41847</c:v>
                </c:pt>
                <c:pt idx="495">
                  <c:v>41848</c:v>
                </c:pt>
                <c:pt idx="496">
                  <c:v>41849</c:v>
                </c:pt>
                <c:pt idx="497">
                  <c:v>41850</c:v>
                </c:pt>
                <c:pt idx="498">
                  <c:v>41851</c:v>
                </c:pt>
                <c:pt idx="499">
                  <c:v>41852</c:v>
                </c:pt>
                <c:pt idx="500">
                  <c:v>41853</c:v>
                </c:pt>
                <c:pt idx="501">
                  <c:v>41854</c:v>
                </c:pt>
                <c:pt idx="502">
                  <c:v>41855</c:v>
                </c:pt>
                <c:pt idx="503">
                  <c:v>41856</c:v>
                </c:pt>
                <c:pt idx="504">
                  <c:v>41857</c:v>
                </c:pt>
                <c:pt idx="505">
                  <c:v>41858</c:v>
                </c:pt>
                <c:pt idx="506">
                  <c:v>41859</c:v>
                </c:pt>
                <c:pt idx="507">
                  <c:v>41860</c:v>
                </c:pt>
                <c:pt idx="508">
                  <c:v>41861</c:v>
                </c:pt>
                <c:pt idx="509">
                  <c:v>41862</c:v>
                </c:pt>
                <c:pt idx="510">
                  <c:v>41863</c:v>
                </c:pt>
                <c:pt idx="511">
                  <c:v>41864</c:v>
                </c:pt>
                <c:pt idx="512">
                  <c:v>41865</c:v>
                </c:pt>
                <c:pt idx="513">
                  <c:v>41866</c:v>
                </c:pt>
                <c:pt idx="514">
                  <c:v>41867</c:v>
                </c:pt>
                <c:pt idx="515">
                  <c:v>41868</c:v>
                </c:pt>
                <c:pt idx="516">
                  <c:v>41869</c:v>
                </c:pt>
                <c:pt idx="517">
                  <c:v>41870</c:v>
                </c:pt>
                <c:pt idx="518">
                  <c:v>41871</c:v>
                </c:pt>
                <c:pt idx="519">
                  <c:v>41872</c:v>
                </c:pt>
                <c:pt idx="520">
                  <c:v>41873</c:v>
                </c:pt>
                <c:pt idx="521">
                  <c:v>41874</c:v>
                </c:pt>
                <c:pt idx="522">
                  <c:v>41875</c:v>
                </c:pt>
                <c:pt idx="523">
                  <c:v>41876</c:v>
                </c:pt>
                <c:pt idx="524">
                  <c:v>41877</c:v>
                </c:pt>
                <c:pt idx="525">
                  <c:v>41878</c:v>
                </c:pt>
                <c:pt idx="526">
                  <c:v>41879</c:v>
                </c:pt>
                <c:pt idx="527">
                  <c:v>41880</c:v>
                </c:pt>
                <c:pt idx="528">
                  <c:v>41881</c:v>
                </c:pt>
                <c:pt idx="529">
                  <c:v>41882</c:v>
                </c:pt>
                <c:pt idx="530">
                  <c:v>41883</c:v>
                </c:pt>
                <c:pt idx="531">
                  <c:v>41884</c:v>
                </c:pt>
                <c:pt idx="532">
                  <c:v>41885</c:v>
                </c:pt>
                <c:pt idx="533">
                  <c:v>41886</c:v>
                </c:pt>
                <c:pt idx="534">
                  <c:v>41887</c:v>
                </c:pt>
                <c:pt idx="535">
                  <c:v>41888</c:v>
                </c:pt>
                <c:pt idx="536">
                  <c:v>41889</c:v>
                </c:pt>
                <c:pt idx="537">
                  <c:v>41890</c:v>
                </c:pt>
                <c:pt idx="538">
                  <c:v>41891</c:v>
                </c:pt>
                <c:pt idx="539">
                  <c:v>41892</c:v>
                </c:pt>
                <c:pt idx="540">
                  <c:v>41893</c:v>
                </c:pt>
                <c:pt idx="541">
                  <c:v>41894</c:v>
                </c:pt>
                <c:pt idx="542">
                  <c:v>41895</c:v>
                </c:pt>
                <c:pt idx="543">
                  <c:v>41896</c:v>
                </c:pt>
                <c:pt idx="544">
                  <c:v>41897</c:v>
                </c:pt>
                <c:pt idx="545">
                  <c:v>41898</c:v>
                </c:pt>
                <c:pt idx="546">
                  <c:v>41899</c:v>
                </c:pt>
                <c:pt idx="547">
                  <c:v>41900</c:v>
                </c:pt>
                <c:pt idx="548">
                  <c:v>41901</c:v>
                </c:pt>
                <c:pt idx="549">
                  <c:v>41902</c:v>
                </c:pt>
                <c:pt idx="550">
                  <c:v>41903</c:v>
                </c:pt>
                <c:pt idx="551">
                  <c:v>41904</c:v>
                </c:pt>
                <c:pt idx="552">
                  <c:v>41905</c:v>
                </c:pt>
                <c:pt idx="553">
                  <c:v>41906</c:v>
                </c:pt>
                <c:pt idx="554">
                  <c:v>41907</c:v>
                </c:pt>
                <c:pt idx="555">
                  <c:v>41908</c:v>
                </c:pt>
                <c:pt idx="556">
                  <c:v>41909</c:v>
                </c:pt>
                <c:pt idx="557">
                  <c:v>41910</c:v>
                </c:pt>
                <c:pt idx="558">
                  <c:v>41911</c:v>
                </c:pt>
                <c:pt idx="559">
                  <c:v>41912</c:v>
                </c:pt>
                <c:pt idx="560">
                  <c:v>41913</c:v>
                </c:pt>
                <c:pt idx="561">
                  <c:v>41914</c:v>
                </c:pt>
                <c:pt idx="562">
                  <c:v>41915</c:v>
                </c:pt>
                <c:pt idx="563">
                  <c:v>41916</c:v>
                </c:pt>
                <c:pt idx="564">
                  <c:v>41917</c:v>
                </c:pt>
                <c:pt idx="565">
                  <c:v>41918</c:v>
                </c:pt>
                <c:pt idx="566">
                  <c:v>41919</c:v>
                </c:pt>
                <c:pt idx="567">
                  <c:v>41920</c:v>
                </c:pt>
                <c:pt idx="568">
                  <c:v>41921</c:v>
                </c:pt>
                <c:pt idx="569">
                  <c:v>41922</c:v>
                </c:pt>
                <c:pt idx="570">
                  <c:v>41923</c:v>
                </c:pt>
                <c:pt idx="571">
                  <c:v>41924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41930</c:v>
                </c:pt>
                <c:pt idx="578">
                  <c:v>41931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41937</c:v>
                </c:pt>
                <c:pt idx="585">
                  <c:v>41938</c:v>
                </c:pt>
                <c:pt idx="586">
                  <c:v>41939</c:v>
                </c:pt>
                <c:pt idx="587">
                  <c:v>41940</c:v>
                </c:pt>
                <c:pt idx="588">
                  <c:v>41941</c:v>
                </c:pt>
                <c:pt idx="589">
                  <c:v>41942</c:v>
                </c:pt>
                <c:pt idx="590">
                  <c:v>41943</c:v>
                </c:pt>
                <c:pt idx="591">
                  <c:v>41944</c:v>
                </c:pt>
                <c:pt idx="592">
                  <c:v>41945</c:v>
                </c:pt>
                <c:pt idx="593">
                  <c:v>41946</c:v>
                </c:pt>
                <c:pt idx="594">
                  <c:v>41947</c:v>
                </c:pt>
                <c:pt idx="595">
                  <c:v>41948</c:v>
                </c:pt>
                <c:pt idx="596">
                  <c:v>41949</c:v>
                </c:pt>
                <c:pt idx="597">
                  <c:v>41950</c:v>
                </c:pt>
                <c:pt idx="598">
                  <c:v>41951</c:v>
                </c:pt>
                <c:pt idx="599">
                  <c:v>41952</c:v>
                </c:pt>
                <c:pt idx="600">
                  <c:v>41953</c:v>
                </c:pt>
                <c:pt idx="601">
                  <c:v>41954</c:v>
                </c:pt>
                <c:pt idx="602">
                  <c:v>41955</c:v>
                </c:pt>
                <c:pt idx="603">
                  <c:v>41956</c:v>
                </c:pt>
                <c:pt idx="604">
                  <c:v>41957</c:v>
                </c:pt>
                <c:pt idx="605">
                  <c:v>41958</c:v>
                </c:pt>
                <c:pt idx="606">
                  <c:v>41959</c:v>
                </c:pt>
                <c:pt idx="607">
                  <c:v>41960</c:v>
                </c:pt>
                <c:pt idx="608">
                  <c:v>41961</c:v>
                </c:pt>
                <c:pt idx="609">
                  <c:v>41962</c:v>
                </c:pt>
                <c:pt idx="610">
                  <c:v>41963</c:v>
                </c:pt>
                <c:pt idx="611">
                  <c:v>41964</c:v>
                </c:pt>
                <c:pt idx="612">
                  <c:v>41965</c:v>
                </c:pt>
                <c:pt idx="613">
                  <c:v>41966</c:v>
                </c:pt>
                <c:pt idx="614">
                  <c:v>41967</c:v>
                </c:pt>
                <c:pt idx="615">
                  <c:v>41968</c:v>
                </c:pt>
                <c:pt idx="616">
                  <c:v>41969</c:v>
                </c:pt>
                <c:pt idx="617">
                  <c:v>41970</c:v>
                </c:pt>
                <c:pt idx="618">
                  <c:v>41971</c:v>
                </c:pt>
                <c:pt idx="619">
                  <c:v>41972</c:v>
                </c:pt>
                <c:pt idx="620">
                  <c:v>41973</c:v>
                </c:pt>
                <c:pt idx="621">
                  <c:v>41974</c:v>
                </c:pt>
                <c:pt idx="622">
                  <c:v>41975</c:v>
                </c:pt>
                <c:pt idx="623">
                  <c:v>41976</c:v>
                </c:pt>
                <c:pt idx="624">
                  <c:v>41977</c:v>
                </c:pt>
                <c:pt idx="625">
                  <c:v>41978</c:v>
                </c:pt>
                <c:pt idx="626">
                  <c:v>41979</c:v>
                </c:pt>
                <c:pt idx="627">
                  <c:v>41980</c:v>
                </c:pt>
                <c:pt idx="628">
                  <c:v>41981</c:v>
                </c:pt>
                <c:pt idx="629">
                  <c:v>41982</c:v>
                </c:pt>
                <c:pt idx="630">
                  <c:v>41983</c:v>
                </c:pt>
                <c:pt idx="631">
                  <c:v>41984</c:v>
                </c:pt>
                <c:pt idx="632">
                  <c:v>41985</c:v>
                </c:pt>
                <c:pt idx="633">
                  <c:v>41986</c:v>
                </c:pt>
                <c:pt idx="634">
                  <c:v>41987</c:v>
                </c:pt>
                <c:pt idx="635">
                  <c:v>41988</c:v>
                </c:pt>
                <c:pt idx="636">
                  <c:v>41989</c:v>
                </c:pt>
                <c:pt idx="637">
                  <c:v>41990</c:v>
                </c:pt>
                <c:pt idx="638">
                  <c:v>41991</c:v>
                </c:pt>
                <c:pt idx="639">
                  <c:v>41992</c:v>
                </c:pt>
                <c:pt idx="640">
                  <c:v>41993</c:v>
                </c:pt>
                <c:pt idx="641">
                  <c:v>41994</c:v>
                </c:pt>
                <c:pt idx="642">
                  <c:v>41995</c:v>
                </c:pt>
                <c:pt idx="643">
                  <c:v>41996</c:v>
                </c:pt>
                <c:pt idx="644">
                  <c:v>41997</c:v>
                </c:pt>
                <c:pt idx="645">
                  <c:v>41998</c:v>
                </c:pt>
                <c:pt idx="646">
                  <c:v>41999</c:v>
                </c:pt>
                <c:pt idx="647">
                  <c:v>42000</c:v>
                </c:pt>
                <c:pt idx="648">
                  <c:v>42001</c:v>
                </c:pt>
                <c:pt idx="649">
                  <c:v>42002</c:v>
                </c:pt>
                <c:pt idx="650">
                  <c:v>42003</c:v>
                </c:pt>
                <c:pt idx="651">
                  <c:v>42004</c:v>
                </c:pt>
                <c:pt idx="652">
                  <c:v>42005</c:v>
                </c:pt>
                <c:pt idx="653">
                  <c:v>42006</c:v>
                </c:pt>
                <c:pt idx="654">
                  <c:v>42007</c:v>
                </c:pt>
                <c:pt idx="655">
                  <c:v>42008</c:v>
                </c:pt>
                <c:pt idx="656">
                  <c:v>42009</c:v>
                </c:pt>
                <c:pt idx="657">
                  <c:v>42010</c:v>
                </c:pt>
                <c:pt idx="658">
                  <c:v>42011</c:v>
                </c:pt>
                <c:pt idx="659">
                  <c:v>42012</c:v>
                </c:pt>
                <c:pt idx="660">
                  <c:v>42013</c:v>
                </c:pt>
                <c:pt idx="661">
                  <c:v>42014</c:v>
                </c:pt>
                <c:pt idx="662">
                  <c:v>42015</c:v>
                </c:pt>
                <c:pt idx="663">
                  <c:v>42016</c:v>
                </c:pt>
                <c:pt idx="664">
                  <c:v>42017</c:v>
                </c:pt>
                <c:pt idx="665">
                  <c:v>42018</c:v>
                </c:pt>
                <c:pt idx="666">
                  <c:v>42019</c:v>
                </c:pt>
                <c:pt idx="667">
                  <c:v>42020</c:v>
                </c:pt>
                <c:pt idx="668">
                  <c:v>42021</c:v>
                </c:pt>
                <c:pt idx="669">
                  <c:v>42022</c:v>
                </c:pt>
                <c:pt idx="670">
                  <c:v>42023</c:v>
                </c:pt>
                <c:pt idx="671">
                  <c:v>42024</c:v>
                </c:pt>
                <c:pt idx="672">
                  <c:v>42025</c:v>
                </c:pt>
                <c:pt idx="673">
                  <c:v>42026</c:v>
                </c:pt>
                <c:pt idx="674">
                  <c:v>42027</c:v>
                </c:pt>
                <c:pt idx="675">
                  <c:v>42028</c:v>
                </c:pt>
                <c:pt idx="676">
                  <c:v>42029</c:v>
                </c:pt>
                <c:pt idx="677">
                  <c:v>42030</c:v>
                </c:pt>
                <c:pt idx="678">
                  <c:v>42031</c:v>
                </c:pt>
                <c:pt idx="679">
                  <c:v>42032</c:v>
                </c:pt>
                <c:pt idx="680">
                  <c:v>42033</c:v>
                </c:pt>
                <c:pt idx="681">
                  <c:v>42034</c:v>
                </c:pt>
                <c:pt idx="682">
                  <c:v>42035</c:v>
                </c:pt>
                <c:pt idx="683">
                  <c:v>42036</c:v>
                </c:pt>
                <c:pt idx="684">
                  <c:v>42037</c:v>
                </c:pt>
                <c:pt idx="685">
                  <c:v>42038</c:v>
                </c:pt>
                <c:pt idx="686">
                  <c:v>42039</c:v>
                </c:pt>
                <c:pt idx="687">
                  <c:v>42040</c:v>
                </c:pt>
                <c:pt idx="688">
                  <c:v>42041</c:v>
                </c:pt>
                <c:pt idx="689">
                  <c:v>42042</c:v>
                </c:pt>
                <c:pt idx="690">
                  <c:v>42043</c:v>
                </c:pt>
                <c:pt idx="691">
                  <c:v>42044</c:v>
                </c:pt>
                <c:pt idx="692">
                  <c:v>42045</c:v>
                </c:pt>
                <c:pt idx="693">
                  <c:v>42046</c:v>
                </c:pt>
                <c:pt idx="694">
                  <c:v>42047</c:v>
                </c:pt>
                <c:pt idx="695">
                  <c:v>42048</c:v>
                </c:pt>
                <c:pt idx="696">
                  <c:v>42049</c:v>
                </c:pt>
                <c:pt idx="697">
                  <c:v>42050</c:v>
                </c:pt>
                <c:pt idx="698">
                  <c:v>42051</c:v>
                </c:pt>
                <c:pt idx="699">
                  <c:v>42052</c:v>
                </c:pt>
                <c:pt idx="700">
                  <c:v>42053</c:v>
                </c:pt>
                <c:pt idx="701">
                  <c:v>42054</c:v>
                </c:pt>
                <c:pt idx="702">
                  <c:v>42055</c:v>
                </c:pt>
                <c:pt idx="703">
                  <c:v>42056</c:v>
                </c:pt>
                <c:pt idx="704">
                  <c:v>42057</c:v>
                </c:pt>
                <c:pt idx="705">
                  <c:v>42058</c:v>
                </c:pt>
                <c:pt idx="706">
                  <c:v>42059</c:v>
                </c:pt>
                <c:pt idx="707">
                  <c:v>42060</c:v>
                </c:pt>
                <c:pt idx="708">
                  <c:v>42061</c:v>
                </c:pt>
                <c:pt idx="709">
                  <c:v>42062</c:v>
                </c:pt>
                <c:pt idx="710">
                  <c:v>42063</c:v>
                </c:pt>
                <c:pt idx="711">
                  <c:v>42064</c:v>
                </c:pt>
                <c:pt idx="712">
                  <c:v>42065</c:v>
                </c:pt>
                <c:pt idx="713">
                  <c:v>42066</c:v>
                </c:pt>
                <c:pt idx="714">
                  <c:v>42067</c:v>
                </c:pt>
                <c:pt idx="715">
                  <c:v>42068</c:v>
                </c:pt>
                <c:pt idx="716">
                  <c:v>42069</c:v>
                </c:pt>
                <c:pt idx="717">
                  <c:v>42070</c:v>
                </c:pt>
                <c:pt idx="718">
                  <c:v>42071</c:v>
                </c:pt>
                <c:pt idx="719">
                  <c:v>42072</c:v>
                </c:pt>
                <c:pt idx="720">
                  <c:v>42073</c:v>
                </c:pt>
                <c:pt idx="721">
                  <c:v>42074</c:v>
                </c:pt>
                <c:pt idx="722">
                  <c:v>42075</c:v>
                </c:pt>
                <c:pt idx="723">
                  <c:v>42076</c:v>
                </c:pt>
                <c:pt idx="724">
                  <c:v>42077</c:v>
                </c:pt>
                <c:pt idx="725">
                  <c:v>42078</c:v>
                </c:pt>
                <c:pt idx="726">
                  <c:v>42079</c:v>
                </c:pt>
                <c:pt idx="727">
                  <c:v>42080</c:v>
                </c:pt>
                <c:pt idx="728">
                  <c:v>42081</c:v>
                </c:pt>
                <c:pt idx="729">
                  <c:v>42082</c:v>
                </c:pt>
                <c:pt idx="730">
                  <c:v>42083</c:v>
                </c:pt>
                <c:pt idx="731">
                  <c:v>42084</c:v>
                </c:pt>
                <c:pt idx="732">
                  <c:v>42085</c:v>
                </c:pt>
                <c:pt idx="733">
                  <c:v>42086</c:v>
                </c:pt>
                <c:pt idx="734">
                  <c:v>42087</c:v>
                </c:pt>
                <c:pt idx="735">
                  <c:v>42088</c:v>
                </c:pt>
                <c:pt idx="736">
                  <c:v>42089</c:v>
                </c:pt>
                <c:pt idx="737">
                  <c:v>42090</c:v>
                </c:pt>
                <c:pt idx="738">
                  <c:v>42091</c:v>
                </c:pt>
                <c:pt idx="739">
                  <c:v>42092</c:v>
                </c:pt>
                <c:pt idx="740">
                  <c:v>42093</c:v>
                </c:pt>
                <c:pt idx="741">
                  <c:v>42094</c:v>
                </c:pt>
                <c:pt idx="742">
                  <c:v>42095</c:v>
                </c:pt>
                <c:pt idx="743">
                  <c:v>42096</c:v>
                </c:pt>
                <c:pt idx="744">
                  <c:v>42097</c:v>
                </c:pt>
                <c:pt idx="745">
                  <c:v>42098</c:v>
                </c:pt>
                <c:pt idx="746">
                  <c:v>42099</c:v>
                </c:pt>
                <c:pt idx="747">
                  <c:v>42100</c:v>
                </c:pt>
                <c:pt idx="748">
                  <c:v>42101</c:v>
                </c:pt>
                <c:pt idx="749">
                  <c:v>42102</c:v>
                </c:pt>
                <c:pt idx="750">
                  <c:v>42103</c:v>
                </c:pt>
                <c:pt idx="751">
                  <c:v>42104</c:v>
                </c:pt>
                <c:pt idx="752">
                  <c:v>42105</c:v>
                </c:pt>
                <c:pt idx="753">
                  <c:v>42106</c:v>
                </c:pt>
                <c:pt idx="754">
                  <c:v>42107</c:v>
                </c:pt>
                <c:pt idx="755">
                  <c:v>42108</c:v>
                </c:pt>
                <c:pt idx="756">
                  <c:v>42109</c:v>
                </c:pt>
                <c:pt idx="757">
                  <c:v>42110</c:v>
                </c:pt>
                <c:pt idx="758">
                  <c:v>42111</c:v>
                </c:pt>
                <c:pt idx="759">
                  <c:v>42112</c:v>
                </c:pt>
                <c:pt idx="760">
                  <c:v>42113</c:v>
                </c:pt>
                <c:pt idx="761">
                  <c:v>42114</c:v>
                </c:pt>
                <c:pt idx="762">
                  <c:v>42115</c:v>
                </c:pt>
                <c:pt idx="763">
                  <c:v>42116</c:v>
                </c:pt>
                <c:pt idx="764">
                  <c:v>42117</c:v>
                </c:pt>
                <c:pt idx="765">
                  <c:v>42118</c:v>
                </c:pt>
                <c:pt idx="766">
                  <c:v>42119</c:v>
                </c:pt>
                <c:pt idx="767">
                  <c:v>42120</c:v>
                </c:pt>
                <c:pt idx="768">
                  <c:v>42121</c:v>
                </c:pt>
                <c:pt idx="769">
                  <c:v>42122</c:v>
                </c:pt>
                <c:pt idx="770">
                  <c:v>42123</c:v>
                </c:pt>
                <c:pt idx="771">
                  <c:v>42124</c:v>
                </c:pt>
                <c:pt idx="772">
                  <c:v>42125</c:v>
                </c:pt>
                <c:pt idx="773">
                  <c:v>42126</c:v>
                </c:pt>
                <c:pt idx="774">
                  <c:v>42127</c:v>
                </c:pt>
                <c:pt idx="775">
                  <c:v>42128</c:v>
                </c:pt>
                <c:pt idx="776">
                  <c:v>42129</c:v>
                </c:pt>
                <c:pt idx="777">
                  <c:v>42130</c:v>
                </c:pt>
                <c:pt idx="778">
                  <c:v>42131</c:v>
                </c:pt>
                <c:pt idx="779">
                  <c:v>42132</c:v>
                </c:pt>
                <c:pt idx="780">
                  <c:v>42133</c:v>
                </c:pt>
                <c:pt idx="781">
                  <c:v>42134</c:v>
                </c:pt>
                <c:pt idx="782">
                  <c:v>42135</c:v>
                </c:pt>
                <c:pt idx="783">
                  <c:v>42136</c:v>
                </c:pt>
                <c:pt idx="784">
                  <c:v>42137</c:v>
                </c:pt>
                <c:pt idx="785">
                  <c:v>42138</c:v>
                </c:pt>
                <c:pt idx="786">
                  <c:v>42139</c:v>
                </c:pt>
                <c:pt idx="787">
                  <c:v>42140</c:v>
                </c:pt>
                <c:pt idx="788">
                  <c:v>42141</c:v>
                </c:pt>
                <c:pt idx="789">
                  <c:v>42142</c:v>
                </c:pt>
                <c:pt idx="790">
                  <c:v>42143</c:v>
                </c:pt>
                <c:pt idx="791">
                  <c:v>42144</c:v>
                </c:pt>
                <c:pt idx="792">
                  <c:v>42145</c:v>
                </c:pt>
                <c:pt idx="793">
                  <c:v>42146</c:v>
                </c:pt>
                <c:pt idx="794">
                  <c:v>42147</c:v>
                </c:pt>
                <c:pt idx="795">
                  <c:v>42148</c:v>
                </c:pt>
                <c:pt idx="796">
                  <c:v>42149</c:v>
                </c:pt>
                <c:pt idx="797">
                  <c:v>42150</c:v>
                </c:pt>
                <c:pt idx="798">
                  <c:v>42151</c:v>
                </c:pt>
                <c:pt idx="799">
                  <c:v>42152</c:v>
                </c:pt>
                <c:pt idx="800">
                  <c:v>42153</c:v>
                </c:pt>
                <c:pt idx="801">
                  <c:v>42154</c:v>
                </c:pt>
                <c:pt idx="802">
                  <c:v>42155</c:v>
                </c:pt>
                <c:pt idx="803">
                  <c:v>42156</c:v>
                </c:pt>
                <c:pt idx="804">
                  <c:v>42157</c:v>
                </c:pt>
                <c:pt idx="805">
                  <c:v>42158</c:v>
                </c:pt>
                <c:pt idx="806">
                  <c:v>42159</c:v>
                </c:pt>
                <c:pt idx="807">
                  <c:v>42160</c:v>
                </c:pt>
                <c:pt idx="808">
                  <c:v>42161</c:v>
                </c:pt>
                <c:pt idx="809">
                  <c:v>42162</c:v>
                </c:pt>
                <c:pt idx="810">
                  <c:v>42163</c:v>
                </c:pt>
                <c:pt idx="811">
                  <c:v>42164</c:v>
                </c:pt>
                <c:pt idx="812">
                  <c:v>42165</c:v>
                </c:pt>
                <c:pt idx="813">
                  <c:v>42166</c:v>
                </c:pt>
                <c:pt idx="814">
                  <c:v>42167</c:v>
                </c:pt>
                <c:pt idx="815">
                  <c:v>42168</c:v>
                </c:pt>
                <c:pt idx="816">
                  <c:v>42169</c:v>
                </c:pt>
                <c:pt idx="817">
                  <c:v>42170</c:v>
                </c:pt>
                <c:pt idx="818">
                  <c:v>42171</c:v>
                </c:pt>
                <c:pt idx="819">
                  <c:v>42172</c:v>
                </c:pt>
                <c:pt idx="820">
                  <c:v>42173</c:v>
                </c:pt>
                <c:pt idx="821">
                  <c:v>42174</c:v>
                </c:pt>
                <c:pt idx="822">
                  <c:v>42175</c:v>
                </c:pt>
                <c:pt idx="823">
                  <c:v>42176</c:v>
                </c:pt>
                <c:pt idx="824">
                  <c:v>42177</c:v>
                </c:pt>
                <c:pt idx="825">
                  <c:v>42178</c:v>
                </c:pt>
                <c:pt idx="826">
                  <c:v>42179</c:v>
                </c:pt>
                <c:pt idx="827">
                  <c:v>42180</c:v>
                </c:pt>
                <c:pt idx="828">
                  <c:v>42181</c:v>
                </c:pt>
                <c:pt idx="829">
                  <c:v>42182</c:v>
                </c:pt>
                <c:pt idx="830">
                  <c:v>42183</c:v>
                </c:pt>
                <c:pt idx="831">
                  <c:v>42184</c:v>
                </c:pt>
                <c:pt idx="832">
                  <c:v>42185</c:v>
                </c:pt>
                <c:pt idx="833">
                  <c:v>42186</c:v>
                </c:pt>
                <c:pt idx="834">
                  <c:v>42187</c:v>
                </c:pt>
                <c:pt idx="835">
                  <c:v>42188</c:v>
                </c:pt>
                <c:pt idx="836">
                  <c:v>42189</c:v>
                </c:pt>
                <c:pt idx="837">
                  <c:v>42190</c:v>
                </c:pt>
                <c:pt idx="838">
                  <c:v>42191</c:v>
                </c:pt>
                <c:pt idx="839">
                  <c:v>42192</c:v>
                </c:pt>
                <c:pt idx="840">
                  <c:v>42193</c:v>
                </c:pt>
                <c:pt idx="841">
                  <c:v>42194</c:v>
                </c:pt>
                <c:pt idx="842">
                  <c:v>42195</c:v>
                </c:pt>
                <c:pt idx="843">
                  <c:v>42196</c:v>
                </c:pt>
                <c:pt idx="844">
                  <c:v>42197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42203</c:v>
                </c:pt>
                <c:pt idx="851">
                  <c:v>42204</c:v>
                </c:pt>
                <c:pt idx="852">
                  <c:v>42205</c:v>
                </c:pt>
                <c:pt idx="853">
                  <c:v>42206</c:v>
                </c:pt>
                <c:pt idx="854">
                  <c:v>42207</c:v>
                </c:pt>
                <c:pt idx="855">
                  <c:v>42208</c:v>
                </c:pt>
                <c:pt idx="856">
                  <c:v>42209</c:v>
                </c:pt>
                <c:pt idx="857">
                  <c:v>42210</c:v>
                </c:pt>
                <c:pt idx="858">
                  <c:v>42211</c:v>
                </c:pt>
                <c:pt idx="859">
                  <c:v>42212</c:v>
                </c:pt>
                <c:pt idx="860">
                  <c:v>42213</c:v>
                </c:pt>
                <c:pt idx="861">
                  <c:v>42214</c:v>
                </c:pt>
                <c:pt idx="862">
                  <c:v>42215</c:v>
                </c:pt>
                <c:pt idx="863">
                  <c:v>42216</c:v>
                </c:pt>
                <c:pt idx="864">
                  <c:v>42217</c:v>
                </c:pt>
                <c:pt idx="865">
                  <c:v>42218</c:v>
                </c:pt>
                <c:pt idx="866">
                  <c:v>42219</c:v>
                </c:pt>
                <c:pt idx="867">
                  <c:v>42220</c:v>
                </c:pt>
                <c:pt idx="868">
                  <c:v>42221</c:v>
                </c:pt>
                <c:pt idx="869">
                  <c:v>42222</c:v>
                </c:pt>
                <c:pt idx="870">
                  <c:v>42223</c:v>
                </c:pt>
                <c:pt idx="871">
                  <c:v>42224</c:v>
                </c:pt>
                <c:pt idx="872">
                  <c:v>42225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42231</c:v>
                </c:pt>
                <c:pt idx="879">
                  <c:v>42232</c:v>
                </c:pt>
                <c:pt idx="880">
                  <c:v>42233</c:v>
                </c:pt>
                <c:pt idx="881">
                  <c:v>42234</c:v>
                </c:pt>
                <c:pt idx="882">
                  <c:v>42235</c:v>
                </c:pt>
                <c:pt idx="883">
                  <c:v>42236</c:v>
                </c:pt>
                <c:pt idx="884">
                  <c:v>42237</c:v>
                </c:pt>
                <c:pt idx="885">
                  <c:v>42238</c:v>
                </c:pt>
                <c:pt idx="886">
                  <c:v>42239</c:v>
                </c:pt>
                <c:pt idx="887">
                  <c:v>42240</c:v>
                </c:pt>
                <c:pt idx="888">
                  <c:v>42241</c:v>
                </c:pt>
                <c:pt idx="889">
                  <c:v>42242</c:v>
                </c:pt>
                <c:pt idx="890">
                  <c:v>42243</c:v>
                </c:pt>
                <c:pt idx="891">
                  <c:v>42244</c:v>
                </c:pt>
                <c:pt idx="892">
                  <c:v>42245</c:v>
                </c:pt>
                <c:pt idx="893">
                  <c:v>42246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42250</c:v>
                </c:pt>
                <c:pt idx="898">
                  <c:v>42251</c:v>
                </c:pt>
                <c:pt idx="899">
                  <c:v>42252</c:v>
                </c:pt>
                <c:pt idx="900">
                  <c:v>42253</c:v>
                </c:pt>
                <c:pt idx="901">
                  <c:v>42254</c:v>
                </c:pt>
                <c:pt idx="902">
                  <c:v>42255</c:v>
                </c:pt>
                <c:pt idx="903">
                  <c:v>42256</c:v>
                </c:pt>
                <c:pt idx="904">
                  <c:v>42257</c:v>
                </c:pt>
                <c:pt idx="905">
                  <c:v>42258</c:v>
                </c:pt>
                <c:pt idx="906">
                  <c:v>42259</c:v>
                </c:pt>
                <c:pt idx="907">
                  <c:v>42260</c:v>
                </c:pt>
                <c:pt idx="908">
                  <c:v>42261</c:v>
                </c:pt>
                <c:pt idx="909">
                  <c:v>42262</c:v>
                </c:pt>
                <c:pt idx="910">
                  <c:v>42263</c:v>
                </c:pt>
                <c:pt idx="911">
                  <c:v>42264</c:v>
                </c:pt>
                <c:pt idx="912">
                  <c:v>42265</c:v>
                </c:pt>
                <c:pt idx="913">
                  <c:v>42266</c:v>
                </c:pt>
                <c:pt idx="914">
                  <c:v>42267</c:v>
                </c:pt>
                <c:pt idx="915">
                  <c:v>42268</c:v>
                </c:pt>
                <c:pt idx="916">
                  <c:v>42269</c:v>
                </c:pt>
                <c:pt idx="917">
                  <c:v>42270</c:v>
                </c:pt>
                <c:pt idx="918">
                  <c:v>42271</c:v>
                </c:pt>
                <c:pt idx="919">
                  <c:v>42272</c:v>
                </c:pt>
                <c:pt idx="920">
                  <c:v>42273</c:v>
                </c:pt>
                <c:pt idx="921">
                  <c:v>42274</c:v>
                </c:pt>
                <c:pt idx="922">
                  <c:v>42275</c:v>
                </c:pt>
                <c:pt idx="923">
                  <c:v>42276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42280</c:v>
                </c:pt>
                <c:pt idx="928">
                  <c:v>42281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42287</c:v>
                </c:pt>
                <c:pt idx="935">
                  <c:v>42288</c:v>
                </c:pt>
                <c:pt idx="936">
                  <c:v>42289</c:v>
                </c:pt>
                <c:pt idx="937">
                  <c:v>42290</c:v>
                </c:pt>
                <c:pt idx="938">
                  <c:v>42291</c:v>
                </c:pt>
                <c:pt idx="939">
                  <c:v>42292</c:v>
                </c:pt>
                <c:pt idx="940">
                  <c:v>42293</c:v>
                </c:pt>
                <c:pt idx="941">
                  <c:v>42294</c:v>
                </c:pt>
                <c:pt idx="942">
                  <c:v>42295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42301</c:v>
                </c:pt>
                <c:pt idx="949">
                  <c:v>42302</c:v>
                </c:pt>
                <c:pt idx="950">
                  <c:v>42303</c:v>
                </c:pt>
                <c:pt idx="951">
                  <c:v>42304</c:v>
                </c:pt>
                <c:pt idx="952">
                  <c:v>42305</c:v>
                </c:pt>
                <c:pt idx="953">
                  <c:v>42306</c:v>
                </c:pt>
                <c:pt idx="954">
                  <c:v>42307</c:v>
                </c:pt>
                <c:pt idx="955">
                  <c:v>42308</c:v>
                </c:pt>
                <c:pt idx="956">
                  <c:v>42309</c:v>
                </c:pt>
                <c:pt idx="957">
                  <c:v>42310</c:v>
                </c:pt>
                <c:pt idx="958">
                  <c:v>42311</c:v>
                </c:pt>
                <c:pt idx="959">
                  <c:v>42312</c:v>
                </c:pt>
                <c:pt idx="960">
                  <c:v>42313</c:v>
                </c:pt>
                <c:pt idx="961">
                  <c:v>42314</c:v>
                </c:pt>
                <c:pt idx="962">
                  <c:v>42315</c:v>
                </c:pt>
                <c:pt idx="963">
                  <c:v>42316</c:v>
                </c:pt>
                <c:pt idx="964">
                  <c:v>42317</c:v>
                </c:pt>
                <c:pt idx="965">
                  <c:v>42318</c:v>
                </c:pt>
                <c:pt idx="966">
                  <c:v>42319</c:v>
                </c:pt>
                <c:pt idx="967">
                  <c:v>42320</c:v>
                </c:pt>
                <c:pt idx="968">
                  <c:v>42321</c:v>
                </c:pt>
                <c:pt idx="969">
                  <c:v>42322</c:v>
                </c:pt>
                <c:pt idx="970">
                  <c:v>42323</c:v>
                </c:pt>
                <c:pt idx="971">
                  <c:v>42324</c:v>
                </c:pt>
                <c:pt idx="972">
                  <c:v>42325</c:v>
                </c:pt>
                <c:pt idx="973">
                  <c:v>42326</c:v>
                </c:pt>
                <c:pt idx="974">
                  <c:v>42327</c:v>
                </c:pt>
                <c:pt idx="975">
                  <c:v>42328</c:v>
                </c:pt>
                <c:pt idx="976">
                  <c:v>42329</c:v>
                </c:pt>
                <c:pt idx="977">
                  <c:v>42330</c:v>
                </c:pt>
                <c:pt idx="978">
                  <c:v>42331</c:v>
                </c:pt>
                <c:pt idx="979">
                  <c:v>42332</c:v>
                </c:pt>
                <c:pt idx="980">
                  <c:v>42333</c:v>
                </c:pt>
                <c:pt idx="981">
                  <c:v>42334</c:v>
                </c:pt>
                <c:pt idx="982">
                  <c:v>42335</c:v>
                </c:pt>
                <c:pt idx="983">
                  <c:v>42336</c:v>
                </c:pt>
                <c:pt idx="984">
                  <c:v>42337</c:v>
                </c:pt>
                <c:pt idx="985">
                  <c:v>42338</c:v>
                </c:pt>
                <c:pt idx="986">
                  <c:v>42339</c:v>
                </c:pt>
                <c:pt idx="987">
                  <c:v>42340</c:v>
                </c:pt>
                <c:pt idx="988">
                  <c:v>42341</c:v>
                </c:pt>
                <c:pt idx="989">
                  <c:v>42342</c:v>
                </c:pt>
                <c:pt idx="990">
                  <c:v>42343</c:v>
                </c:pt>
                <c:pt idx="991">
                  <c:v>42344</c:v>
                </c:pt>
                <c:pt idx="992">
                  <c:v>42345</c:v>
                </c:pt>
                <c:pt idx="993">
                  <c:v>42346</c:v>
                </c:pt>
                <c:pt idx="994">
                  <c:v>42347</c:v>
                </c:pt>
                <c:pt idx="995">
                  <c:v>42348</c:v>
                </c:pt>
                <c:pt idx="996">
                  <c:v>42349</c:v>
                </c:pt>
                <c:pt idx="997">
                  <c:v>42350</c:v>
                </c:pt>
                <c:pt idx="998">
                  <c:v>42351</c:v>
                </c:pt>
                <c:pt idx="999">
                  <c:v>42352</c:v>
                </c:pt>
                <c:pt idx="1000">
                  <c:v>42353</c:v>
                </c:pt>
                <c:pt idx="1001">
                  <c:v>42354</c:v>
                </c:pt>
                <c:pt idx="1002">
                  <c:v>42355</c:v>
                </c:pt>
                <c:pt idx="1003">
                  <c:v>42356</c:v>
                </c:pt>
                <c:pt idx="1004">
                  <c:v>42357</c:v>
                </c:pt>
                <c:pt idx="1005">
                  <c:v>42358</c:v>
                </c:pt>
                <c:pt idx="1006">
                  <c:v>42359</c:v>
                </c:pt>
                <c:pt idx="1007">
                  <c:v>42360</c:v>
                </c:pt>
                <c:pt idx="1008">
                  <c:v>42361</c:v>
                </c:pt>
                <c:pt idx="1009">
                  <c:v>42362</c:v>
                </c:pt>
                <c:pt idx="1010">
                  <c:v>42363</c:v>
                </c:pt>
                <c:pt idx="1011">
                  <c:v>42364</c:v>
                </c:pt>
                <c:pt idx="1012">
                  <c:v>42365</c:v>
                </c:pt>
                <c:pt idx="1013">
                  <c:v>42366</c:v>
                </c:pt>
                <c:pt idx="1014">
                  <c:v>42367</c:v>
                </c:pt>
                <c:pt idx="1015">
                  <c:v>42368</c:v>
                </c:pt>
                <c:pt idx="1016">
                  <c:v>42369</c:v>
                </c:pt>
                <c:pt idx="1017">
                  <c:v>42370</c:v>
                </c:pt>
                <c:pt idx="1018">
                  <c:v>42371</c:v>
                </c:pt>
                <c:pt idx="1019">
                  <c:v>42372</c:v>
                </c:pt>
                <c:pt idx="1020">
                  <c:v>42373</c:v>
                </c:pt>
                <c:pt idx="1021">
                  <c:v>42374</c:v>
                </c:pt>
                <c:pt idx="1022">
                  <c:v>42375</c:v>
                </c:pt>
                <c:pt idx="1023">
                  <c:v>42376</c:v>
                </c:pt>
                <c:pt idx="1024">
                  <c:v>42377</c:v>
                </c:pt>
                <c:pt idx="1025">
                  <c:v>42378</c:v>
                </c:pt>
                <c:pt idx="1026">
                  <c:v>42379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42385</c:v>
                </c:pt>
                <c:pt idx="1033">
                  <c:v>42386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42392</c:v>
                </c:pt>
                <c:pt idx="1040">
                  <c:v>42393</c:v>
                </c:pt>
                <c:pt idx="1041">
                  <c:v>42394</c:v>
                </c:pt>
                <c:pt idx="1042">
                  <c:v>42395</c:v>
                </c:pt>
                <c:pt idx="1043">
                  <c:v>42396</c:v>
                </c:pt>
                <c:pt idx="1044">
                  <c:v>42397</c:v>
                </c:pt>
                <c:pt idx="1045">
                  <c:v>42398</c:v>
                </c:pt>
                <c:pt idx="1046">
                  <c:v>42399</c:v>
                </c:pt>
                <c:pt idx="1047">
                  <c:v>42400</c:v>
                </c:pt>
                <c:pt idx="1048">
                  <c:v>42401</c:v>
                </c:pt>
                <c:pt idx="1049">
                  <c:v>42402</c:v>
                </c:pt>
                <c:pt idx="1050">
                  <c:v>42403</c:v>
                </c:pt>
                <c:pt idx="1051">
                  <c:v>42404</c:v>
                </c:pt>
                <c:pt idx="1052">
                  <c:v>42405</c:v>
                </c:pt>
                <c:pt idx="1053">
                  <c:v>42406</c:v>
                </c:pt>
                <c:pt idx="1054">
                  <c:v>42407</c:v>
                </c:pt>
                <c:pt idx="1055">
                  <c:v>42408</c:v>
                </c:pt>
                <c:pt idx="1056">
                  <c:v>42409</c:v>
                </c:pt>
                <c:pt idx="1057">
                  <c:v>42410</c:v>
                </c:pt>
                <c:pt idx="1058">
                  <c:v>42411</c:v>
                </c:pt>
                <c:pt idx="1059">
                  <c:v>42412</c:v>
                </c:pt>
                <c:pt idx="1060">
                  <c:v>42413</c:v>
                </c:pt>
                <c:pt idx="1061">
                  <c:v>42414</c:v>
                </c:pt>
                <c:pt idx="1062">
                  <c:v>42415</c:v>
                </c:pt>
                <c:pt idx="1063">
                  <c:v>42416</c:v>
                </c:pt>
                <c:pt idx="1064">
                  <c:v>42417</c:v>
                </c:pt>
                <c:pt idx="1065">
                  <c:v>42418</c:v>
                </c:pt>
                <c:pt idx="1066">
                  <c:v>42419</c:v>
                </c:pt>
                <c:pt idx="1067">
                  <c:v>42420</c:v>
                </c:pt>
                <c:pt idx="1068">
                  <c:v>42421</c:v>
                </c:pt>
                <c:pt idx="1069">
                  <c:v>42422</c:v>
                </c:pt>
                <c:pt idx="1070">
                  <c:v>42423</c:v>
                </c:pt>
                <c:pt idx="1071">
                  <c:v>42424</c:v>
                </c:pt>
                <c:pt idx="1072">
                  <c:v>42425</c:v>
                </c:pt>
                <c:pt idx="1073">
                  <c:v>42426</c:v>
                </c:pt>
                <c:pt idx="1074">
                  <c:v>42427</c:v>
                </c:pt>
                <c:pt idx="1075">
                  <c:v>42428</c:v>
                </c:pt>
                <c:pt idx="1076">
                  <c:v>42429</c:v>
                </c:pt>
                <c:pt idx="1077">
                  <c:v>42430</c:v>
                </c:pt>
                <c:pt idx="1078">
                  <c:v>42431</c:v>
                </c:pt>
                <c:pt idx="1079">
                  <c:v>42432</c:v>
                </c:pt>
                <c:pt idx="1080">
                  <c:v>42433</c:v>
                </c:pt>
                <c:pt idx="1081">
                  <c:v>42434</c:v>
                </c:pt>
                <c:pt idx="1082">
                  <c:v>42435</c:v>
                </c:pt>
                <c:pt idx="1083">
                  <c:v>42436</c:v>
                </c:pt>
                <c:pt idx="1084">
                  <c:v>42437</c:v>
                </c:pt>
                <c:pt idx="1085">
                  <c:v>42438</c:v>
                </c:pt>
                <c:pt idx="1086">
                  <c:v>42439</c:v>
                </c:pt>
                <c:pt idx="1087">
                  <c:v>42440</c:v>
                </c:pt>
                <c:pt idx="1088">
                  <c:v>42441</c:v>
                </c:pt>
                <c:pt idx="1089">
                  <c:v>42442</c:v>
                </c:pt>
                <c:pt idx="1090">
                  <c:v>42443</c:v>
                </c:pt>
                <c:pt idx="1091">
                  <c:v>42444</c:v>
                </c:pt>
                <c:pt idx="1092">
                  <c:v>42445</c:v>
                </c:pt>
                <c:pt idx="1093">
                  <c:v>42446</c:v>
                </c:pt>
                <c:pt idx="1094">
                  <c:v>42447</c:v>
                </c:pt>
                <c:pt idx="1095">
                  <c:v>42448</c:v>
                </c:pt>
                <c:pt idx="1096">
                  <c:v>42449</c:v>
                </c:pt>
                <c:pt idx="1097">
                  <c:v>42450</c:v>
                </c:pt>
                <c:pt idx="1098">
                  <c:v>42451</c:v>
                </c:pt>
                <c:pt idx="1099">
                  <c:v>42452</c:v>
                </c:pt>
                <c:pt idx="1100">
                  <c:v>42453</c:v>
                </c:pt>
                <c:pt idx="1101">
                  <c:v>42454</c:v>
                </c:pt>
                <c:pt idx="1102">
                  <c:v>42455</c:v>
                </c:pt>
                <c:pt idx="1103">
                  <c:v>42456</c:v>
                </c:pt>
                <c:pt idx="1104">
                  <c:v>42457</c:v>
                </c:pt>
                <c:pt idx="1105">
                  <c:v>42458</c:v>
                </c:pt>
                <c:pt idx="1106">
                  <c:v>42459</c:v>
                </c:pt>
                <c:pt idx="1107">
                  <c:v>42460</c:v>
                </c:pt>
                <c:pt idx="1108">
                  <c:v>42461</c:v>
                </c:pt>
                <c:pt idx="1109">
                  <c:v>42462</c:v>
                </c:pt>
                <c:pt idx="1110">
                  <c:v>42463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42469</c:v>
                </c:pt>
                <c:pt idx="1117">
                  <c:v>42470</c:v>
                </c:pt>
                <c:pt idx="1118">
                  <c:v>42471</c:v>
                </c:pt>
                <c:pt idx="1119">
                  <c:v>42472</c:v>
                </c:pt>
                <c:pt idx="1120">
                  <c:v>42473</c:v>
                </c:pt>
                <c:pt idx="1121">
                  <c:v>42474</c:v>
                </c:pt>
                <c:pt idx="1122">
                  <c:v>42475</c:v>
                </c:pt>
                <c:pt idx="1123">
                  <c:v>42476</c:v>
                </c:pt>
                <c:pt idx="1124">
                  <c:v>42477</c:v>
                </c:pt>
                <c:pt idx="1125">
                  <c:v>42478</c:v>
                </c:pt>
                <c:pt idx="1126">
                  <c:v>42479</c:v>
                </c:pt>
                <c:pt idx="1127">
                  <c:v>42480</c:v>
                </c:pt>
                <c:pt idx="1128">
                  <c:v>42481</c:v>
                </c:pt>
                <c:pt idx="1129">
                  <c:v>42482</c:v>
                </c:pt>
                <c:pt idx="1130">
                  <c:v>42483</c:v>
                </c:pt>
                <c:pt idx="1131">
                  <c:v>42484</c:v>
                </c:pt>
                <c:pt idx="1132">
                  <c:v>42485</c:v>
                </c:pt>
                <c:pt idx="1133">
                  <c:v>42486</c:v>
                </c:pt>
                <c:pt idx="1134">
                  <c:v>42487</c:v>
                </c:pt>
                <c:pt idx="1135">
                  <c:v>42488</c:v>
                </c:pt>
                <c:pt idx="1136">
                  <c:v>42489</c:v>
                </c:pt>
                <c:pt idx="1137">
                  <c:v>42490</c:v>
                </c:pt>
                <c:pt idx="1138">
                  <c:v>42491</c:v>
                </c:pt>
                <c:pt idx="1139">
                  <c:v>42492</c:v>
                </c:pt>
                <c:pt idx="1140">
                  <c:v>42493</c:v>
                </c:pt>
                <c:pt idx="1141">
                  <c:v>42494</c:v>
                </c:pt>
                <c:pt idx="1142">
                  <c:v>42495</c:v>
                </c:pt>
                <c:pt idx="1143">
                  <c:v>42496</c:v>
                </c:pt>
                <c:pt idx="1144">
                  <c:v>42497</c:v>
                </c:pt>
                <c:pt idx="1145">
                  <c:v>42498</c:v>
                </c:pt>
                <c:pt idx="1146">
                  <c:v>42499</c:v>
                </c:pt>
                <c:pt idx="1147">
                  <c:v>42500</c:v>
                </c:pt>
                <c:pt idx="1148">
                  <c:v>42501</c:v>
                </c:pt>
                <c:pt idx="1149">
                  <c:v>42502</c:v>
                </c:pt>
                <c:pt idx="1150">
                  <c:v>42503</c:v>
                </c:pt>
                <c:pt idx="1151">
                  <c:v>42504</c:v>
                </c:pt>
                <c:pt idx="1152">
                  <c:v>42505</c:v>
                </c:pt>
                <c:pt idx="1153">
                  <c:v>42506</c:v>
                </c:pt>
                <c:pt idx="1154">
                  <c:v>42507</c:v>
                </c:pt>
                <c:pt idx="1155">
                  <c:v>42508</c:v>
                </c:pt>
                <c:pt idx="1156">
                  <c:v>42509</c:v>
                </c:pt>
                <c:pt idx="1157">
                  <c:v>42510</c:v>
                </c:pt>
                <c:pt idx="1158">
                  <c:v>42511</c:v>
                </c:pt>
                <c:pt idx="1159">
                  <c:v>42512</c:v>
                </c:pt>
                <c:pt idx="1160">
                  <c:v>42513</c:v>
                </c:pt>
                <c:pt idx="1161">
                  <c:v>42514</c:v>
                </c:pt>
                <c:pt idx="1162">
                  <c:v>42515</c:v>
                </c:pt>
                <c:pt idx="1163">
                  <c:v>42516</c:v>
                </c:pt>
                <c:pt idx="1164">
                  <c:v>42517</c:v>
                </c:pt>
                <c:pt idx="1165">
                  <c:v>42518</c:v>
                </c:pt>
                <c:pt idx="1166">
                  <c:v>42519</c:v>
                </c:pt>
                <c:pt idx="1167">
                  <c:v>42520</c:v>
                </c:pt>
                <c:pt idx="1168">
                  <c:v>42521</c:v>
                </c:pt>
                <c:pt idx="1169">
                  <c:v>42522</c:v>
                </c:pt>
                <c:pt idx="1170">
                  <c:v>42523</c:v>
                </c:pt>
                <c:pt idx="1171">
                  <c:v>42524</c:v>
                </c:pt>
                <c:pt idx="1172">
                  <c:v>42525</c:v>
                </c:pt>
                <c:pt idx="1173">
                  <c:v>42526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42532</c:v>
                </c:pt>
                <c:pt idx="1180">
                  <c:v>42533</c:v>
                </c:pt>
                <c:pt idx="1181">
                  <c:v>42534</c:v>
                </c:pt>
                <c:pt idx="1182">
                  <c:v>42535</c:v>
                </c:pt>
                <c:pt idx="1183">
                  <c:v>42536</c:v>
                </c:pt>
                <c:pt idx="1184">
                  <c:v>42537</c:v>
                </c:pt>
                <c:pt idx="1185">
                  <c:v>42538</c:v>
                </c:pt>
                <c:pt idx="1186">
                  <c:v>42539</c:v>
                </c:pt>
                <c:pt idx="1187">
                  <c:v>42540</c:v>
                </c:pt>
                <c:pt idx="1188">
                  <c:v>42541</c:v>
                </c:pt>
                <c:pt idx="1189">
                  <c:v>42542</c:v>
                </c:pt>
                <c:pt idx="1190">
                  <c:v>42543</c:v>
                </c:pt>
                <c:pt idx="1191">
                  <c:v>42544</c:v>
                </c:pt>
                <c:pt idx="1192">
                  <c:v>42545</c:v>
                </c:pt>
                <c:pt idx="1193">
                  <c:v>42546</c:v>
                </c:pt>
                <c:pt idx="1194">
                  <c:v>42547</c:v>
                </c:pt>
                <c:pt idx="1195">
                  <c:v>42548</c:v>
                </c:pt>
                <c:pt idx="1196">
                  <c:v>42549</c:v>
                </c:pt>
                <c:pt idx="1197">
                  <c:v>42550</c:v>
                </c:pt>
                <c:pt idx="1198">
                  <c:v>42551</c:v>
                </c:pt>
                <c:pt idx="1199">
                  <c:v>42552</c:v>
                </c:pt>
                <c:pt idx="1200">
                  <c:v>42553</c:v>
                </c:pt>
                <c:pt idx="1201">
                  <c:v>42554</c:v>
                </c:pt>
                <c:pt idx="1202">
                  <c:v>42555</c:v>
                </c:pt>
                <c:pt idx="1203">
                  <c:v>42556</c:v>
                </c:pt>
                <c:pt idx="1204">
                  <c:v>42557</c:v>
                </c:pt>
                <c:pt idx="1205">
                  <c:v>42558</c:v>
                </c:pt>
                <c:pt idx="1206">
                  <c:v>42559</c:v>
                </c:pt>
                <c:pt idx="1207">
                  <c:v>42560</c:v>
                </c:pt>
                <c:pt idx="1208">
                  <c:v>42561</c:v>
                </c:pt>
                <c:pt idx="1209">
                  <c:v>42562</c:v>
                </c:pt>
                <c:pt idx="1210">
                  <c:v>42563</c:v>
                </c:pt>
                <c:pt idx="1211">
                  <c:v>42564</c:v>
                </c:pt>
                <c:pt idx="1212">
                  <c:v>42565</c:v>
                </c:pt>
                <c:pt idx="1213">
                  <c:v>42566</c:v>
                </c:pt>
                <c:pt idx="1214">
                  <c:v>42567</c:v>
                </c:pt>
                <c:pt idx="1215">
                  <c:v>42568</c:v>
                </c:pt>
                <c:pt idx="1216">
                  <c:v>42569</c:v>
                </c:pt>
                <c:pt idx="1217">
                  <c:v>42570</c:v>
                </c:pt>
                <c:pt idx="1218">
                  <c:v>42571</c:v>
                </c:pt>
                <c:pt idx="1219">
                  <c:v>42572</c:v>
                </c:pt>
                <c:pt idx="1220">
                  <c:v>42573</c:v>
                </c:pt>
                <c:pt idx="1221">
                  <c:v>42574</c:v>
                </c:pt>
                <c:pt idx="1222">
                  <c:v>42575</c:v>
                </c:pt>
                <c:pt idx="1223">
                  <c:v>42576</c:v>
                </c:pt>
                <c:pt idx="1224">
                  <c:v>42577</c:v>
                </c:pt>
                <c:pt idx="1225">
                  <c:v>42578</c:v>
                </c:pt>
                <c:pt idx="1226">
                  <c:v>42579</c:v>
                </c:pt>
                <c:pt idx="1227">
                  <c:v>42580</c:v>
                </c:pt>
                <c:pt idx="1228">
                  <c:v>42581</c:v>
                </c:pt>
                <c:pt idx="1229">
                  <c:v>42582</c:v>
                </c:pt>
                <c:pt idx="1230">
                  <c:v>42583</c:v>
                </c:pt>
                <c:pt idx="1231">
                  <c:v>42584</c:v>
                </c:pt>
                <c:pt idx="1232">
                  <c:v>42585</c:v>
                </c:pt>
                <c:pt idx="1233">
                  <c:v>42586</c:v>
                </c:pt>
                <c:pt idx="1234">
                  <c:v>42587</c:v>
                </c:pt>
                <c:pt idx="1235">
                  <c:v>42588</c:v>
                </c:pt>
                <c:pt idx="1236">
                  <c:v>42589</c:v>
                </c:pt>
                <c:pt idx="1237">
                  <c:v>42590</c:v>
                </c:pt>
                <c:pt idx="1238">
                  <c:v>42591</c:v>
                </c:pt>
                <c:pt idx="1239">
                  <c:v>42592</c:v>
                </c:pt>
                <c:pt idx="1240">
                  <c:v>42593</c:v>
                </c:pt>
                <c:pt idx="1241">
                  <c:v>42594</c:v>
                </c:pt>
                <c:pt idx="1242">
                  <c:v>42595</c:v>
                </c:pt>
                <c:pt idx="1243">
                  <c:v>42596</c:v>
                </c:pt>
                <c:pt idx="1244">
                  <c:v>42597</c:v>
                </c:pt>
                <c:pt idx="1245">
                  <c:v>42598</c:v>
                </c:pt>
                <c:pt idx="1246">
                  <c:v>42599</c:v>
                </c:pt>
                <c:pt idx="1247">
                  <c:v>42600</c:v>
                </c:pt>
                <c:pt idx="1248">
                  <c:v>42601</c:v>
                </c:pt>
                <c:pt idx="1249">
                  <c:v>42602</c:v>
                </c:pt>
                <c:pt idx="1250">
                  <c:v>42603</c:v>
                </c:pt>
                <c:pt idx="1251">
                  <c:v>42604</c:v>
                </c:pt>
                <c:pt idx="1252">
                  <c:v>42605</c:v>
                </c:pt>
                <c:pt idx="1253">
                  <c:v>42606</c:v>
                </c:pt>
                <c:pt idx="1254">
                  <c:v>42607</c:v>
                </c:pt>
                <c:pt idx="1255">
                  <c:v>42608</c:v>
                </c:pt>
                <c:pt idx="1256">
                  <c:v>42609</c:v>
                </c:pt>
                <c:pt idx="1257">
                  <c:v>42610</c:v>
                </c:pt>
                <c:pt idx="1258">
                  <c:v>42611</c:v>
                </c:pt>
                <c:pt idx="1259">
                  <c:v>42612</c:v>
                </c:pt>
                <c:pt idx="1260">
                  <c:v>42613</c:v>
                </c:pt>
                <c:pt idx="1261">
                  <c:v>42614</c:v>
                </c:pt>
                <c:pt idx="1262">
                  <c:v>42615</c:v>
                </c:pt>
                <c:pt idx="1263">
                  <c:v>42616</c:v>
                </c:pt>
                <c:pt idx="1264">
                  <c:v>42617</c:v>
                </c:pt>
                <c:pt idx="1265">
                  <c:v>42618</c:v>
                </c:pt>
                <c:pt idx="1266">
                  <c:v>42619</c:v>
                </c:pt>
                <c:pt idx="1267">
                  <c:v>42620</c:v>
                </c:pt>
                <c:pt idx="1268">
                  <c:v>42621</c:v>
                </c:pt>
                <c:pt idx="1269">
                  <c:v>42622</c:v>
                </c:pt>
                <c:pt idx="1270">
                  <c:v>42623</c:v>
                </c:pt>
                <c:pt idx="1271">
                  <c:v>42624</c:v>
                </c:pt>
                <c:pt idx="1272">
                  <c:v>42625</c:v>
                </c:pt>
                <c:pt idx="1273">
                  <c:v>42626</c:v>
                </c:pt>
                <c:pt idx="1274">
                  <c:v>42627</c:v>
                </c:pt>
                <c:pt idx="1275">
                  <c:v>42628</c:v>
                </c:pt>
                <c:pt idx="1276">
                  <c:v>42629</c:v>
                </c:pt>
                <c:pt idx="1277">
                  <c:v>42630</c:v>
                </c:pt>
                <c:pt idx="1278">
                  <c:v>42631</c:v>
                </c:pt>
                <c:pt idx="1279">
                  <c:v>42632</c:v>
                </c:pt>
                <c:pt idx="1280">
                  <c:v>42633</c:v>
                </c:pt>
                <c:pt idx="1281">
                  <c:v>42634</c:v>
                </c:pt>
                <c:pt idx="1282">
                  <c:v>42635</c:v>
                </c:pt>
                <c:pt idx="1283">
                  <c:v>42636</c:v>
                </c:pt>
                <c:pt idx="1284">
                  <c:v>42637</c:v>
                </c:pt>
                <c:pt idx="1285">
                  <c:v>42638</c:v>
                </c:pt>
                <c:pt idx="1286">
                  <c:v>42639</c:v>
                </c:pt>
                <c:pt idx="1287">
                  <c:v>42640</c:v>
                </c:pt>
                <c:pt idx="1288">
                  <c:v>42641</c:v>
                </c:pt>
                <c:pt idx="1289">
                  <c:v>42642</c:v>
                </c:pt>
                <c:pt idx="1290">
                  <c:v>42643</c:v>
                </c:pt>
                <c:pt idx="1291">
                  <c:v>42644</c:v>
                </c:pt>
                <c:pt idx="1292">
                  <c:v>42645</c:v>
                </c:pt>
                <c:pt idx="1293">
                  <c:v>42646</c:v>
                </c:pt>
                <c:pt idx="1294">
                  <c:v>42647</c:v>
                </c:pt>
                <c:pt idx="1295">
                  <c:v>42648</c:v>
                </c:pt>
                <c:pt idx="1296">
                  <c:v>42649</c:v>
                </c:pt>
                <c:pt idx="1297">
                  <c:v>42650</c:v>
                </c:pt>
                <c:pt idx="1298">
                  <c:v>42651</c:v>
                </c:pt>
                <c:pt idx="1299">
                  <c:v>42652</c:v>
                </c:pt>
                <c:pt idx="1300">
                  <c:v>42653</c:v>
                </c:pt>
                <c:pt idx="1301">
                  <c:v>42654</c:v>
                </c:pt>
                <c:pt idx="1302">
                  <c:v>42655</c:v>
                </c:pt>
                <c:pt idx="1303">
                  <c:v>42656</c:v>
                </c:pt>
                <c:pt idx="1304">
                  <c:v>42657</c:v>
                </c:pt>
                <c:pt idx="1305">
                  <c:v>42658</c:v>
                </c:pt>
                <c:pt idx="1306">
                  <c:v>42659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42665</c:v>
                </c:pt>
                <c:pt idx="1313">
                  <c:v>42666</c:v>
                </c:pt>
                <c:pt idx="1314">
                  <c:v>42667</c:v>
                </c:pt>
                <c:pt idx="1315">
                  <c:v>42668</c:v>
                </c:pt>
                <c:pt idx="1316">
                  <c:v>42669</c:v>
                </c:pt>
                <c:pt idx="1317">
                  <c:v>42670</c:v>
                </c:pt>
                <c:pt idx="1318">
                  <c:v>42671</c:v>
                </c:pt>
                <c:pt idx="1319">
                  <c:v>42672</c:v>
                </c:pt>
                <c:pt idx="1320">
                  <c:v>42673</c:v>
                </c:pt>
                <c:pt idx="1321">
                  <c:v>42674</c:v>
                </c:pt>
                <c:pt idx="1322">
                  <c:v>42675</c:v>
                </c:pt>
                <c:pt idx="1323">
                  <c:v>42676</c:v>
                </c:pt>
                <c:pt idx="1324">
                  <c:v>42677</c:v>
                </c:pt>
                <c:pt idx="1325">
                  <c:v>42678</c:v>
                </c:pt>
                <c:pt idx="1326">
                  <c:v>42679</c:v>
                </c:pt>
                <c:pt idx="1327">
                  <c:v>42680</c:v>
                </c:pt>
                <c:pt idx="1328">
                  <c:v>42681</c:v>
                </c:pt>
                <c:pt idx="1329">
                  <c:v>42682</c:v>
                </c:pt>
                <c:pt idx="1330">
                  <c:v>42683</c:v>
                </c:pt>
                <c:pt idx="1331">
                  <c:v>42684</c:v>
                </c:pt>
                <c:pt idx="1332">
                  <c:v>42685</c:v>
                </c:pt>
                <c:pt idx="1333">
                  <c:v>42686</c:v>
                </c:pt>
                <c:pt idx="1334">
                  <c:v>42687</c:v>
                </c:pt>
                <c:pt idx="1335">
                  <c:v>42688</c:v>
                </c:pt>
                <c:pt idx="1336">
                  <c:v>42689</c:v>
                </c:pt>
                <c:pt idx="1337">
                  <c:v>42690</c:v>
                </c:pt>
                <c:pt idx="1338">
                  <c:v>42691</c:v>
                </c:pt>
                <c:pt idx="1339">
                  <c:v>42692</c:v>
                </c:pt>
                <c:pt idx="1340">
                  <c:v>42693</c:v>
                </c:pt>
                <c:pt idx="1341">
                  <c:v>42694</c:v>
                </c:pt>
                <c:pt idx="1342">
                  <c:v>42695</c:v>
                </c:pt>
                <c:pt idx="1343">
                  <c:v>42696</c:v>
                </c:pt>
                <c:pt idx="1344">
                  <c:v>42697</c:v>
                </c:pt>
                <c:pt idx="1345">
                  <c:v>42698</c:v>
                </c:pt>
                <c:pt idx="1346">
                  <c:v>42699</c:v>
                </c:pt>
                <c:pt idx="1347">
                  <c:v>42700</c:v>
                </c:pt>
                <c:pt idx="1348">
                  <c:v>42701</c:v>
                </c:pt>
                <c:pt idx="1349">
                  <c:v>42702</c:v>
                </c:pt>
                <c:pt idx="1350">
                  <c:v>42703</c:v>
                </c:pt>
                <c:pt idx="1351">
                  <c:v>42704</c:v>
                </c:pt>
                <c:pt idx="1352">
                  <c:v>42705</c:v>
                </c:pt>
                <c:pt idx="1353">
                  <c:v>42706</c:v>
                </c:pt>
                <c:pt idx="1354">
                  <c:v>42707</c:v>
                </c:pt>
                <c:pt idx="1355">
                  <c:v>42708</c:v>
                </c:pt>
                <c:pt idx="1356">
                  <c:v>42709</c:v>
                </c:pt>
                <c:pt idx="1357">
                  <c:v>42710</c:v>
                </c:pt>
                <c:pt idx="1358">
                  <c:v>42711</c:v>
                </c:pt>
                <c:pt idx="1359">
                  <c:v>42712</c:v>
                </c:pt>
                <c:pt idx="1360">
                  <c:v>42713</c:v>
                </c:pt>
                <c:pt idx="1361">
                  <c:v>42714</c:v>
                </c:pt>
                <c:pt idx="1362">
                  <c:v>42715</c:v>
                </c:pt>
                <c:pt idx="1363">
                  <c:v>42716</c:v>
                </c:pt>
                <c:pt idx="1364">
                  <c:v>42717</c:v>
                </c:pt>
                <c:pt idx="1365">
                  <c:v>42718</c:v>
                </c:pt>
                <c:pt idx="1366">
                  <c:v>42719</c:v>
                </c:pt>
                <c:pt idx="1367">
                  <c:v>42720</c:v>
                </c:pt>
                <c:pt idx="1368">
                  <c:v>42721</c:v>
                </c:pt>
                <c:pt idx="1369">
                  <c:v>42722</c:v>
                </c:pt>
                <c:pt idx="1370">
                  <c:v>42723</c:v>
                </c:pt>
                <c:pt idx="1371">
                  <c:v>42724</c:v>
                </c:pt>
                <c:pt idx="1372">
                  <c:v>42725</c:v>
                </c:pt>
                <c:pt idx="1373">
                  <c:v>42726</c:v>
                </c:pt>
                <c:pt idx="1374">
                  <c:v>42727</c:v>
                </c:pt>
                <c:pt idx="1375">
                  <c:v>42728</c:v>
                </c:pt>
                <c:pt idx="1376">
                  <c:v>42729</c:v>
                </c:pt>
                <c:pt idx="1377">
                  <c:v>42730</c:v>
                </c:pt>
                <c:pt idx="1378">
                  <c:v>42731</c:v>
                </c:pt>
                <c:pt idx="1379">
                  <c:v>42732</c:v>
                </c:pt>
                <c:pt idx="1380">
                  <c:v>42733</c:v>
                </c:pt>
                <c:pt idx="1381">
                  <c:v>42734</c:v>
                </c:pt>
                <c:pt idx="1382">
                  <c:v>42735</c:v>
                </c:pt>
                <c:pt idx="1383">
                  <c:v>42736</c:v>
                </c:pt>
                <c:pt idx="1384">
                  <c:v>42737</c:v>
                </c:pt>
                <c:pt idx="1385">
                  <c:v>42738</c:v>
                </c:pt>
                <c:pt idx="1386">
                  <c:v>42739</c:v>
                </c:pt>
                <c:pt idx="1387">
                  <c:v>42740</c:v>
                </c:pt>
                <c:pt idx="1388">
                  <c:v>42741</c:v>
                </c:pt>
                <c:pt idx="1389">
                  <c:v>42742</c:v>
                </c:pt>
                <c:pt idx="1390">
                  <c:v>42743</c:v>
                </c:pt>
                <c:pt idx="1391">
                  <c:v>42744</c:v>
                </c:pt>
                <c:pt idx="1392">
                  <c:v>42745</c:v>
                </c:pt>
                <c:pt idx="1393">
                  <c:v>42746</c:v>
                </c:pt>
                <c:pt idx="1394">
                  <c:v>42747</c:v>
                </c:pt>
                <c:pt idx="1395">
                  <c:v>42748</c:v>
                </c:pt>
                <c:pt idx="1396">
                  <c:v>42749</c:v>
                </c:pt>
                <c:pt idx="1397">
                  <c:v>42750</c:v>
                </c:pt>
                <c:pt idx="1398">
                  <c:v>42751</c:v>
                </c:pt>
                <c:pt idx="1399">
                  <c:v>42752</c:v>
                </c:pt>
                <c:pt idx="1400">
                  <c:v>42753</c:v>
                </c:pt>
                <c:pt idx="1401">
                  <c:v>42754</c:v>
                </c:pt>
                <c:pt idx="1402">
                  <c:v>42755</c:v>
                </c:pt>
                <c:pt idx="1403">
                  <c:v>42756</c:v>
                </c:pt>
                <c:pt idx="1404">
                  <c:v>42757</c:v>
                </c:pt>
                <c:pt idx="1405">
                  <c:v>42758</c:v>
                </c:pt>
                <c:pt idx="1406">
                  <c:v>42759</c:v>
                </c:pt>
                <c:pt idx="1407">
                  <c:v>42760</c:v>
                </c:pt>
                <c:pt idx="1408">
                  <c:v>42761</c:v>
                </c:pt>
                <c:pt idx="1409">
                  <c:v>42762</c:v>
                </c:pt>
                <c:pt idx="1410">
                  <c:v>42763</c:v>
                </c:pt>
                <c:pt idx="1411">
                  <c:v>42764</c:v>
                </c:pt>
                <c:pt idx="1412">
                  <c:v>42765</c:v>
                </c:pt>
                <c:pt idx="1413">
                  <c:v>42766</c:v>
                </c:pt>
                <c:pt idx="1414">
                  <c:v>42767</c:v>
                </c:pt>
                <c:pt idx="1415">
                  <c:v>42768</c:v>
                </c:pt>
                <c:pt idx="1416">
                  <c:v>42769</c:v>
                </c:pt>
                <c:pt idx="1417">
                  <c:v>42770</c:v>
                </c:pt>
                <c:pt idx="1418">
                  <c:v>42771</c:v>
                </c:pt>
                <c:pt idx="1419">
                  <c:v>42772</c:v>
                </c:pt>
                <c:pt idx="1420">
                  <c:v>42773</c:v>
                </c:pt>
                <c:pt idx="1421">
                  <c:v>42774</c:v>
                </c:pt>
                <c:pt idx="1422">
                  <c:v>42775</c:v>
                </c:pt>
                <c:pt idx="1423">
                  <c:v>42776</c:v>
                </c:pt>
                <c:pt idx="1424">
                  <c:v>42777</c:v>
                </c:pt>
                <c:pt idx="1425">
                  <c:v>42778</c:v>
                </c:pt>
                <c:pt idx="1426">
                  <c:v>42779</c:v>
                </c:pt>
                <c:pt idx="1427">
                  <c:v>42780</c:v>
                </c:pt>
                <c:pt idx="1428">
                  <c:v>42781</c:v>
                </c:pt>
                <c:pt idx="1429">
                  <c:v>42782</c:v>
                </c:pt>
                <c:pt idx="1430">
                  <c:v>42783</c:v>
                </c:pt>
                <c:pt idx="1431">
                  <c:v>42784</c:v>
                </c:pt>
                <c:pt idx="1432">
                  <c:v>42785</c:v>
                </c:pt>
                <c:pt idx="1433">
                  <c:v>42786</c:v>
                </c:pt>
                <c:pt idx="1434">
                  <c:v>42787</c:v>
                </c:pt>
                <c:pt idx="1435">
                  <c:v>42788</c:v>
                </c:pt>
                <c:pt idx="1436">
                  <c:v>42789</c:v>
                </c:pt>
                <c:pt idx="1437">
                  <c:v>42790</c:v>
                </c:pt>
                <c:pt idx="1438">
                  <c:v>42791</c:v>
                </c:pt>
                <c:pt idx="1439">
                  <c:v>42792</c:v>
                </c:pt>
                <c:pt idx="1440">
                  <c:v>42793</c:v>
                </c:pt>
                <c:pt idx="1441">
                  <c:v>42794</c:v>
                </c:pt>
                <c:pt idx="1442">
                  <c:v>42795</c:v>
                </c:pt>
                <c:pt idx="1443">
                  <c:v>42796</c:v>
                </c:pt>
                <c:pt idx="1444">
                  <c:v>42797</c:v>
                </c:pt>
                <c:pt idx="1445">
                  <c:v>42798</c:v>
                </c:pt>
                <c:pt idx="1446">
                  <c:v>42799</c:v>
                </c:pt>
                <c:pt idx="1447">
                  <c:v>42800</c:v>
                </c:pt>
                <c:pt idx="1448">
                  <c:v>42801</c:v>
                </c:pt>
                <c:pt idx="1449">
                  <c:v>42802</c:v>
                </c:pt>
                <c:pt idx="1450">
                  <c:v>42803</c:v>
                </c:pt>
                <c:pt idx="1451">
                  <c:v>42804</c:v>
                </c:pt>
                <c:pt idx="1452">
                  <c:v>42805</c:v>
                </c:pt>
                <c:pt idx="1453">
                  <c:v>42806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42812</c:v>
                </c:pt>
                <c:pt idx="1460">
                  <c:v>42813</c:v>
                </c:pt>
                <c:pt idx="1461">
                  <c:v>42814</c:v>
                </c:pt>
                <c:pt idx="1462">
                  <c:v>42815</c:v>
                </c:pt>
                <c:pt idx="1463">
                  <c:v>42816</c:v>
                </c:pt>
                <c:pt idx="1464">
                  <c:v>42817</c:v>
                </c:pt>
                <c:pt idx="1465">
                  <c:v>42818</c:v>
                </c:pt>
                <c:pt idx="1466">
                  <c:v>42819</c:v>
                </c:pt>
                <c:pt idx="1467">
                  <c:v>42820</c:v>
                </c:pt>
                <c:pt idx="1468">
                  <c:v>42821</c:v>
                </c:pt>
                <c:pt idx="1469">
                  <c:v>42822</c:v>
                </c:pt>
                <c:pt idx="1470">
                  <c:v>42823</c:v>
                </c:pt>
                <c:pt idx="1471">
                  <c:v>42824</c:v>
                </c:pt>
                <c:pt idx="1472">
                  <c:v>42825</c:v>
                </c:pt>
                <c:pt idx="1473">
                  <c:v>42826</c:v>
                </c:pt>
                <c:pt idx="1474">
                  <c:v>42827</c:v>
                </c:pt>
                <c:pt idx="1475">
                  <c:v>42828</c:v>
                </c:pt>
                <c:pt idx="1476">
                  <c:v>42829</c:v>
                </c:pt>
                <c:pt idx="1477">
                  <c:v>42830</c:v>
                </c:pt>
                <c:pt idx="1478">
                  <c:v>42831</c:v>
                </c:pt>
                <c:pt idx="1479">
                  <c:v>42832</c:v>
                </c:pt>
                <c:pt idx="1480">
                  <c:v>42833</c:v>
                </c:pt>
                <c:pt idx="1481">
                  <c:v>42834</c:v>
                </c:pt>
                <c:pt idx="1482">
                  <c:v>42835</c:v>
                </c:pt>
                <c:pt idx="1483">
                  <c:v>42836</c:v>
                </c:pt>
                <c:pt idx="1484">
                  <c:v>42837</c:v>
                </c:pt>
                <c:pt idx="1485">
                  <c:v>42838</c:v>
                </c:pt>
                <c:pt idx="1486">
                  <c:v>42839</c:v>
                </c:pt>
                <c:pt idx="1487">
                  <c:v>42840</c:v>
                </c:pt>
                <c:pt idx="1488">
                  <c:v>42841</c:v>
                </c:pt>
                <c:pt idx="1489">
                  <c:v>42842</c:v>
                </c:pt>
                <c:pt idx="1490">
                  <c:v>42843</c:v>
                </c:pt>
                <c:pt idx="1491">
                  <c:v>42844</c:v>
                </c:pt>
                <c:pt idx="1492">
                  <c:v>42845</c:v>
                </c:pt>
                <c:pt idx="1493">
                  <c:v>42846</c:v>
                </c:pt>
                <c:pt idx="1494">
                  <c:v>42847</c:v>
                </c:pt>
                <c:pt idx="1495">
                  <c:v>42848</c:v>
                </c:pt>
                <c:pt idx="1496">
                  <c:v>42849</c:v>
                </c:pt>
                <c:pt idx="1497">
                  <c:v>42850</c:v>
                </c:pt>
                <c:pt idx="1498">
                  <c:v>42851</c:v>
                </c:pt>
                <c:pt idx="1499">
                  <c:v>42852</c:v>
                </c:pt>
                <c:pt idx="1500">
                  <c:v>42853</c:v>
                </c:pt>
                <c:pt idx="1501">
                  <c:v>42854</c:v>
                </c:pt>
                <c:pt idx="1502">
                  <c:v>42855</c:v>
                </c:pt>
                <c:pt idx="1503">
                  <c:v>42856</c:v>
                </c:pt>
                <c:pt idx="1504">
                  <c:v>42857</c:v>
                </c:pt>
                <c:pt idx="1505">
                  <c:v>42858</c:v>
                </c:pt>
                <c:pt idx="1506">
                  <c:v>42859</c:v>
                </c:pt>
                <c:pt idx="1507">
                  <c:v>42860</c:v>
                </c:pt>
                <c:pt idx="1508">
                  <c:v>42861</c:v>
                </c:pt>
                <c:pt idx="1509">
                  <c:v>42862</c:v>
                </c:pt>
                <c:pt idx="1510">
                  <c:v>42863</c:v>
                </c:pt>
                <c:pt idx="1511">
                  <c:v>42864</c:v>
                </c:pt>
                <c:pt idx="1512">
                  <c:v>42865</c:v>
                </c:pt>
                <c:pt idx="1513">
                  <c:v>42866</c:v>
                </c:pt>
                <c:pt idx="1514">
                  <c:v>42867</c:v>
                </c:pt>
                <c:pt idx="1515">
                  <c:v>42868</c:v>
                </c:pt>
                <c:pt idx="1516">
                  <c:v>42869</c:v>
                </c:pt>
                <c:pt idx="1517">
                  <c:v>42870</c:v>
                </c:pt>
                <c:pt idx="1518">
                  <c:v>42871</c:v>
                </c:pt>
                <c:pt idx="1519">
                  <c:v>42872</c:v>
                </c:pt>
                <c:pt idx="1520">
                  <c:v>42873</c:v>
                </c:pt>
                <c:pt idx="1521">
                  <c:v>42874</c:v>
                </c:pt>
                <c:pt idx="1522">
                  <c:v>42875</c:v>
                </c:pt>
                <c:pt idx="1523">
                  <c:v>42876</c:v>
                </c:pt>
                <c:pt idx="1524">
                  <c:v>42877</c:v>
                </c:pt>
                <c:pt idx="1525">
                  <c:v>42878</c:v>
                </c:pt>
                <c:pt idx="1526">
                  <c:v>42879</c:v>
                </c:pt>
                <c:pt idx="1527">
                  <c:v>42880</c:v>
                </c:pt>
                <c:pt idx="1528">
                  <c:v>42881</c:v>
                </c:pt>
                <c:pt idx="1529">
                  <c:v>42882</c:v>
                </c:pt>
                <c:pt idx="1530">
                  <c:v>42883</c:v>
                </c:pt>
                <c:pt idx="1531">
                  <c:v>42884</c:v>
                </c:pt>
                <c:pt idx="1532">
                  <c:v>42885</c:v>
                </c:pt>
                <c:pt idx="1533">
                  <c:v>42886</c:v>
                </c:pt>
                <c:pt idx="1534">
                  <c:v>42887</c:v>
                </c:pt>
                <c:pt idx="1535">
                  <c:v>42888</c:v>
                </c:pt>
                <c:pt idx="1536">
                  <c:v>42889</c:v>
                </c:pt>
                <c:pt idx="1537">
                  <c:v>42890</c:v>
                </c:pt>
                <c:pt idx="1538">
                  <c:v>42891</c:v>
                </c:pt>
                <c:pt idx="1539">
                  <c:v>42892</c:v>
                </c:pt>
                <c:pt idx="1540">
                  <c:v>42893</c:v>
                </c:pt>
                <c:pt idx="1541">
                  <c:v>42894</c:v>
                </c:pt>
                <c:pt idx="1542">
                  <c:v>42895</c:v>
                </c:pt>
                <c:pt idx="1543">
                  <c:v>42896</c:v>
                </c:pt>
                <c:pt idx="1544">
                  <c:v>42897</c:v>
                </c:pt>
                <c:pt idx="1545">
                  <c:v>42898</c:v>
                </c:pt>
                <c:pt idx="1546">
                  <c:v>42899</c:v>
                </c:pt>
                <c:pt idx="1547">
                  <c:v>42900</c:v>
                </c:pt>
                <c:pt idx="1548">
                  <c:v>42901</c:v>
                </c:pt>
                <c:pt idx="1549">
                  <c:v>42902</c:v>
                </c:pt>
                <c:pt idx="1550">
                  <c:v>42903</c:v>
                </c:pt>
                <c:pt idx="1551">
                  <c:v>42904</c:v>
                </c:pt>
                <c:pt idx="1552">
                  <c:v>42905</c:v>
                </c:pt>
                <c:pt idx="1553">
                  <c:v>42906</c:v>
                </c:pt>
                <c:pt idx="1554">
                  <c:v>42907</c:v>
                </c:pt>
                <c:pt idx="1555">
                  <c:v>42908</c:v>
                </c:pt>
                <c:pt idx="1556">
                  <c:v>42909</c:v>
                </c:pt>
                <c:pt idx="1557">
                  <c:v>42910</c:v>
                </c:pt>
                <c:pt idx="1558">
                  <c:v>42911</c:v>
                </c:pt>
                <c:pt idx="1559">
                  <c:v>42912</c:v>
                </c:pt>
                <c:pt idx="1560">
                  <c:v>42913</c:v>
                </c:pt>
                <c:pt idx="1561">
                  <c:v>42914</c:v>
                </c:pt>
                <c:pt idx="1562">
                  <c:v>42915</c:v>
                </c:pt>
                <c:pt idx="1563">
                  <c:v>42916</c:v>
                </c:pt>
                <c:pt idx="1564">
                  <c:v>42917</c:v>
                </c:pt>
                <c:pt idx="1565">
                  <c:v>42918</c:v>
                </c:pt>
                <c:pt idx="1566">
                  <c:v>42919</c:v>
                </c:pt>
                <c:pt idx="1567">
                  <c:v>42920</c:v>
                </c:pt>
                <c:pt idx="1568">
                  <c:v>42921</c:v>
                </c:pt>
                <c:pt idx="1569">
                  <c:v>42922</c:v>
                </c:pt>
                <c:pt idx="1570">
                  <c:v>42923</c:v>
                </c:pt>
                <c:pt idx="1571">
                  <c:v>42924</c:v>
                </c:pt>
                <c:pt idx="1572">
                  <c:v>42925</c:v>
                </c:pt>
                <c:pt idx="1573">
                  <c:v>42926</c:v>
                </c:pt>
                <c:pt idx="1574">
                  <c:v>42927</c:v>
                </c:pt>
                <c:pt idx="1575">
                  <c:v>42928</c:v>
                </c:pt>
                <c:pt idx="1576">
                  <c:v>42929</c:v>
                </c:pt>
                <c:pt idx="1577">
                  <c:v>42930</c:v>
                </c:pt>
                <c:pt idx="1578">
                  <c:v>42931</c:v>
                </c:pt>
                <c:pt idx="1579">
                  <c:v>42932</c:v>
                </c:pt>
                <c:pt idx="1580">
                  <c:v>42933</c:v>
                </c:pt>
                <c:pt idx="1581">
                  <c:v>42934</c:v>
                </c:pt>
                <c:pt idx="1582">
                  <c:v>42935</c:v>
                </c:pt>
                <c:pt idx="1583">
                  <c:v>42936</c:v>
                </c:pt>
                <c:pt idx="1584">
                  <c:v>42937</c:v>
                </c:pt>
                <c:pt idx="1585">
                  <c:v>42938</c:v>
                </c:pt>
                <c:pt idx="1586">
                  <c:v>42939</c:v>
                </c:pt>
                <c:pt idx="1587">
                  <c:v>42940</c:v>
                </c:pt>
                <c:pt idx="1588">
                  <c:v>42941</c:v>
                </c:pt>
                <c:pt idx="1589">
                  <c:v>42942</c:v>
                </c:pt>
                <c:pt idx="1590">
                  <c:v>42943</c:v>
                </c:pt>
                <c:pt idx="1591">
                  <c:v>42944</c:v>
                </c:pt>
                <c:pt idx="1592">
                  <c:v>42945</c:v>
                </c:pt>
                <c:pt idx="1593">
                  <c:v>42946</c:v>
                </c:pt>
                <c:pt idx="1594">
                  <c:v>42947</c:v>
                </c:pt>
                <c:pt idx="1595">
                  <c:v>42948</c:v>
                </c:pt>
                <c:pt idx="1596">
                  <c:v>42949</c:v>
                </c:pt>
                <c:pt idx="1597">
                  <c:v>42950</c:v>
                </c:pt>
                <c:pt idx="1598">
                  <c:v>42951</c:v>
                </c:pt>
                <c:pt idx="1599">
                  <c:v>42952</c:v>
                </c:pt>
                <c:pt idx="1600">
                  <c:v>42953</c:v>
                </c:pt>
                <c:pt idx="1601">
                  <c:v>42954</c:v>
                </c:pt>
                <c:pt idx="1602">
                  <c:v>42955</c:v>
                </c:pt>
                <c:pt idx="1603">
                  <c:v>42956</c:v>
                </c:pt>
                <c:pt idx="1604">
                  <c:v>42957</c:v>
                </c:pt>
                <c:pt idx="1605">
                  <c:v>42958</c:v>
                </c:pt>
                <c:pt idx="1606">
                  <c:v>42959</c:v>
                </c:pt>
                <c:pt idx="1607">
                  <c:v>42960</c:v>
                </c:pt>
                <c:pt idx="1608">
                  <c:v>42961</c:v>
                </c:pt>
                <c:pt idx="1609">
                  <c:v>42962</c:v>
                </c:pt>
                <c:pt idx="1610">
                  <c:v>42963</c:v>
                </c:pt>
                <c:pt idx="1611">
                  <c:v>42964</c:v>
                </c:pt>
                <c:pt idx="1612">
                  <c:v>42965</c:v>
                </c:pt>
                <c:pt idx="1613">
                  <c:v>42966</c:v>
                </c:pt>
                <c:pt idx="1614">
                  <c:v>42967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42972</c:v>
                </c:pt>
                <c:pt idx="1620">
                  <c:v>42973</c:v>
                </c:pt>
                <c:pt idx="1621">
                  <c:v>42974</c:v>
                </c:pt>
                <c:pt idx="1622">
                  <c:v>42975</c:v>
                </c:pt>
                <c:pt idx="1623">
                  <c:v>42976</c:v>
                </c:pt>
                <c:pt idx="1624">
                  <c:v>42977</c:v>
                </c:pt>
                <c:pt idx="1625">
                  <c:v>42978</c:v>
                </c:pt>
                <c:pt idx="1626">
                  <c:v>42979</c:v>
                </c:pt>
                <c:pt idx="1627">
                  <c:v>42980</c:v>
                </c:pt>
                <c:pt idx="1628">
                  <c:v>42981</c:v>
                </c:pt>
                <c:pt idx="1629">
                  <c:v>42982</c:v>
                </c:pt>
                <c:pt idx="1630">
                  <c:v>42983</c:v>
                </c:pt>
                <c:pt idx="1631">
                  <c:v>42984</c:v>
                </c:pt>
                <c:pt idx="1632">
                  <c:v>42985</c:v>
                </c:pt>
                <c:pt idx="1633">
                  <c:v>42986</c:v>
                </c:pt>
                <c:pt idx="1634">
                  <c:v>42987</c:v>
                </c:pt>
                <c:pt idx="1635">
                  <c:v>42988</c:v>
                </c:pt>
                <c:pt idx="1636">
                  <c:v>42989</c:v>
                </c:pt>
                <c:pt idx="1637">
                  <c:v>42990</c:v>
                </c:pt>
                <c:pt idx="1638">
                  <c:v>42991</c:v>
                </c:pt>
                <c:pt idx="1639">
                  <c:v>42992</c:v>
                </c:pt>
                <c:pt idx="1640">
                  <c:v>42993</c:v>
                </c:pt>
                <c:pt idx="1641">
                  <c:v>42994</c:v>
                </c:pt>
                <c:pt idx="1642">
                  <c:v>42995</c:v>
                </c:pt>
                <c:pt idx="1643">
                  <c:v>42996</c:v>
                </c:pt>
                <c:pt idx="1644">
                  <c:v>42997</c:v>
                </c:pt>
                <c:pt idx="1645">
                  <c:v>42998</c:v>
                </c:pt>
                <c:pt idx="1646">
                  <c:v>42999</c:v>
                </c:pt>
                <c:pt idx="1647">
                  <c:v>43000</c:v>
                </c:pt>
                <c:pt idx="1648">
                  <c:v>43001</c:v>
                </c:pt>
                <c:pt idx="1649">
                  <c:v>43002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43009</c:v>
                </c:pt>
                <c:pt idx="1657">
                  <c:v>43010</c:v>
                </c:pt>
                <c:pt idx="1658">
                  <c:v>43011</c:v>
                </c:pt>
                <c:pt idx="1659">
                  <c:v>43012</c:v>
                </c:pt>
                <c:pt idx="1660">
                  <c:v>43013</c:v>
                </c:pt>
                <c:pt idx="1661">
                  <c:v>43014</c:v>
                </c:pt>
                <c:pt idx="1662">
                  <c:v>43015</c:v>
                </c:pt>
                <c:pt idx="1663">
                  <c:v>43016</c:v>
                </c:pt>
                <c:pt idx="1664">
                  <c:v>43017</c:v>
                </c:pt>
                <c:pt idx="1665">
                  <c:v>43018</c:v>
                </c:pt>
                <c:pt idx="1666">
                  <c:v>43019</c:v>
                </c:pt>
                <c:pt idx="1667">
                  <c:v>43020</c:v>
                </c:pt>
                <c:pt idx="1668">
                  <c:v>43021</c:v>
                </c:pt>
                <c:pt idx="1669">
                  <c:v>43022</c:v>
                </c:pt>
                <c:pt idx="1670">
                  <c:v>43023</c:v>
                </c:pt>
                <c:pt idx="1671">
                  <c:v>43024</c:v>
                </c:pt>
                <c:pt idx="1672">
                  <c:v>43025</c:v>
                </c:pt>
                <c:pt idx="1673">
                  <c:v>43026</c:v>
                </c:pt>
                <c:pt idx="1674">
                  <c:v>43027</c:v>
                </c:pt>
                <c:pt idx="1675">
                  <c:v>43028</c:v>
                </c:pt>
                <c:pt idx="1676">
                  <c:v>43029</c:v>
                </c:pt>
                <c:pt idx="1677">
                  <c:v>43030</c:v>
                </c:pt>
                <c:pt idx="1678">
                  <c:v>43031</c:v>
                </c:pt>
                <c:pt idx="1679">
                  <c:v>43032</c:v>
                </c:pt>
                <c:pt idx="1680">
                  <c:v>43033</c:v>
                </c:pt>
                <c:pt idx="1681">
                  <c:v>43034</c:v>
                </c:pt>
                <c:pt idx="1682">
                  <c:v>43035</c:v>
                </c:pt>
                <c:pt idx="1683">
                  <c:v>43036</c:v>
                </c:pt>
                <c:pt idx="1684">
                  <c:v>43037</c:v>
                </c:pt>
                <c:pt idx="1685">
                  <c:v>43038</c:v>
                </c:pt>
                <c:pt idx="1686">
                  <c:v>43039</c:v>
                </c:pt>
                <c:pt idx="1687">
                  <c:v>43040</c:v>
                </c:pt>
                <c:pt idx="1688">
                  <c:v>43041</c:v>
                </c:pt>
                <c:pt idx="1689">
                  <c:v>43042</c:v>
                </c:pt>
                <c:pt idx="1690">
                  <c:v>43043</c:v>
                </c:pt>
                <c:pt idx="1691">
                  <c:v>43044</c:v>
                </c:pt>
                <c:pt idx="1692">
                  <c:v>43045</c:v>
                </c:pt>
                <c:pt idx="1693">
                  <c:v>43046</c:v>
                </c:pt>
                <c:pt idx="1694">
                  <c:v>43047</c:v>
                </c:pt>
                <c:pt idx="1695">
                  <c:v>43048</c:v>
                </c:pt>
                <c:pt idx="1696">
                  <c:v>43049</c:v>
                </c:pt>
                <c:pt idx="1697">
                  <c:v>43050</c:v>
                </c:pt>
                <c:pt idx="1698">
                  <c:v>43051</c:v>
                </c:pt>
                <c:pt idx="1699">
                  <c:v>43052</c:v>
                </c:pt>
                <c:pt idx="1700">
                  <c:v>43053</c:v>
                </c:pt>
                <c:pt idx="1701">
                  <c:v>43054</c:v>
                </c:pt>
                <c:pt idx="1702">
                  <c:v>43055</c:v>
                </c:pt>
                <c:pt idx="1703">
                  <c:v>43056</c:v>
                </c:pt>
                <c:pt idx="1704">
                  <c:v>43057</c:v>
                </c:pt>
                <c:pt idx="1705">
                  <c:v>43058</c:v>
                </c:pt>
                <c:pt idx="1706">
                  <c:v>43059</c:v>
                </c:pt>
                <c:pt idx="1707">
                  <c:v>43060</c:v>
                </c:pt>
                <c:pt idx="1708">
                  <c:v>43061</c:v>
                </c:pt>
                <c:pt idx="1709">
                  <c:v>43062</c:v>
                </c:pt>
                <c:pt idx="1710">
                  <c:v>43063</c:v>
                </c:pt>
                <c:pt idx="1711">
                  <c:v>43064</c:v>
                </c:pt>
                <c:pt idx="1712">
                  <c:v>43065</c:v>
                </c:pt>
                <c:pt idx="1713">
                  <c:v>43066</c:v>
                </c:pt>
                <c:pt idx="1714">
                  <c:v>43067</c:v>
                </c:pt>
                <c:pt idx="1715">
                  <c:v>43068</c:v>
                </c:pt>
                <c:pt idx="1716">
                  <c:v>43069</c:v>
                </c:pt>
                <c:pt idx="1717">
                  <c:v>43070</c:v>
                </c:pt>
                <c:pt idx="1718">
                  <c:v>43071</c:v>
                </c:pt>
                <c:pt idx="1719">
                  <c:v>43072</c:v>
                </c:pt>
                <c:pt idx="1720">
                  <c:v>43073</c:v>
                </c:pt>
                <c:pt idx="1721">
                  <c:v>43074</c:v>
                </c:pt>
                <c:pt idx="1722">
                  <c:v>43075</c:v>
                </c:pt>
                <c:pt idx="1723">
                  <c:v>43076</c:v>
                </c:pt>
                <c:pt idx="1724">
                  <c:v>43077</c:v>
                </c:pt>
                <c:pt idx="1725">
                  <c:v>43078</c:v>
                </c:pt>
                <c:pt idx="1726">
                  <c:v>43079</c:v>
                </c:pt>
                <c:pt idx="1727">
                  <c:v>43080</c:v>
                </c:pt>
                <c:pt idx="1728">
                  <c:v>43081</c:v>
                </c:pt>
                <c:pt idx="1729">
                  <c:v>43082</c:v>
                </c:pt>
                <c:pt idx="1730">
                  <c:v>43083</c:v>
                </c:pt>
              </c:numCache>
            </c:numRef>
          </c:xVal>
          <c:yVal>
            <c:numRef>
              <c:f>'MX11-气水两相'!$L$2:$L$1732</c:f>
              <c:numCache>
                <c:formatCode>General</c:formatCode>
                <c:ptCount val="1731"/>
                <c:pt idx="0">
                  <c:v>566.74263918178042</c:v>
                </c:pt>
                <c:pt idx="1">
                  <c:v>566.71094835809345</c:v>
                </c:pt>
                <c:pt idx="2">
                  <c:v>566.67814681662003</c:v>
                </c:pt>
                <c:pt idx="3">
                  <c:v>566.64509606275533</c:v>
                </c:pt>
                <c:pt idx="4">
                  <c:v>566.61236415818769</c:v>
                </c:pt>
                <c:pt idx="5">
                  <c:v>566.57990074867166</c:v>
                </c:pt>
                <c:pt idx="6">
                  <c:v>566.54747499060591</c:v>
                </c:pt>
                <c:pt idx="7">
                  <c:v>566.5149698172238</c:v>
                </c:pt>
                <c:pt idx="8">
                  <c:v>566.48257933454613</c:v>
                </c:pt>
                <c:pt idx="9">
                  <c:v>566.45016143576368</c:v>
                </c:pt>
                <c:pt idx="10">
                  <c:v>566.41797940686843</c:v>
                </c:pt>
                <c:pt idx="11">
                  <c:v>566.38603937079017</c:v>
                </c:pt>
                <c:pt idx="12">
                  <c:v>566.34574418543264</c:v>
                </c:pt>
                <c:pt idx="13">
                  <c:v>566.29244188615917</c:v>
                </c:pt>
                <c:pt idx="14">
                  <c:v>566.23899748007659</c:v>
                </c:pt>
                <c:pt idx="15">
                  <c:v>566.18558122119475</c:v>
                </c:pt>
                <c:pt idx="16">
                  <c:v>566.13439279497675</c:v>
                </c:pt>
                <c:pt idx="17">
                  <c:v>566.08352879266374</c:v>
                </c:pt>
                <c:pt idx="18">
                  <c:v>566.03263234796032</c:v>
                </c:pt>
                <c:pt idx="19">
                  <c:v>565.97850610335513</c:v>
                </c:pt>
                <c:pt idx="20">
                  <c:v>565.91996751086742</c:v>
                </c:pt>
                <c:pt idx="21">
                  <c:v>565.86174950403017</c:v>
                </c:pt>
                <c:pt idx="22">
                  <c:v>565.80415603605684</c:v>
                </c:pt>
                <c:pt idx="23">
                  <c:v>565.74659692960131</c:v>
                </c:pt>
                <c:pt idx="24">
                  <c:v>565.6893090598079</c:v>
                </c:pt>
                <c:pt idx="25">
                  <c:v>565.63220688842989</c:v>
                </c:pt>
                <c:pt idx="26">
                  <c:v>565.57526939645379</c:v>
                </c:pt>
                <c:pt idx="27">
                  <c:v>565.5189462079959</c:v>
                </c:pt>
                <c:pt idx="28">
                  <c:v>565.46344248690593</c:v>
                </c:pt>
                <c:pt idx="29">
                  <c:v>565.40778861694957</c:v>
                </c:pt>
                <c:pt idx="30">
                  <c:v>565.35174397611502</c:v>
                </c:pt>
                <c:pt idx="31">
                  <c:v>565.29558391347973</c:v>
                </c:pt>
                <c:pt idx="32">
                  <c:v>565.23948581124114</c:v>
                </c:pt>
                <c:pt idx="33">
                  <c:v>565.18326680398093</c:v>
                </c:pt>
                <c:pt idx="34">
                  <c:v>565.12699817357122</c:v>
                </c:pt>
                <c:pt idx="35">
                  <c:v>565.1035337348585</c:v>
                </c:pt>
                <c:pt idx="53">
                  <c:v>565.09348774301861</c:v>
                </c:pt>
                <c:pt idx="54">
                  <c:v>565.07527750937504</c:v>
                </c:pt>
                <c:pt idx="55">
                  <c:v>565.05626471496123</c:v>
                </c:pt>
                <c:pt idx="56">
                  <c:v>565.03701422292022</c:v>
                </c:pt>
                <c:pt idx="57">
                  <c:v>565.01741499802802</c:v>
                </c:pt>
                <c:pt idx="58">
                  <c:v>564.99732383683136</c:v>
                </c:pt>
                <c:pt idx="59">
                  <c:v>564.97708444589568</c:v>
                </c:pt>
                <c:pt idx="60">
                  <c:v>564.9569194439905</c:v>
                </c:pt>
                <c:pt idx="61">
                  <c:v>564.9365897626833</c:v>
                </c:pt>
                <c:pt idx="62">
                  <c:v>564.91635183393987</c:v>
                </c:pt>
                <c:pt idx="63">
                  <c:v>564.89598495811754</c:v>
                </c:pt>
                <c:pt idx="64">
                  <c:v>564.87543795848751</c:v>
                </c:pt>
                <c:pt idx="65">
                  <c:v>564.85486418246205</c:v>
                </c:pt>
                <c:pt idx="66">
                  <c:v>564.8343010073304</c:v>
                </c:pt>
                <c:pt idx="67">
                  <c:v>564.81377292481261</c:v>
                </c:pt>
                <c:pt idx="68">
                  <c:v>564.79310675651448</c:v>
                </c:pt>
                <c:pt idx="69">
                  <c:v>564.7722552553488</c:v>
                </c:pt>
                <c:pt idx="70">
                  <c:v>564.75139287912839</c:v>
                </c:pt>
                <c:pt idx="71">
                  <c:v>564.73057555670664</c:v>
                </c:pt>
                <c:pt idx="72">
                  <c:v>564.70973346840367</c:v>
                </c:pt>
                <c:pt idx="73">
                  <c:v>564.68888269833417</c:v>
                </c:pt>
                <c:pt idx="74">
                  <c:v>564.66799701842478</c:v>
                </c:pt>
                <c:pt idx="75">
                  <c:v>564.6494625436502</c:v>
                </c:pt>
                <c:pt idx="76">
                  <c:v>564.61961444774374</c:v>
                </c:pt>
                <c:pt idx="77">
                  <c:v>564.58773874812437</c:v>
                </c:pt>
                <c:pt idx="78">
                  <c:v>564.5430028849097</c:v>
                </c:pt>
                <c:pt idx="79">
                  <c:v>564.49711454004273</c:v>
                </c:pt>
                <c:pt idx="80">
                  <c:v>564.43876457035515</c:v>
                </c:pt>
                <c:pt idx="81">
                  <c:v>564.3787254944599</c:v>
                </c:pt>
                <c:pt idx="82">
                  <c:v>564.30762968633348</c:v>
                </c:pt>
                <c:pt idx="83">
                  <c:v>564.23474525153972</c:v>
                </c:pt>
                <c:pt idx="84">
                  <c:v>564.22872385247547</c:v>
                </c:pt>
                <c:pt idx="85">
                  <c:v>564.22872385247547</c:v>
                </c:pt>
                <c:pt idx="86">
                  <c:v>564.22872385247547</c:v>
                </c:pt>
                <c:pt idx="87">
                  <c:v>564.22872385247547</c:v>
                </c:pt>
                <c:pt idx="88">
                  <c:v>564.17689324969956</c:v>
                </c:pt>
                <c:pt idx="89">
                  <c:v>564.121515734078</c:v>
                </c:pt>
                <c:pt idx="90">
                  <c:v>564.06249525785768</c:v>
                </c:pt>
                <c:pt idx="91">
                  <c:v>564.00339810793139</c:v>
                </c:pt>
                <c:pt idx="92">
                  <c:v>563.94206060531997</c:v>
                </c:pt>
                <c:pt idx="93">
                  <c:v>563.87899771585592</c:v>
                </c:pt>
                <c:pt idx="94">
                  <c:v>563.81581684575497</c:v>
                </c:pt>
                <c:pt idx="95">
                  <c:v>563.75264337800218</c:v>
                </c:pt>
                <c:pt idx="96">
                  <c:v>563.68984880081575</c:v>
                </c:pt>
                <c:pt idx="97">
                  <c:v>563.62687026156698</c:v>
                </c:pt>
                <c:pt idx="98">
                  <c:v>563.56370648083794</c:v>
                </c:pt>
                <c:pt idx="99">
                  <c:v>563.50068946765566</c:v>
                </c:pt>
                <c:pt idx="100">
                  <c:v>563.43785312660316</c:v>
                </c:pt>
                <c:pt idx="101">
                  <c:v>563.37518457211104</c:v>
                </c:pt>
                <c:pt idx="102">
                  <c:v>563.31276230562571</c:v>
                </c:pt>
                <c:pt idx="103">
                  <c:v>563.25027743903468</c:v>
                </c:pt>
                <c:pt idx="104">
                  <c:v>563.24195025418237</c:v>
                </c:pt>
                <c:pt idx="105">
                  <c:v>563.24195025418237</c:v>
                </c:pt>
                <c:pt idx="106">
                  <c:v>563.24195025418237</c:v>
                </c:pt>
                <c:pt idx="107">
                  <c:v>563.24195025418237</c:v>
                </c:pt>
                <c:pt idx="108">
                  <c:v>563.22633906725969</c:v>
                </c:pt>
                <c:pt idx="109">
                  <c:v>563.20680509269641</c:v>
                </c:pt>
                <c:pt idx="110">
                  <c:v>563.18626887673429</c:v>
                </c:pt>
                <c:pt idx="111">
                  <c:v>563.16594614084045</c:v>
                </c:pt>
                <c:pt idx="112">
                  <c:v>563.14530281929626</c:v>
                </c:pt>
                <c:pt idx="113">
                  <c:v>563.12507037377361</c:v>
                </c:pt>
                <c:pt idx="114">
                  <c:v>563.10504958057891</c:v>
                </c:pt>
                <c:pt idx="115">
                  <c:v>563.08508234017529</c:v>
                </c:pt>
                <c:pt idx="116">
                  <c:v>563.02793072842189</c:v>
                </c:pt>
                <c:pt idx="117">
                  <c:v>562.96706030484677</c:v>
                </c:pt>
                <c:pt idx="118">
                  <c:v>562.90619774055494</c:v>
                </c:pt>
                <c:pt idx="119">
                  <c:v>562.8456018435744</c:v>
                </c:pt>
                <c:pt idx="120">
                  <c:v>562.78513754389621</c:v>
                </c:pt>
                <c:pt idx="121">
                  <c:v>562.72455590329002</c:v>
                </c:pt>
                <c:pt idx="122">
                  <c:v>562.66441301174518</c:v>
                </c:pt>
                <c:pt idx="123">
                  <c:v>562.60482173222601</c:v>
                </c:pt>
                <c:pt idx="124">
                  <c:v>562.54527249073408</c:v>
                </c:pt>
                <c:pt idx="125">
                  <c:v>562.4858676407265</c:v>
                </c:pt>
                <c:pt idx="126">
                  <c:v>562.42656688052955</c:v>
                </c:pt>
                <c:pt idx="127">
                  <c:v>562.3673114482923</c:v>
                </c:pt>
                <c:pt idx="128">
                  <c:v>562.30799908194456</c:v>
                </c:pt>
                <c:pt idx="129">
                  <c:v>562.24875881995183</c:v>
                </c:pt>
                <c:pt idx="130">
                  <c:v>562.18962045448143</c:v>
                </c:pt>
                <c:pt idx="131">
                  <c:v>562.13045851116112</c:v>
                </c:pt>
                <c:pt idx="132">
                  <c:v>562.10644072406944</c:v>
                </c:pt>
                <c:pt idx="146">
                  <c:v>562.1062838125639</c:v>
                </c:pt>
                <c:pt idx="147">
                  <c:v>562.04670943964254</c:v>
                </c:pt>
                <c:pt idx="148">
                  <c:v>561.98696810264391</c:v>
                </c:pt>
                <c:pt idx="149">
                  <c:v>561.92738175802356</c:v>
                </c:pt>
                <c:pt idx="150">
                  <c:v>561.86780848174647</c:v>
                </c:pt>
                <c:pt idx="151">
                  <c:v>561.80873536660511</c:v>
                </c:pt>
                <c:pt idx="152">
                  <c:v>561.74965960124052</c:v>
                </c:pt>
                <c:pt idx="153">
                  <c:v>561.69018666790635</c:v>
                </c:pt>
                <c:pt idx="154">
                  <c:v>561.63090939417236</c:v>
                </c:pt>
                <c:pt idx="155">
                  <c:v>561.57157811071227</c:v>
                </c:pt>
                <c:pt idx="156">
                  <c:v>561.51258614724077</c:v>
                </c:pt>
                <c:pt idx="157">
                  <c:v>561.45343928277805</c:v>
                </c:pt>
                <c:pt idx="158">
                  <c:v>561.39486477519335</c:v>
                </c:pt>
                <c:pt idx="159">
                  <c:v>561.33613289916786</c:v>
                </c:pt>
                <c:pt idx="160">
                  <c:v>561.27769748262074</c:v>
                </c:pt>
                <c:pt idx="161">
                  <c:v>561.21933928810165</c:v>
                </c:pt>
                <c:pt idx="162">
                  <c:v>561.16255742821306</c:v>
                </c:pt>
                <c:pt idx="163">
                  <c:v>561.10386960072913</c:v>
                </c:pt>
                <c:pt idx="164">
                  <c:v>561.04528476641167</c:v>
                </c:pt>
                <c:pt idx="165">
                  <c:v>560.98675046911364</c:v>
                </c:pt>
                <c:pt idx="166">
                  <c:v>560.92824285682434</c:v>
                </c:pt>
                <c:pt idx="167">
                  <c:v>560.90730426383288</c:v>
                </c:pt>
                <c:pt idx="188">
                  <c:v>560.89128585636911</c:v>
                </c:pt>
                <c:pt idx="189">
                  <c:v>560.86055057531621</c:v>
                </c:pt>
                <c:pt idx="190">
                  <c:v>560.80240147428856</c:v>
                </c:pt>
                <c:pt idx="191">
                  <c:v>560.7739282046432</c:v>
                </c:pt>
                <c:pt idx="192">
                  <c:v>560.72401188568108</c:v>
                </c:pt>
                <c:pt idx="193">
                  <c:v>560.66156393944436</c:v>
                </c:pt>
                <c:pt idx="194">
                  <c:v>560.59914167295904</c:v>
                </c:pt>
                <c:pt idx="195">
                  <c:v>560.53789939561773</c:v>
                </c:pt>
                <c:pt idx="196">
                  <c:v>560.4769563193654</c:v>
                </c:pt>
                <c:pt idx="197">
                  <c:v>560.41614319544897</c:v>
                </c:pt>
                <c:pt idx="198">
                  <c:v>560.35579952663113</c:v>
                </c:pt>
                <c:pt idx="199">
                  <c:v>560.29358872969976</c:v>
                </c:pt>
                <c:pt idx="200">
                  <c:v>560.23225652753524</c:v>
                </c:pt>
                <c:pt idx="201">
                  <c:v>560.17136124669196</c:v>
                </c:pt>
                <c:pt idx="202">
                  <c:v>560.11037878263573</c:v>
                </c:pt>
                <c:pt idx="203">
                  <c:v>560.04972384964321</c:v>
                </c:pt>
                <c:pt idx="204">
                  <c:v>559.98901042896057</c:v>
                </c:pt>
                <c:pt idx="205">
                  <c:v>559.92816513681475</c:v>
                </c:pt>
                <c:pt idx="206">
                  <c:v>559.86718185027553</c:v>
                </c:pt>
                <c:pt idx="207">
                  <c:v>559.80643068675556</c:v>
                </c:pt>
                <c:pt idx="208">
                  <c:v>559.74587701057624</c:v>
                </c:pt>
                <c:pt idx="209">
                  <c:v>559.68548125115967</c:v>
                </c:pt>
                <c:pt idx="210">
                  <c:v>559.62519305426019</c:v>
                </c:pt>
                <c:pt idx="211">
                  <c:v>559.56474648366293</c:v>
                </c:pt>
                <c:pt idx="212">
                  <c:v>559.50434158554481</c:v>
                </c:pt>
                <c:pt idx="213">
                  <c:v>559.46933615480555</c:v>
                </c:pt>
                <c:pt idx="214">
                  <c:v>559.43446168165951</c:v>
                </c:pt>
                <c:pt idx="215">
                  <c:v>559.39877267604447</c:v>
                </c:pt>
                <c:pt idx="216">
                  <c:v>559.35340669935795</c:v>
                </c:pt>
                <c:pt idx="217">
                  <c:v>559.30437911912156</c:v>
                </c:pt>
                <c:pt idx="218">
                  <c:v>559.25588103525286</c:v>
                </c:pt>
                <c:pt idx="219">
                  <c:v>559.20710952143372</c:v>
                </c:pt>
                <c:pt idx="220">
                  <c:v>559.15829176578484</c:v>
                </c:pt>
                <c:pt idx="221">
                  <c:v>559.10884736937066</c:v>
                </c:pt>
                <c:pt idx="222">
                  <c:v>559.05916810832662</c:v>
                </c:pt>
                <c:pt idx="223">
                  <c:v>559.00961624078218</c:v>
                </c:pt>
                <c:pt idx="224">
                  <c:v>558.95996147145843</c:v>
                </c:pt>
                <c:pt idx="225">
                  <c:v>558.91164817213507</c:v>
                </c:pt>
                <c:pt idx="226">
                  <c:v>558.86475347345322</c:v>
                </c:pt>
                <c:pt idx="227">
                  <c:v>558.80711102203963</c:v>
                </c:pt>
                <c:pt idx="228">
                  <c:v>558.74771777818307</c:v>
                </c:pt>
                <c:pt idx="229">
                  <c:v>558.68886956648691</c:v>
                </c:pt>
                <c:pt idx="230">
                  <c:v>558.62798205353988</c:v>
                </c:pt>
                <c:pt idx="231">
                  <c:v>558.56578286275942</c:v>
                </c:pt>
                <c:pt idx="232">
                  <c:v>558.5042616722468</c:v>
                </c:pt>
                <c:pt idx="233">
                  <c:v>558.44278663217722</c:v>
                </c:pt>
                <c:pt idx="234">
                  <c:v>558.38124094994453</c:v>
                </c:pt>
                <c:pt idx="235">
                  <c:v>558.31955608528722</c:v>
                </c:pt>
                <c:pt idx="236">
                  <c:v>558.25793071357714</c:v>
                </c:pt>
                <c:pt idx="237">
                  <c:v>558.196294284038</c:v>
                </c:pt>
                <c:pt idx="238">
                  <c:v>558.13476313234082</c:v>
                </c:pt>
                <c:pt idx="239">
                  <c:v>558.0731947861284</c:v>
                </c:pt>
                <c:pt idx="240">
                  <c:v>558.01166345165711</c:v>
                </c:pt>
                <c:pt idx="241">
                  <c:v>557.95019069626289</c:v>
                </c:pt>
                <c:pt idx="242">
                  <c:v>557.91399823957931</c:v>
                </c:pt>
                <c:pt idx="243">
                  <c:v>557.88613488687542</c:v>
                </c:pt>
                <c:pt idx="244">
                  <c:v>557.82658729034961</c:v>
                </c:pt>
                <c:pt idx="245">
                  <c:v>557.76719971248804</c:v>
                </c:pt>
                <c:pt idx="246">
                  <c:v>557.70615236365086</c:v>
                </c:pt>
                <c:pt idx="247">
                  <c:v>557.64419772452391</c:v>
                </c:pt>
                <c:pt idx="248">
                  <c:v>557.58211103115946</c:v>
                </c:pt>
                <c:pt idx="249">
                  <c:v>557.5197719268582</c:v>
                </c:pt>
                <c:pt idx="250">
                  <c:v>557.45704762628668</c:v>
                </c:pt>
                <c:pt idx="251">
                  <c:v>557.39425076442478</c:v>
                </c:pt>
                <c:pt idx="252">
                  <c:v>557.36272270101233</c:v>
                </c:pt>
                <c:pt idx="253">
                  <c:v>557.32996402004915</c:v>
                </c:pt>
                <c:pt idx="254">
                  <c:v>557.29688886585132</c:v>
                </c:pt>
                <c:pt idx="255">
                  <c:v>557.24224116693563</c:v>
                </c:pt>
                <c:pt idx="256">
                  <c:v>557.18068634600149</c:v>
                </c:pt>
                <c:pt idx="257">
                  <c:v>557.11909698077534</c:v>
                </c:pt>
                <c:pt idx="258">
                  <c:v>557.0573205463287</c:v>
                </c:pt>
                <c:pt idx="259">
                  <c:v>556.99549119879987</c:v>
                </c:pt>
                <c:pt idx="260">
                  <c:v>556.93366514120362</c:v>
                </c:pt>
                <c:pt idx="261">
                  <c:v>556.87167778552509</c:v>
                </c:pt>
                <c:pt idx="262">
                  <c:v>556.80967763566434</c:v>
                </c:pt>
                <c:pt idx="263">
                  <c:v>556.74768187238033</c:v>
                </c:pt>
                <c:pt idx="264">
                  <c:v>556.68572732464031</c:v>
                </c:pt>
                <c:pt idx="265">
                  <c:v>556.62387458203557</c:v>
                </c:pt>
                <c:pt idx="266">
                  <c:v>556.56208645005074</c:v>
                </c:pt>
                <c:pt idx="267">
                  <c:v>556.50038376492546</c:v>
                </c:pt>
                <c:pt idx="268">
                  <c:v>556.43872887520922</c:v>
                </c:pt>
                <c:pt idx="269">
                  <c:v>556.37700270362097</c:v>
                </c:pt>
                <c:pt idx="270">
                  <c:v>556.31513186638722</c:v>
                </c:pt>
                <c:pt idx="271">
                  <c:v>556.25340715699122</c:v>
                </c:pt>
                <c:pt idx="272">
                  <c:v>556.19164589278898</c:v>
                </c:pt>
                <c:pt idx="273">
                  <c:v>556.12995664155505</c:v>
                </c:pt>
                <c:pt idx="274">
                  <c:v>556.06835594433903</c:v>
                </c:pt>
                <c:pt idx="275">
                  <c:v>556.00679189331618</c:v>
                </c:pt>
                <c:pt idx="276">
                  <c:v>555.9452752721545</c:v>
                </c:pt>
                <c:pt idx="277">
                  <c:v>555.88377957861928</c:v>
                </c:pt>
                <c:pt idx="278">
                  <c:v>555.82233259436339</c:v>
                </c:pt>
                <c:pt idx="279">
                  <c:v>555.76099618839623</c:v>
                </c:pt>
                <c:pt idx="280">
                  <c:v>555.70058662954023</c:v>
                </c:pt>
                <c:pt idx="281">
                  <c:v>555.63905794529251</c:v>
                </c:pt>
                <c:pt idx="282">
                  <c:v>555.57747040780669</c:v>
                </c:pt>
                <c:pt idx="283">
                  <c:v>555.5159207959324</c:v>
                </c:pt>
                <c:pt idx="284">
                  <c:v>555.45436067455125</c:v>
                </c:pt>
                <c:pt idx="285">
                  <c:v>555.39287539913585</c:v>
                </c:pt>
                <c:pt idx="286">
                  <c:v>555.33143508613205</c:v>
                </c:pt>
                <c:pt idx="287">
                  <c:v>555.27004969672453</c:v>
                </c:pt>
                <c:pt idx="288">
                  <c:v>555.20869967409214</c:v>
                </c:pt>
                <c:pt idx="289">
                  <c:v>555.14743427583596</c:v>
                </c:pt>
                <c:pt idx="290">
                  <c:v>555.08623961112983</c:v>
                </c:pt>
                <c:pt idx="291">
                  <c:v>555.02514437549655</c:v>
                </c:pt>
                <c:pt idx="292">
                  <c:v>554.96412709298761</c:v>
                </c:pt>
                <c:pt idx="293">
                  <c:v>554.90308714649859</c:v>
                </c:pt>
                <c:pt idx="294">
                  <c:v>554.84202133748431</c:v>
                </c:pt>
                <c:pt idx="295">
                  <c:v>554.7809287520746</c:v>
                </c:pt>
                <c:pt idx="296">
                  <c:v>554.71982821599443</c:v>
                </c:pt>
                <c:pt idx="297">
                  <c:v>554.65880161200982</c:v>
                </c:pt>
                <c:pt idx="298">
                  <c:v>554.59764688342943</c:v>
                </c:pt>
                <c:pt idx="299">
                  <c:v>554.53635397768164</c:v>
                </c:pt>
                <c:pt idx="300">
                  <c:v>554.47513153132275</c:v>
                </c:pt>
                <c:pt idx="301">
                  <c:v>554.41397396974503</c:v>
                </c:pt>
                <c:pt idx="302">
                  <c:v>554.3528654829945</c:v>
                </c:pt>
                <c:pt idx="303">
                  <c:v>554.29180643661937</c:v>
                </c:pt>
                <c:pt idx="304">
                  <c:v>554.2308321060076</c:v>
                </c:pt>
                <c:pt idx="305">
                  <c:v>554.16992759507571</c:v>
                </c:pt>
                <c:pt idx="306">
                  <c:v>554.10907846467512</c:v>
                </c:pt>
                <c:pt idx="307">
                  <c:v>554.04828709086837</c:v>
                </c:pt>
                <c:pt idx="308">
                  <c:v>553.9875510062061</c:v>
                </c:pt>
                <c:pt idx="309">
                  <c:v>553.92691270565035</c:v>
                </c:pt>
                <c:pt idx="310">
                  <c:v>553.86636213662939</c:v>
                </c:pt>
                <c:pt idx="311">
                  <c:v>553.83450983208604</c:v>
                </c:pt>
                <c:pt idx="312">
                  <c:v>553.79386966074514</c:v>
                </c:pt>
                <c:pt idx="313">
                  <c:v>553.73348367973915</c:v>
                </c:pt>
                <c:pt idx="314">
                  <c:v>553.67258995247505</c:v>
                </c:pt>
                <c:pt idx="315">
                  <c:v>553.61189919577248</c:v>
                </c:pt>
                <c:pt idx="316">
                  <c:v>553.5513065887244</c:v>
                </c:pt>
                <c:pt idx="317">
                  <c:v>553.49088012327059</c:v>
                </c:pt>
                <c:pt idx="318">
                  <c:v>553.43044278276193</c:v>
                </c:pt>
                <c:pt idx="319">
                  <c:v>553.36982623231586</c:v>
                </c:pt>
                <c:pt idx="320">
                  <c:v>553.30940625534004</c:v>
                </c:pt>
                <c:pt idx="321">
                  <c:v>553.24940364286408</c:v>
                </c:pt>
                <c:pt idx="322">
                  <c:v>553.18934976227251</c:v>
                </c:pt>
                <c:pt idx="323">
                  <c:v>553.12931589543723</c:v>
                </c:pt>
                <c:pt idx="324">
                  <c:v>553.06927179325635</c:v>
                </c:pt>
                <c:pt idx="325">
                  <c:v>553.00931560538424</c:v>
                </c:pt>
                <c:pt idx="326">
                  <c:v>552.94936352992784</c:v>
                </c:pt>
                <c:pt idx="327">
                  <c:v>552.88944152079955</c:v>
                </c:pt>
                <c:pt idx="328">
                  <c:v>552.8295972820215</c:v>
                </c:pt>
                <c:pt idx="329">
                  <c:v>552.76987422242587</c:v>
                </c:pt>
                <c:pt idx="330">
                  <c:v>552.71012648833619</c:v>
                </c:pt>
                <c:pt idx="331">
                  <c:v>552.65037509876583</c:v>
                </c:pt>
                <c:pt idx="332">
                  <c:v>552.59063229957508</c:v>
                </c:pt>
                <c:pt idx="333">
                  <c:v>552.5309134437822</c:v>
                </c:pt>
                <c:pt idx="334">
                  <c:v>552.47126687511866</c:v>
                </c:pt>
                <c:pt idx="335">
                  <c:v>552.41165695264829</c:v>
                </c:pt>
                <c:pt idx="336">
                  <c:v>552.35208312804912</c:v>
                </c:pt>
                <c:pt idx="337">
                  <c:v>552.29252593588672</c:v>
                </c:pt>
                <c:pt idx="338">
                  <c:v>552.23294909551601</c:v>
                </c:pt>
                <c:pt idx="339">
                  <c:v>552.17348402146524</c:v>
                </c:pt>
                <c:pt idx="340">
                  <c:v>552.11404051475006</c:v>
                </c:pt>
                <c:pt idx="341">
                  <c:v>552.05464535176623</c:v>
                </c:pt>
                <c:pt idx="342">
                  <c:v>551.99528747468457</c:v>
                </c:pt>
                <c:pt idx="343">
                  <c:v>551.93525461310651</c:v>
                </c:pt>
                <c:pt idx="344">
                  <c:v>551.87448581189255</c:v>
                </c:pt>
                <c:pt idx="345">
                  <c:v>551.81381506894627</c:v>
                </c:pt>
                <c:pt idx="346">
                  <c:v>551.75333614734564</c:v>
                </c:pt>
                <c:pt idx="347">
                  <c:v>551.69291973446354</c:v>
                </c:pt>
                <c:pt idx="348">
                  <c:v>551.63252817884961</c:v>
                </c:pt>
                <c:pt idx="349">
                  <c:v>551.57218633777211</c:v>
                </c:pt>
                <c:pt idx="350">
                  <c:v>551.53434370574973</c:v>
                </c:pt>
                <c:pt idx="351">
                  <c:v>551.47800150879254</c:v>
                </c:pt>
                <c:pt idx="352">
                  <c:v>551.41855270163057</c:v>
                </c:pt>
                <c:pt idx="353">
                  <c:v>551.35906459805187</c:v>
                </c:pt>
                <c:pt idx="354">
                  <c:v>551.29963461661509</c:v>
                </c:pt>
                <c:pt idx="355">
                  <c:v>551.2403736097699</c:v>
                </c:pt>
                <c:pt idx="356">
                  <c:v>551.18118699195543</c:v>
                </c:pt>
                <c:pt idx="357">
                  <c:v>551.12205045422536</c:v>
                </c:pt>
                <c:pt idx="358">
                  <c:v>551.06297770463209</c:v>
                </c:pt>
                <c:pt idx="359">
                  <c:v>551.00391025548572</c:v>
                </c:pt>
                <c:pt idx="360">
                  <c:v>550.9449484497294</c:v>
                </c:pt>
                <c:pt idx="361">
                  <c:v>550.88604330392252</c:v>
                </c:pt>
                <c:pt idx="362">
                  <c:v>550.82721336962948</c:v>
                </c:pt>
                <c:pt idx="363">
                  <c:v>550.76858613173681</c:v>
                </c:pt>
                <c:pt idx="364">
                  <c:v>550.70990068031529</c:v>
                </c:pt>
                <c:pt idx="365">
                  <c:v>550.65114595753596</c:v>
                </c:pt>
                <c:pt idx="366">
                  <c:v>550.59216825043882</c:v>
                </c:pt>
                <c:pt idx="367">
                  <c:v>550.53323696794564</c:v>
                </c:pt>
                <c:pt idx="368">
                  <c:v>550.47437980032191</c:v>
                </c:pt>
                <c:pt idx="369">
                  <c:v>550.4155506885121</c:v>
                </c:pt>
                <c:pt idx="370">
                  <c:v>550.3593617475799</c:v>
                </c:pt>
                <c:pt idx="432">
                  <c:v>550.3137400700241</c:v>
                </c:pt>
                <c:pt idx="433">
                  <c:v>550.26020701853645</c:v>
                </c:pt>
                <c:pt idx="434">
                  <c:v>550.20710348602165</c:v>
                </c:pt>
                <c:pt idx="435">
                  <c:v>550.15420392932549</c:v>
                </c:pt>
                <c:pt idx="436">
                  <c:v>550.10021366859917</c:v>
                </c:pt>
                <c:pt idx="437">
                  <c:v>550.04650533681593</c:v>
                </c:pt>
                <c:pt idx="438">
                  <c:v>549.99306568285806</c:v>
                </c:pt>
                <c:pt idx="439">
                  <c:v>549.93982927362276</c:v>
                </c:pt>
                <c:pt idx="440">
                  <c:v>549.88679345888636</c:v>
                </c:pt>
                <c:pt idx="441">
                  <c:v>549.85275892379991</c:v>
                </c:pt>
                <c:pt idx="442">
                  <c:v>549.83964333349638</c:v>
                </c:pt>
                <c:pt idx="450">
                  <c:v>549.78766020579167</c:v>
                </c:pt>
                <c:pt idx="451">
                  <c:v>549.7289262278648</c:v>
                </c:pt>
                <c:pt idx="452">
                  <c:v>549.67059024039054</c:v>
                </c:pt>
                <c:pt idx="453">
                  <c:v>549.61255628700258</c:v>
                </c:pt>
                <c:pt idx="454">
                  <c:v>549.55456016783887</c:v>
                </c:pt>
                <c:pt idx="455">
                  <c:v>549.49673768400476</c:v>
                </c:pt>
                <c:pt idx="456">
                  <c:v>549.4390435075403</c:v>
                </c:pt>
                <c:pt idx="457">
                  <c:v>549.38111739083058</c:v>
                </c:pt>
                <c:pt idx="458">
                  <c:v>549.32284254126967</c:v>
                </c:pt>
                <c:pt idx="459">
                  <c:v>549.26495023775567</c:v>
                </c:pt>
                <c:pt idx="460">
                  <c:v>549.20712738837335</c:v>
                </c:pt>
                <c:pt idx="461">
                  <c:v>549.14932765990602</c:v>
                </c:pt>
                <c:pt idx="462">
                  <c:v>549.0914906455364</c:v>
                </c:pt>
                <c:pt idx="463">
                  <c:v>549.03377179457789</c:v>
                </c:pt>
                <c:pt idx="464">
                  <c:v>548.97610348063881</c:v>
                </c:pt>
                <c:pt idx="465">
                  <c:v>548.91848862810389</c:v>
                </c:pt>
                <c:pt idx="466">
                  <c:v>548.86089342377716</c:v>
                </c:pt>
                <c:pt idx="467">
                  <c:v>548.80337352235131</c:v>
                </c:pt>
                <c:pt idx="468">
                  <c:v>548.7458381765199</c:v>
                </c:pt>
                <c:pt idx="469">
                  <c:v>548.68835126580655</c:v>
                </c:pt>
                <c:pt idx="470">
                  <c:v>548.68115453833593</c:v>
                </c:pt>
                <c:pt idx="471">
                  <c:v>548.64104377197589</c:v>
                </c:pt>
                <c:pt idx="472">
                  <c:v>548.58793567011026</c:v>
                </c:pt>
                <c:pt idx="473">
                  <c:v>548.53543894737845</c:v>
                </c:pt>
                <c:pt idx="474">
                  <c:v>548.48300884578077</c:v>
                </c:pt>
                <c:pt idx="475">
                  <c:v>548.43069919226969</c:v>
                </c:pt>
                <c:pt idx="476">
                  <c:v>548.3783416519625</c:v>
                </c:pt>
                <c:pt idx="477">
                  <c:v>548.32594518078656</c:v>
                </c:pt>
                <c:pt idx="478">
                  <c:v>548.27354980625489</c:v>
                </c:pt>
                <c:pt idx="479">
                  <c:v>548.22114456192548</c:v>
                </c:pt>
                <c:pt idx="480">
                  <c:v>548.16882412474649</c:v>
                </c:pt>
                <c:pt idx="481">
                  <c:v>548.11673617613496</c:v>
                </c:pt>
                <c:pt idx="482">
                  <c:v>548.06469026555055</c:v>
                </c:pt>
                <c:pt idx="483">
                  <c:v>548.01274204768572</c:v>
                </c:pt>
                <c:pt idx="484">
                  <c:v>547.96085624715238</c:v>
                </c:pt>
                <c:pt idx="485">
                  <c:v>547.91194609923082</c:v>
                </c:pt>
                <c:pt idx="486">
                  <c:v>547.85946043432773</c:v>
                </c:pt>
                <c:pt idx="487">
                  <c:v>547.80659112673379</c:v>
                </c:pt>
                <c:pt idx="488">
                  <c:v>547.7538251778542</c:v>
                </c:pt>
                <c:pt idx="489">
                  <c:v>547.73403796987111</c:v>
                </c:pt>
                <c:pt idx="501">
                  <c:v>547.70870548917458</c:v>
                </c:pt>
                <c:pt idx="502">
                  <c:v>547.65475287989864</c:v>
                </c:pt>
                <c:pt idx="503">
                  <c:v>547.60124861532086</c:v>
                </c:pt>
                <c:pt idx="504">
                  <c:v>547.54684839244317</c:v>
                </c:pt>
                <c:pt idx="505">
                  <c:v>547.48949444983748</c:v>
                </c:pt>
                <c:pt idx="506">
                  <c:v>547.43214809235405</c:v>
                </c:pt>
                <c:pt idx="507">
                  <c:v>547.37492976807937</c:v>
                </c:pt>
                <c:pt idx="508">
                  <c:v>547.31779012802508</c:v>
                </c:pt>
                <c:pt idx="509">
                  <c:v>547.26072323203505</c:v>
                </c:pt>
                <c:pt idx="510">
                  <c:v>547.20371820505443</c:v>
                </c:pt>
                <c:pt idx="511">
                  <c:v>547.14677696621084</c:v>
                </c:pt>
                <c:pt idx="512">
                  <c:v>547.08991998619535</c:v>
                </c:pt>
                <c:pt idx="513">
                  <c:v>547.03313849185474</c:v>
                </c:pt>
                <c:pt idx="514">
                  <c:v>546.97643796640989</c:v>
                </c:pt>
                <c:pt idx="515">
                  <c:v>546.91981630795942</c:v>
                </c:pt>
                <c:pt idx="516">
                  <c:v>546.86330687276393</c:v>
                </c:pt>
                <c:pt idx="517">
                  <c:v>546.80680812984917</c:v>
                </c:pt>
                <c:pt idx="518">
                  <c:v>546.75026935942174</c:v>
                </c:pt>
                <c:pt idx="519">
                  <c:v>546.69379136135967</c:v>
                </c:pt>
                <c:pt idx="520">
                  <c:v>546.63738181217207</c:v>
                </c:pt>
                <c:pt idx="521">
                  <c:v>546.58096778502079</c:v>
                </c:pt>
                <c:pt idx="522">
                  <c:v>546.5246179115544</c:v>
                </c:pt>
                <c:pt idx="523">
                  <c:v>546.46837550921828</c:v>
                </c:pt>
                <c:pt idx="524">
                  <c:v>546.46825944770853</c:v>
                </c:pt>
                <c:pt idx="525">
                  <c:v>546.46825944770853</c:v>
                </c:pt>
                <c:pt idx="526">
                  <c:v>546.46825944770853</c:v>
                </c:pt>
                <c:pt idx="527">
                  <c:v>546.46825944770853</c:v>
                </c:pt>
                <c:pt idx="528">
                  <c:v>546.41599521354408</c:v>
                </c:pt>
                <c:pt idx="529">
                  <c:v>546.35427032137409</c:v>
                </c:pt>
                <c:pt idx="530">
                  <c:v>546.29294908565146</c:v>
                </c:pt>
                <c:pt idx="531">
                  <c:v>546.23154660687203</c:v>
                </c:pt>
                <c:pt idx="532">
                  <c:v>546.17022308647404</c:v>
                </c:pt>
                <c:pt idx="533">
                  <c:v>546.10897048240008</c:v>
                </c:pt>
                <c:pt idx="534">
                  <c:v>546.04770088034138</c:v>
                </c:pt>
                <c:pt idx="535">
                  <c:v>545.98606600438154</c:v>
                </c:pt>
                <c:pt idx="536">
                  <c:v>545.92412891156152</c:v>
                </c:pt>
                <c:pt idx="537">
                  <c:v>545.86236508852278</c:v>
                </c:pt>
                <c:pt idx="538">
                  <c:v>545.80057695653807</c:v>
                </c:pt>
                <c:pt idx="539">
                  <c:v>545.73860120701045</c:v>
                </c:pt>
                <c:pt idx="540">
                  <c:v>545.67558912872698</c:v>
                </c:pt>
                <c:pt idx="541">
                  <c:v>545.6120180360698</c:v>
                </c:pt>
                <c:pt idx="542">
                  <c:v>545.54851493535216</c:v>
                </c:pt>
                <c:pt idx="543">
                  <c:v>545.48509326046531</c:v>
                </c:pt>
                <c:pt idx="544">
                  <c:v>545.42170092081051</c:v>
                </c:pt>
                <c:pt idx="545">
                  <c:v>545.3583788577705</c:v>
                </c:pt>
                <c:pt idx="546">
                  <c:v>545.29508722660671</c:v>
                </c:pt>
                <c:pt idx="547">
                  <c:v>545.23167706648383</c:v>
                </c:pt>
                <c:pt idx="548">
                  <c:v>545.16975541806937</c:v>
                </c:pt>
                <c:pt idx="549">
                  <c:v>545.1668370651164</c:v>
                </c:pt>
                <c:pt idx="555">
                  <c:v>545.11881492482451</c:v>
                </c:pt>
                <c:pt idx="556">
                  <c:v>545.05286749560332</c:v>
                </c:pt>
                <c:pt idx="557">
                  <c:v>544.98749744954603</c:v>
                </c:pt>
                <c:pt idx="558">
                  <c:v>544.92203592508622</c:v>
                </c:pt>
                <c:pt idx="559">
                  <c:v>544.85674465463615</c:v>
                </c:pt>
                <c:pt idx="560">
                  <c:v>544.79164447443566</c:v>
                </c:pt>
                <c:pt idx="561">
                  <c:v>544.72652802734638</c:v>
                </c:pt>
                <c:pt idx="562">
                  <c:v>544.66144429680867</c:v>
                </c:pt>
                <c:pt idx="563">
                  <c:v>544.59643787968605</c:v>
                </c:pt>
                <c:pt idx="564">
                  <c:v>544.53151051233181</c:v>
                </c:pt>
                <c:pt idx="565">
                  <c:v>544.46664336902074</c:v>
                </c:pt>
                <c:pt idx="566">
                  <c:v>544.4019528768107</c:v>
                </c:pt>
                <c:pt idx="567">
                  <c:v>544.33727216301133</c:v>
                </c:pt>
                <c:pt idx="568">
                  <c:v>544.27274287749663</c:v>
                </c:pt>
                <c:pt idx="569">
                  <c:v>544.20823104690191</c:v>
                </c:pt>
                <c:pt idx="570">
                  <c:v>544.14378830489079</c:v>
                </c:pt>
                <c:pt idx="571">
                  <c:v>544.07943274609261</c:v>
                </c:pt>
                <c:pt idx="572">
                  <c:v>544.01512754153987</c:v>
                </c:pt>
                <c:pt idx="573">
                  <c:v>543.95088457154475</c:v>
                </c:pt>
                <c:pt idx="574">
                  <c:v>543.88672650008698</c:v>
                </c:pt>
                <c:pt idx="575">
                  <c:v>543.8226009624068</c:v>
                </c:pt>
                <c:pt idx="576">
                  <c:v>543.76553644247917</c:v>
                </c:pt>
                <c:pt idx="577">
                  <c:v>543.70982646089533</c:v>
                </c:pt>
                <c:pt idx="578">
                  <c:v>543.65417761722483</c:v>
                </c:pt>
                <c:pt idx="579">
                  <c:v>543.59864501783795</c:v>
                </c:pt>
                <c:pt idx="580">
                  <c:v>543.54323871530664</c:v>
                </c:pt>
                <c:pt idx="581">
                  <c:v>543.48789044353009</c:v>
                </c:pt>
                <c:pt idx="582">
                  <c:v>543.4325856719729</c:v>
                </c:pt>
                <c:pt idx="583">
                  <c:v>543.37733326517571</c:v>
                </c:pt>
                <c:pt idx="584">
                  <c:v>543.32210754338689</c:v>
                </c:pt>
                <c:pt idx="585">
                  <c:v>543.26691252763533</c:v>
                </c:pt>
                <c:pt idx="586">
                  <c:v>543.21176101210324</c:v>
                </c:pt>
                <c:pt idx="587">
                  <c:v>543.15653839747301</c:v>
                </c:pt>
                <c:pt idx="588">
                  <c:v>543.10131167042709</c:v>
                </c:pt>
                <c:pt idx="589">
                  <c:v>543.04615421473898</c:v>
                </c:pt>
                <c:pt idx="590">
                  <c:v>542.99105780557716</c:v>
                </c:pt>
                <c:pt idx="591">
                  <c:v>542.93617999415642</c:v>
                </c:pt>
                <c:pt idx="592">
                  <c:v>542.88128335701049</c:v>
                </c:pt>
                <c:pt idx="593">
                  <c:v>542.82643890185034</c:v>
                </c:pt>
                <c:pt idx="594">
                  <c:v>542.77157900228474</c:v>
                </c:pt>
                <c:pt idx="595">
                  <c:v>542.71678325640391</c:v>
                </c:pt>
                <c:pt idx="596">
                  <c:v>542.66207999418282</c:v>
                </c:pt>
                <c:pt idx="597">
                  <c:v>542.60739930455441</c:v>
                </c:pt>
                <c:pt idx="598">
                  <c:v>542.55272693114455</c:v>
                </c:pt>
                <c:pt idx="599">
                  <c:v>542.49810198759576</c:v>
                </c:pt>
                <c:pt idx="600">
                  <c:v>542.44346836228044</c:v>
                </c:pt>
                <c:pt idx="601">
                  <c:v>542.38884131683028</c:v>
                </c:pt>
                <c:pt idx="602">
                  <c:v>542.33426654475284</c:v>
                </c:pt>
                <c:pt idx="603">
                  <c:v>542.27963319359856</c:v>
                </c:pt>
                <c:pt idx="604">
                  <c:v>542.22507414008794</c:v>
                </c:pt>
                <c:pt idx="605">
                  <c:v>542.17057613310362</c:v>
                </c:pt>
                <c:pt idx="606">
                  <c:v>542.11605655878361</c:v>
                </c:pt>
                <c:pt idx="607">
                  <c:v>542.06155599296289</c:v>
                </c:pt>
                <c:pt idx="608">
                  <c:v>542.0071237846297</c:v>
                </c:pt>
                <c:pt idx="609">
                  <c:v>541.95272593781442</c:v>
                </c:pt>
                <c:pt idx="610">
                  <c:v>541.89838283182132</c:v>
                </c:pt>
                <c:pt idx="611">
                  <c:v>541.84409574606889</c:v>
                </c:pt>
                <c:pt idx="612">
                  <c:v>541.78979641445619</c:v>
                </c:pt>
                <c:pt idx="613">
                  <c:v>541.73552559559243</c:v>
                </c:pt>
                <c:pt idx="614">
                  <c:v>541.68124819686352</c:v>
                </c:pt>
                <c:pt idx="615">
                  <c:v>541.62694082319354</c:v>
                </c:pt>
                <c:pt idx="616">
                  <c:v>541.57215311937011</c:v>
                </c:pt>
                <c:pt idx="617">
                  <c:v>541.51693946066734</c:v>
                </c:pt>
                <c:pt idx="618">
                  <c:v>541.46168641416102</c:v>
                </c:pt>
                <c:pt idx="619">
                  <c:v>541.40645767660078</c:v>
                </c:pt>
                <c:pt idx="620">
                  <c:v>541.35126713881289</c:v>
                </c:pt>
                <c:pt idx="621">
                  <c:v>541.2961262241746</c:v>
                </c:pt>
                <c:pt idx="622">
                  <c:v>541.24100011423275</c:v>
                </c:pt>
                <c:pt idx="623">
                  <c:v>541.18593048146647</c:v>
                </c:pt>
                <c:pt idx="624">
                  <c:v>541.13086898214465</c:v>
                </c:pt>
                <c:pt idx="625">
                  <c:v>541.07583891995603</c:v>
                </c:pt>
                <c:pt idx="626">
                  <c:v>541.02083380642273</c:v>
                </c:pt>
                <c:pt idx="627">
                  <c:v>540.96587173617365</c:v>
                </c:pt>
                <c:pt idx="628">
                  <c:v>540.91095572498045</c:v>
                </c:pt>
                <c:pt idx="629">
                  <c:v>540.85609619096283</c:v>
                </c:pt>
                <c:pt idx="630">
                  <c:v>540.80291790386934</c:v>
                </c:pt>
                <c:pt idx="631">
                  <c:v>540.74891366092982</c:v>
                </c:pt>
                <c:pt idx="632">
                  <c:v>540.69519518518769</c:v>
                </c:pt>
                <c:pt idx="633">
                  <c:v>540.64152167185716</c:v>
                </c:pt>
                <c:pt idx="634">
                  <c:v>540.58787466076114</c:v>
                </c:pt>
                <c:pt idx="635">
                  <c:v>540.53422125257418</c:v>
                </c:pt>
                <c:pt idx="636">
                  <c:v>540.48059370691249</c:v>
                </c:pt>
                <c:pt idx="637">
                  <c:v>540.42707363238094</c:v>
                </c:pt>
                <c:pt idx="638">
                  <c:v>540.37356872809414</c:v>
                </c:pt>
                <c:pt idx="639">
                  <c:v>540.32008484282085</c:v>
                </c:pt>
                <c:pt idx="640">
                  <c:v>540.26664061951226</c:v>
                </c:pt>
                <c:pt idx="641">
                  <c:v>540.2132143080587</c:v>
                </c:pt>
                <c:pt idx="642">
                  <c:v>540.15977328329575</c:v>
                </c:pt>
                <c:pt idx="643">
                  <c:v>540.10638188168195</c:v>
                </c:pt>
                <c:pt idx="644">
                  <c:v>540.05300172067132</c:v>
                </c:pt>
                <c:pt idx="645">
                  <c:v>539.99971267251499</c:v>
                </c:pt>
                <c:pt idx="646">
                  <c:v>539.94647004896274</c:v>
                </c:pt>
                <c:pt idx="647">
                  <c:v>539.8932699203724</c:v>
                </c:pt>
                <c:pt idx="648">
                  <c:v>539.84010378775201</c:v>
                </c:pt>
                <c:pt idx="649">
                  <c:v>539.78693427381199</c:v>
                </c:pt>
                <c:pt idx="650">
                  <c:v>539.73370736882634</c:v>
                </c:pt>
                <c:pt idx="651">
                  <c:v>539.71165102124837</c:v>
                </c:pt>
                <c:pt idx="652">
                  <c:v>539.68027237560636</c:v>
                </c:pt>
                <c:pt idx="653">
                  <c:v>539.63975310928697</c:v>
                </c:pt>
                <c:pt idx="654">
                  <c:v>539.60082461674631</c:v>
                </c:pt>
                <c:pt idx="655">
                  <c:v>539.56087332072821</c:v>
                </c:pt>
                <c:pt idx="656">
                  <c:v>539.52092366967645</c:v>
                </c:pt>
                <c:pt idx="657">
                  <c:v>539.48105105787874</c:v>
                </c:pt>
                <c:pt idx="658">
                  <c:v>539.44124716911665</c:v>
                </c:pt>
                <c:pt idx="659">
                  <c:v>539.40149180685978</c:v>
                </c:pt>
                <c:pt idx="660">
                  <c:v>539.3617636779336</c:v>
                </c:pt>
                <c:pt idx="661">
                  <c:v>539.32205556276369</c:v>
                </c:pt>
                <c:pt idx="662">
                  <c:v>539.28236691302823</c:v>
                </c:pt>
                <c:pt idx="663">
                  <c:v>539.2426822843214</c:v>
                </c:pt>
                <c:pt idx="664">
                  <c:v>539.20302461478411</c:v>
                </c:pt>
                <c:pt idx="665">
                  <c:v>539.16338193271736</c:v>
                </c:pt>
                <c:pt idx="666">
                  <c:v>539.1237847613844</c:v>
                </c:pt>
                <c:pt idx="667">
                  <c:v>539.08418411734476</c:v>
                </c:pt>
                <c:pt idx="668">
                  <c:v>539.04464762699013</c:v>
                </c:pt>
                <c:pt idx="669">
                  <c:v>539.00514257376858</c:v>
                </c:pt>
                <c:pt idx="670">
                  <c:v>538.96563980522274</c:v>
                </c:pt>
                <c:pt idx="671">
                  <c:v>538.92615659349804</c:v>
                </c:pt>
                <c:pt idx="672">
                  <c:v>538.88666296365352</c:v>
                </c:pt>
                <c:pt idx="673">
                  <c:v>538.84716449029725</c:v>
                </c:pt>
                <c:pt idx="674">
                  <c:v>538.80770028707184</c:v>
                </c:pt>
                <c:pt idx="675">
                  <c:v>538.7682246604694</c:v>
                </c:pt>
                <c:pt idx="676">
                  <c:v>538.72878211596662</c:v>
                </c:pt>
                <c:pt idx="677">
                  <c:v>538.68931608500088</c:v>
                </c:pt>
                <c:pt idx="678">
                  <c:v>538.64988660884126</c:v>
                </c:pt>
                <c:pt idx="679">
                  <c:v>538.61048500572144</c:v>
                </c:pt>
                <c:pt idx="680">
                  <c:v>538.60282741353171</c:v>
                </c:pt>
                <c:pt idx="681">
                  <c:v>538.58424779357142</c:v>
                </c:pt>
                <c:pt idx="682">
                  <c:v>538.54287305339994</c:v>
                </c:pt>
                <c:pt idx="683">
                  <c:v>538.50210740768671</c:v>
                </c:pt>
                <c:pt idx="684">
                  <c:v>538.46125000940992</c:v>
                </c:pt>
                <c:pt idx="685">
                  <c:v>538.42052420843549</c:v>
                </c:pt>
                <c:pt idx="686">
                  <c:v>538.37976459426534</c:v>
                </c:pt>
                <c:pt idx="687">
                  <c:v>538.33902179530605</c:v>
                </c:pt>
                <c:pt idx="688">
                  <c:v>538.29826830406591</c:v>
                </c:pt>
                <c:pt idx="689">
                  <c:v>538.25763462120301</c:v>
                </c:pt>
                <c:pt idx="690">
                  <c:v>538.21706445231609</c:v>
                </c:pt>
                <c:pt idx="691">
                  <c:v>538.17655633521258</c:v>
                </c:pt>
                <c:pt idx="692">
                  <c:v>538.13604337459719</c:v>
                </c:pt>
                <c:pt idx="693">
                  <c:v>538.09557802661698</c:v>
                </c:pt>
                <c:pt idx="694">
                  <c:v>538.0568375171672</c:v>
                </c:pt>
                <c:pt idx="695">
                  <c:v>538.01703097818177</c:v>
                </c:pt>
                <c:pt idx="696">
                  <c:v>537.97723906111867</c:v>
                </c:pt>
                <c:pt idx="697">
                  <c:v>537.93749905188042</c:v>
                </c:pt>
                <c:pt idx="698">
                  <c:v>537.89779961847705</c:v>
                </c:pt>
                <c:pt idx="699">
                  <c:v>537.85815172735045</c:v>
                </c:pt>
                <c:pt idx="700">
                  <c:v>537.81855912536821</c:v>
                </c:pt>
                <c:pt idx="701">
                  <c:v>537.77899987964668</c:v>
                </c:pt>
                <c:pt idx="702">
                  <c:v>537.73943679567049</c:v>
                </c:pt>
                <c:pt idx="703">
                  <c:v>537.69990505744045</c:v>
                </c:pt>
                <c:pt idx="704">
                  <c:v>537.66039744538273</c:v>
                </c:pt>
                <c:pt idx="705">
                  <c:v>537.62089220938719</c:v>
                </c:pt>
                <c:pt idx="706">
                  <c:v>537.58142416790713</c:v>
                </c:pt>
                <c:pt idx="707">
                  <c:v>537.54214072819832</c:v>
                </c:pt>
                <c:pt idx="708">
                  <c:v>537.5028882686878</c:v>
                </c:pt>
                <c:pt idx="709">
                  <c:v>537.46367400894974</c:v>
                </c:pt>
                <c:pt idx="710">
                  <c:v>537.42446203388704</c:v>
                </c:pt>
                <c:pt idx="711">
                  <c:v>537.3852515210167</c:v>
                </c:pt>
                <c:pt idx="712">
                  <c:v>537.3460805787239</c:v>
                </c:pt>
                <c:pt idx="713">
                  <c:v>537.30692955880056</c:v>
                </c:pt>
                <c:pt idx="714">
                  <c:v>537.26779544547514</c:v>
                </c:pt>
                <c:pt idx="715">
                  <c:v>537.22865155373893</c:v>
                </c:pt>
                <c:pt idx="716">
                  <c:v>537.18953288481907</c:v>
                </c:pt>
                <c:pt idx="717">
                  <c:v>537.15041183983692</c:v>
                </c:pt>
                <c:pt idx="718">
                  <c:v>537.11132040424764</c:v>
                </c:pt>
                <c:pt idx="719">
                  <c:v>537.07226625456076</c:v>
                </c:pt>
                <c:pt idx="720">
                  <c:v>537.03324308507206</c:v>
                </c:pt>
                <c:pt idx="721">
                  <c:v>537.02427436337086</c:v>
                </c:pt>
                <c:pt idx="722">
                  <c:v>536.99623079547246</c:v>
                </c:pt>
                <c:pt idx="723">
                  <c:v>536.95753406040319</c:v>
                </c:pt>
                <c:pt idx="724">
                  <c:v>536.9191838648967</c:v>
                </c:pt>
                <c:pt idx="725">
                  <c:v>536.8807722573157</c:v>
                </c:pt>
                <c:pt idx="726">
                  <c:v>536.84236055834776</c:v>
                </c:pt>
                <c:pt idx="727">
                  <c:v>536.80402836608334</c:v>
                </c:pt>
                <c:pt idx="728">
                  <c:v>536.76574415200196</c:v>
                </c:pt>
                <c:pt idx="729">
                  <c:v>536.72748177941742</c:v>
                </c:pt>
                <c:pt idx="730">
                  <c:v>536.68923759284894</c:v>
                </c:pt>
                <c:pt idx="731">
                  <c:v>536.65098975079968</c:v>
                </c:pt>
                <c:pt idx="732">
                  <c:v>536.61277901187884</c:v>
                </c:pt>
                <c:pt idx="733">
                  <c:v>536.57456480025132</c:v>
                </c:pt>
                <c:pt idx="734">
                  <c:v>536.53639216971601</c:v>
                </c:pt>
                <c:pt idx="735">
                  <c:v>536.49824275148262</c:v>
                </c:pt>
                <c:pt idx="736">
                  <c:v>536.46012257709413</c:v>
                </c:pt>
                <c:pt idx="737">
                  <c:v>536.42203265180763</c:v>
                </c:pt>
                <c:pt idx="738">
                  <c:v>536.38397297562346</c:v>
                </c:pt>
                <c:pt idx="739">
                  <c:v>536.34593468400078</c:v>
                </c:pt>
                <c:pt idx="740">
                  <c:v>536.30791183678377</c:v>
                </c:pt>
                <c:pt idx="741">
                  <c:v>536.26993404336554</c:v>
                </c:pt>
                <c:pt idx="742">
                  <c:v>536.23825080480083</c:v>
                </c:pt>
                <c:pt idx="743">
                  <c:v>536.2093016829657</c:v>
                </c:pt>
                <c:pt idx="744">
                  <c:v>536.18095516711094</c:v>
                </c:pt>
                <c:pt idx="745">
                  <c:v>536.15251589343541</c:v>
                </c:pt>
                <c:pt idx="746">
                  <c:v>536.1239510540006</c:v>
                </c:pt>
                <c:pt idx="747">
                  <c:v>536.09552037070443</c:v>
                </c:pt>
                <c:pt idx="748">
                  <c:v>536.06706373349607</c:v>
                </c:pt>
                <c:pt idx="749">
                  <c:v>536.03869683833682</c:v>
                </c:pt>
                <c:pt idx="750">
                  <c:v>536.01044298891577</c:v>
                </c:pt>
                <c:pt idx="751">
                  <c:v>535.98223967651415</c:v>
                </c:pt>
                <c:pt idx="752">
                  <c:v>535.95407063424341</c:v>
                </c:pt>
                <c:pt idx="753">
                  <c:v>535.92595706389113</c:v>
                </c:pt>
                <c:pt idx="754">
                  <c:v>535.89787520483321</c:v>
                </c:pt>
                <c:pt idx="755">
                  <c:v>535.86983977037914</c:v>
                </c:pt>
                <c:pt idx="756">
                  <c:v>535.84180433592508</c:v>
                </c:pt>
                <c:pt idx="757">
                  <c:v>535.81375464509665</c:v>
                </c:pt>
                <c:pt idx="758">
                  <c:v>535.78581041488417</c:v>
                </c:pt>
                <c:pt idx="759">
                  <c:v>535.75790968489105</c:v>
                </c:pt>
                <c:pt idx="760">
                  <c:v>535.73001361563558</c:v>
                </c:pt>
                <c:pt idx="761">
                  <c:v>535.70210374694079</c:v>
                </c:pt>
                <c:pt idx="762">
                  <c:v>535.67416993484801</c:v>
                </c:pt>
                <c:pt idx="763">
                  <c:v>535.64632531648238</c:v>
                </c:pt>
                <c:pt idx="764">
                  <c:v>535.61851533379559</c:v>
                </c:pt>
                <c:pt idx="765">
                  <c:v>535.59074382504218</c:v>
                </c:pt>
                <c:pt idx="766">
                  <c:v>535.56297103687075</c:v>
                </c:pt>
                <c:pt idx="767">
                  <c:v>535.53514743751873</c:v>
                </c:pt>
                <c:pt idx="768">
                  <c:v>535.50732840751732</c:v>
                </c:pt>
                <c:pt idx="769">
                  <c:v>535.47953587975053</c:v>
                </c:pt>
                <c:pt idx="770">
                  <c:v>535.45177762211438</c:v>
                </c:pt>
                <c:pt idx="771">
                  <c:v>535.42404230261934</c:v>
                </c:pt>
                <c:pt idx="772">
                  <c:v>535.39629409755491</c:v>
                </c:pt>
                <c:pt idx="773">
                  <c:v>535.3684181334429</c:v>
                </c:pt>
                <c:pt idx="774">
                  <c:v>535.34057378923831</c:v>
                </c:pt>
                <c:pt idx="775">
                  <c:v>535.31275887165259</c:v>
                </c:pt>
                <c:pt idx="776">
                  <c:v>535.28492549388989</c:v>
                </c:pt>
                <c:pt idx="777">
                  <c:v>535.25712565516187</c:v>
                </c:pt>
                <c:pt idx="778">
                  <c:v>535.22934583019014</c:v>
                </c:pt>
                <c:pt idx="779">
                  <c:v>535.20155586125975</c:v>
                </c:pt>
                <c:pt idx="780">
                  <c:v>535.17368757365705</c:v>
                </c:pt>
                <c:pt idx="781">
                  <c:v>535.14584944376952</c:v>
                </c:pt>
                <c:pt idx="782">
                  <c:v>535.11804101466191</c:v>
                </c:pt>
                <c:pt idx="783">
                  <c:v>535.09023889125854</c:v>
                </c:pt>
                <c:pt idx="784">
                  <c:v>535.06248072500944</c:v>
                </c:pt>
                <c:pt idx="785">
                  <c:v>535.03473909981017</c:v>
                </c:pt>
                <c:pt idx="786">
                  <c:v>535.00699317942133</c:v>
                </c:pt>
                <c:pt idx="787">
                  <c:v>534.99474110502717</c:v>
                </c:pt>
                <c:pt idx="788">
                  <c:v>534.96577306608003</c:v>
                </c:pt>
                <c:pt idx="789">
                  <c:v>534.93721380125317</c:v>
                </c:pt>
                <c:pt idx="790">
                  <c:v>534.9087352311609</c:v>
                </c:pt>
                <c:pt idx="791">
                  <c:v>534.8802606820974</c:v>
                </c:pt>
                <c:pt idx="792">
                  <c:v>534.85185787184093</c:v>
                </c:pt>
                <c:pt idx="793">
                  <c:v>534.82344756784937</c:v>
                </c:pt>
                <c:pt idx="794">
                  <c:v>534.79504896139576</c:v>
                </c:pt>
                <c:pt idx="795">
                  <c:v>534.76664615113941</c:v>
                </c:pt>
                <c:pt idx="796">
                  <c:v>534.7382767885307</c:v>
                </c:pt>
                <c:pt idx="797">
                  <c:v>534.70991391440009</c:v>
                </c:pt>
                <c:pt idx="798">
                  <c:v>534.68153468199375</c:v>
                </c:pt>
                <c:pt idx="799">
                  <c:v>534.65317847911524</c:v>
                </c:pt>
                <c:pt idx="800">
                  <c:v>534.62834807868194</c:v>
                </c:pt>
                <c:pt idx="801">
                  <c:v>534.60118676103116</c:v>
                </c:pt>
                <c:pt idx="802">
                  <c:v>534.57430691538798</c:v>
                </c:pt>
                <c:pt idx="803">
                  <c:v>534.54747961727878</c:v>
                </c:pt>
                <c:pt idx="804">
                  <c:v>534.52056093215424</c:v>
                </c:pt>
                <c:pt idx="805">
                  <c:v>534.4936897682777</c:v>
                </c:pt>
                <c:pt idx="806">
                  <c:v>534.46682445317015</c:v>
                </c:pt>
                <c:pt idx="807">
                  <c:v>534.43990686468965</c:v>
                </c:pt>
                <c:pt idx="808">
                  <c:v>534.41298534656755</c:v>
                </c:pt>
                <c:pt idx="809">
                  <c:v>534.38608978235789</c:v>
                </c:pt>
                <c:pt idx="810">
                  <c:v>534.35924356713656</c:v>
                </c:pt>
                <c:pt idx="811">
                  <c:v>534.3324086839051</c:v>
                </c:pt>
                <c:pt idx="812">
                  <c:v>534.30559500246125</c:v>
                </c:pt>
                <c:pt idx="813">
                  <c:v>534.27880023812963</c:v>
                </c:pt>
                <c:pt idx="814">
                  <c:v>534.25203069661438</c:v>
                </c:pt>
                <c:pt idx="815">
                  <c:v>534.22524900062592</c:v>
                </c:pt>
                <c:pt idx="816">
                  <c:v>534.19852515261823</c:v>
                </c:pt>
                <c:pt idx="817">
                  <c:v>534.17178677407526</c:v>
                </c:pt>
                <c:pt idx="818">
                  <c:v>534.14502033971849</c:v>
                </c:pt>
                <c:pt idx="819">
                  <c:v>534.11832171452727</c:v>
                </c:pt>
                <c:pt idx="820">
                  <c:v>534.11679034230838</c:v>
                </c:pt>
                <c:pt idx="821">
                  <c:v>534.09775652888106</c:v>
                </c:pt>
                <c:pt idx="822">
                  <c:v>534.06926744928217</c:v>
                </c:pt>
                <c:pt idx="823">
                  <c:v>534.04109219269446</c:v>
                </c:pt>
                <c:pt idx="824">
                  <c:v>534.01296820422237</c:v>
                </c:pt>
                <c:pt idx="825">
                  <c:v>533.98494401037124</c:v>
                </c:pt>
                <c:pt idx="826">
                  <c:v>533.95678666563856</c:v>
                </c:pt>
                <c:pt idx="827">
                  <c:v>533.92864238924903</c:v>
                </c:pt>
                <c:pt idx="828">
                  <c:v>533.90051127258971</c:v>
                </c:pt>
                <c:pt idx="829">
                  <c:v>533.87238134396159</c:v>
                </c:pt>
                <c:pt idx="830">
                  <c:v>533.84425443110513</c:v>
                </c:pt>
                <c:pt idx="831">
                  <c:v>533.81613665695011</c:v>
                </c:pt>
                <c:pt idx="832">
                  <c:v>533.78790647676601</c:v>
                </c:pt>
                <c:pt idx="833">
                  <c:v>533.75967757600006</c:v>
                </c:pt>
                <c:pt idx="834">
                  <c:v>533.73184940729732</c:v>
                </c:pt>
                <c:pt idx="835">
                  <c:v>533.72216987738955</c:v>
                </c:pt>
                <c:pt idx="836">
                  <c:v>533.69966417985643</c:v>
                </c:pt>
                <c:pt idx="837">
                  <c:v>533.67156687639283</c:v>
                </c:pt>
                <c:pt idx="838">
                  <c:v>533.64356095994481</c:v>
                </c:pt>
                <c:pt idx="839">
                  <c:v>533.61558044908702</c:v>
                </c:pt>
                <c:pt idx="840">
                  <c:v>533.5877062213284</c:v>
                </c:pt>
                <c:pt idx="841">
                  <c:v>533.55990683953542</c:v>
                </c:pt>
                <c:pt idx="842">
                  <c:v>533.53212217105192</c:v>
                </c:pt>
                <c:pt idx="843">
                  <c:v>533.50439726967647</c:v>
                </c:pt>
                <c:pt idx="844">
                  <c:v>533.4767918111304</c:v>
                </c:pt>
                <c:pt idx="845">
                  <c:v>533.44920664050176</c:v>
                </c:pt>
                <c:pt idx="846">
                  <c:v>533.42164294582165</c:v>
                </c:pt>
                <c:pt idx="847">
                  <c:v>533.39404050304711</c:v>
                </c:pt>
                <c:pt idx="848">
                  <c:v>533.3664569773847</c:v>
                </c:pt>
                <c:pt idx="849">
                  <c:v>533.33889858315149</c:v>
                </c:pt>
                <c:pt idx="850">
                  <c:v>533.31136998108536</c:v>
                </c:pt>
                <c:pt idx="851">
                  <c:v>533.28386833818888</c:v>
                </c:pt>
                <c:pt idx="852">
                  <c:v>533.25638753153191</c:v>
                </c:pt>
                <c:pt idx="853">
                  <c:v>533.22894666100069</c:v>
                </c:pt>
                <c:pt idx="854">
                  <c:v>533.20147481027129</c:v>
                </c:pt>
                <c:pt idx="855">
                  <c:v>533.17399098784279</c:v>
                </c:pt>
                <c:pt idx="856">
                  <c:v>533.14651694382496</c:v>
                </c:pt>
                <c:pt idx="857">
                  <c:v>533.11907250920024</c:v>
                </c:pt>
                <c:pt idx="858">
                  <c:v>533.09187591616148</c:v>
                </c:pt>
                <c:pt idx="859">
                  <c:v>533.06476166282368</c:v>
                </c:pt>
                <c:pt idx="860">
                  <c:v>533.06018436137822</c:v>
                </c:pt>
                <c:pt idx="861">
                  <c:v>533.04116489571231</c:v>
                </c:pt>
                <c:pt idx="862">
                  <c:v>533.01263597137472</c:v>
                </c:pt>
                <c:pt idx="863">
                  <c:v>532.98437819231196</c:v>
                </c:pt>
                <c:pt idx="864">
                  <c:v>532.95618292196775</c:v>
                </c:pt>
                <c:pt idx="865">
                  <c:v>532.92794698440173</c:v>
                </c:pt>
                <c:pt idx="866">
                  <c:v>532.89973608687797</c:v>
                </c:pt>
                <c:pt idx="867">
                  <c:v>532.87161182424484</c:v>
                </c:pt>
                <c:pt idx="868">
                  <c:v>532.8435795883363</c:v>
                </c:pt>
                <c:pt idx="869">
                  <c:v>532.83825135978464</c:v>
                </c:pt>
                <c:pt idx="1164">
                  <c:v>532.80807198594687</c:v>
                </c:pt>
                <c:pt idx="1165">
                  <c:v>532.76883040149119</c:v>
                </c:pt>
                <c:pt idx="1166">
                  <c:v>532.72819315453478</c:v>
                </c:pt>
                <c:pt idx="1167">
                  <c:v>532.68716221231557</c:v>
                </c:pt>
                <c:pt idx="1168">
                  <c:v>532.65656657062232</c:v>
                </c:pt>
                <c:pt idx="1169">
                  <c:v>532.62858861860104</c:v>
                </c:pt>
                <c:pt idx="1170">
                  <c:v>532.60073330795456</c:v>
                </c:pt>
                <c:pt idx="1171">
                  <c:v>532.57288393746398</c:v>
                </c:pt>
                <c:pt idx="1172">
                  <c:v>532.54512412624877</c:v>
                </c:pt>
                <c:pt idx="1173">
                  <c:v>532.51742792039624</c:v>
                </c:pt>
                <c:pt idx="1174">
                  <c:v>532.48962543144467</c:v>
                </c:pt>
                <c:pt idx="1175">
                  <c:v>532.46174983288074</c:v>
                </c:pt>
                <c:pt idx="1176">
                  <c:v>532.43384617850313</c:v>
                </c:pt>
                <c:pt idx="1177">
                  <c:v>532.40598026696273</c:v>
                </c:pt>
                <c:pt idx="1178">
                  <c:v>532.37807158629926</c:v>
                </c:pt>
                <c:pt idx="1179">
                  <c:v>532.35018657487274</c:v>
                </c:pt>
                <c:pt idx="1180">
                  <c:v>532.32234031154076</c:v>
                </c:pt>
                <c:pt idx="1181">
                  <c:v>532.29452018489519</c:v>
                </c:pt>
                <c:pt idx="1182">
                  <c:v>532.26670545008358</c:v>
                </c:pt>
                <c:pt idx="1183">
                  <c:v>532.23891730889352</c:v>
                </c:pt>
                <c:pt idx="1184">
                  <c:v>532.21119926154438</c:v>
                </c:pt>
                <c:pt idx="1185">
                  <c:v>532.18366992838207</c:v>
                </c:pt>
                <c:pt idx="1186">
                  <c:v>532.15625574285934</c:v>
                </c:pt>
                <c:pt idx="1187">
                  <c:v>532.1288464008486</c:v>
                </c:pt>
                <c:pt idx="1188">
                  <c:v>532.10147754328557</c:v>
                </c:pt>
                <c:pt idx="1189">
                  <c:v>532.07387281583556</c:v>
                </c:pt>
                <c:pt idx="1190">
                  <c:v>532.04643221946537</c:v>
                </c:pt>
                <c:pt idx="1191">
                  <c:v>532.01834551689569</c:v>
                </c:pt>
                <c:pt idx="1192">
                  <c:v>531.99031510872749</c:v>
                </c:pt>
                <c:pt idx="1193">
                  <c:v>531.9624158409265</c:v>
                </c:pt>
                <c:pt idx="1194">
                  <c:v>531.93462066293625</c:v>
                </c:pt>
                <c:pt idx="1195">
                  <c:v>531.90687593057851</c:v>
                </c:pt>
                <c:pt idx="1196">
                  <c:v>531.87918429407682</c:v>
                </c:pt>
                <c:pt idx="1197">
                  <c:v>531.85150581730534</c:v>
                </c:pt>
                <c:pt idx="1198">
                  <c:v>531.82379279624195</c:v>
                </c:pt>
                <c:pt idx="1199">
                  <c:v>531.79606798625366</c:v>
                </c:pt>
                <c:pt idx="1200">
                  <c:v>531.76836282447357</c:v>
                </c:pt>
                <c:pt idx="1201">
                  <c:v>531.74062741359137</c:v>
                </c:pt>
                <c:pt idx="1202">
                  <c:v>531.71287847743099</c:v>
                </c:pt>
                <c:pt idx="1203">
                  <c:v>531.68517834193676</c:v>
                </c:pt>
                <c:pt idx="1204">
                  <c:v>531.65756602936449</c:v>
                </c:pt>
                <c:pt idx="1205">
                  <c:v>531.62997117171221</c:v>
                </c:pt>
                <c:pt idx="1206">
                  <c:v>531.60248561293031</c:v>
                </c:pt>
                <c:pt idx="1207">
                  <c:v>531.57492575650497</c:v>
                </c:pt>
                <c:pt idx="1208">
                  <c:v>531.54735310589751</c:v>
                </c:pt>
                <c:pt idx="1209">
                  <c:v>531.51981317184141</c:v>
                </c:pt>
                <c:pt idx="1210">
                  <c:v>531.50112452717167</c:v>
                </c:pt>
                <c:pt idx="1211">
                  <c:v>531.48161339936246</c:v>
                </c:pt>
                <c:pt idx="1212">
                  <c:v>531.4633908284718</c:v>
                </c:pt>
                <c:pt idx="1213">
                  <c:v>531.44400764248428</c:v>
                </c:pt>
                <c:pt idx="1214">
                  <c:v>531.42493517234936</c:v>
                </c:pt>
                <c:pt idx="1215">
                  <c:v>531.40497624816419</c:v>
                </c:pt>
                <c:pt idx="1216">
                  <c:v>531.38569358789357</c:v>
                </c:pt>
                <c:pt idx="1217">
                  <c:v>531.36656628554954</c:v>
                </c:pt>
                <c:pt idx="1218">
                  <c:v>531.34731104138359</c:v>
                </c:pt>
                <c:pt idx="1219">
                  <c:v>531.32743436551243</c:v>
                </c:pt>
                <c:pt idx="1220">
                  <c:v>531.30812428913725</c:v>
                </c:pt>
                <c:pt idx="1221">
                  <c:v>531.28939908966129</c:v>
                </c:pt>
                <c:pt idx="1222">
                  <c:v>531.27055508706519</c:v>
                </c:pt>
                <c:pt idx="1223">
                  <c:v>531.25138209121326</c:v>
                </c:pt>
                <c:pt idx="1224">
                  <c:v>531.23263861433429</c:v>
                </c:pt>
                <c:pt idx="1225">
                  <c:v>531.21256088702887</c:v>
                </c:pt>
                <c:pt idx="1226">
                  <c:v>531.19325081065381</c:v>
                </c:pt>
                <c:pt idx="1227">
                  <c:v>531.17336499608098</c:v>
                </c:pt>
                <c:pt idx="1228">
                  <c:v>531.15383559086865</c:v>
                </c:pt>
                <c:pt idx="1229">
                  <c:v>531.13432446305933</c:v>
                </c:pt>
                <c:pt idx="1230">
                  <c:v>531.11447520329284</c:v>
                </c:pt>
                <c:pt idx="1231">
                  <c:v>531.09454369521222</c:v>
                </c:pt>
                <c:pt idx="1232">
                  <c:v>531.07464874193795</c:v>
                </c:pt>
                <c:pt idx="1233">
                  <c:v>531.05489086918681</c:v>
                </c:pt>
                <c:pt idx="1234">
                  <c:v>531.03504160942009</c:v>
                </c:pt>
                <c:pt idx="1235">
                  <c:v>531.01510096263803</c:v>
                </c:pt>
                <c:pt idx="1236">
                  <c:v>530.99483132260013</c:v>
                </c:pt>
                <c:pt idx="1237">
                  <c:v>530.97521053037235</c:v>
                </c:pt>
                <c:pt idx="1238">
                  <c:v>530.95536127060575</c:v>
                </c:pt>
                <c:pt idx="1239">
                  <c:v>530.93532923680812</c:v>
                </c:pt>
                <c:pt idx="1240">
                  <c:v>530.91706097240967</c:v>
                </c:pt>
                <c:pt idx="1241">
                  <c:v>530.89654458742996</c:v>
                </c:pt>
                <c:pt idx="1242">
                  <c:v>530.87509605489197</c:v>
                </c:pt>
                <c:pt idx="1243">
                  <c:v>530.85383029638524</c:v>
                </c:pt>
                <c:pt idx="1244">
                  <c:v>530.8332133856884</c:v>
                </c:pt>
                <c:pt idx="1245">
                  <c:v>530.81128964066988</c:v>
                </c:pt>
                <c:pt idx="1246">
                  <c:v>530.78989594034147</c:v>
                </c:pt>
                <c:pt idx="1247">
                  <c:v>530.77028428681513</c:v>
                </c:pt>
                <c:pt idx="1248">
                  <c:v>530.74921957974232</c:v>
                </c:pt>
                <c:pt idx="1249">
                  <c:v>530.72936118127416</c:v>
                </c:pt>
                <c:pt idx="1250">
                  <c:v>530.70838786121692</c:v>
                </c:pt>
                <c:pt idx="1251">
                  <c:v>530.68720435102409</c:v>
                </c:pt>
                <c:pt idx="1252">
                  <c:v>530.6661579213544</c:v>
                </c:pt>
                <c:pt idx="1253">
                  <c:v>530.64499268856457</c:v>
                </c:pt>
                <c:pt idx="1254">
                  <c:v>530.62363554304227</c:v>
                </c:pt>
                <c:pt idx="1255">
                  <c:v>530.6023332297292</c:v>
                </c:pt>
                <c:pt idx="1256">
                  <c:v>530.58091211329599</c:v>
                </c:pt>
                <c:pt idx="1257">
                  <c:v>530.55977429661084</c:v>
                </c:pt>
                <c:pt idx="1258">
                  <c:v>530.53852681550711</c:v>
                </c:pt>
                <c:pt idx="1259">
                  <c:v>530.51724277959715</c:v>
                </c:pt>
                <c:pt idx="1260">
                  <c:v>530.49539214419121</c:v>
                </c:pt>
                <c:pt idx="1261">
                  <c:v>530.47451021114944</c:v>
                </c:pt>
                <c:pt idx="1262">
                  <c:v>530.45379277473558</c:v>
                </c:pt>
                <c:pt idx="1263">
                  <c:v>530.43152175905811</c:v>
                </c:pt>
                <c:pt idx="1264">
                  <c:v>530.40986303638465</c:v>
                </c:pt>
                <c:pt idx="1265">
                  <c:v>530.38990411219947</c:v>
                </c:pt>
                <c:pt idx="1266">
                  <c:v>530.37058489712285</c:v>
                </c:pt>
                <c:pt idx="1267">
                  <c:v>530.36743204508798</c:v>
                </c:pt>
                <c:pt idx="1268">
                  <c:v>530.36743204508798</c:v>
                </c:pt>
                <c:pt idx="1269">
                  <c:v>530.36743204508798</c:v>
                </c:pt>
                <c:pt idx="1270">
                  <c:v>530.36743204508798</c:v>
                </c:pt>
                <c:pt idx="1271">
                  <c:v>530.36743204508798</c:v>
                </c:pt>
                <c:pt idx="1272">
                  <c:v>530.36743204508798</c:v>
                </c:pt>
                <c:pt idx="1273">
                  <c:v>530.36743204508798</c:v>
                </c:pt>
                <c:pt idx="1274">
                  <c:v>530.36743204508798</c:v>
                </c:pt>
                <c:pt idx="1275">
                  <c:v>530.33347655976979</c:v>
                </c:pt>
                <c:pt idx="1276">
                  <c:v>530.30431139903021</c:v>
                </c:pt>
                <c:pt idx="1277">
                  <c:v>530.27620057028844</c:v>
                </c:pt>
                <c:pt idx="1278">
                  <c:v>530.24825570036671</c:v>
                </c:pt>
                <c:pt idx="1279">
                  <c:v>530.22035917417622</c:v>
                </c:pt>
                <c:pt idx="1280">
                  <c:v>530.19248266174213</c:v>
                </c:pt>
                <c:pt idx="1281">
                  <c:v>530.16470356786658</c:v>
                </c:pt>
                <c:pt idx="1282">
                  <c:v>530.13696952778969</c:v>
                </c:pt>
                <c:pt idx="1283">
                  <c:v>530.10928520224911</c:v>
                </c:pt>
                <c:pt idx="1284">
                  <c:v>530.10695519890203</c:v>
                </c:pt>
                <c:pt idx="1298">
                  <c:v>530.08264552168282</c:v>
                </c:pt>
                <c:pt idx="1299">
                  <c:v>530.05307752697888</c:v>
                </c:pt>
                <c:pt idx="1300">
                  <c:v>530.02348951851843</c:v>
                </c:pt>
                <c:pt idx="1301">
                  <c:v>529.99417494000841</c:v>
                </c:pt>
                <c:pt idx="1302">
                  <c:v>529.96483925109794</c:v>
                </c:pt>
                <c:pt idx="1303">
                  <c:v>529.93551964630205</c:v>
                </c:pt>
                <c:pt idx="1304">
                  <c:v>529.90626044832345</c:v>
                </c:pt>
                <c:pt idx="1305">
                  <c:v>529.87709035268495</c:v>
                </c:pt>
                <c:pt idx="1306">
                  <c:v>529.84807241642727</c:v>
                </c:pt>
                <c:pt idx="1307">
                  <c:v>529.8189520353252</c:v>
                </c:pt>
                <c:pt idx="1308">
                  <c:v>529.78992386372181</c:v>
                </c:pt>
                <c:pt idx="1309">
                  <c:v>529.76100754982531</c:v>
                </c:pt>
                <c:pt idx="1310">
                  <c:v>529.73206107821386</c:v>
                </c:pt>
                <c:pt idx="1311">
                  <c:v>529.70313443758459</c:v>
                </c:pt>
                <c:pt idx="1312">
                  <c:v>529.67425449572033</c:v>
                </c:pt>
                <c:pt idx="1313">
                  <c:v>529.6453657807026</c:v>
                </c:pt>
                <c:pt idx="1314">
                  <c:v>529.61650576120769</c:v>
                </c:pt>
                <c:pt idx="1315">
                  <c:v>529.58768631754765</c:v>
                </c:pt>
                <c:pt idx="1316">
                  <c:v>529.5590148294657</c:v>
                </c:pt>
                <c:pt idx="1317">
                  <c:v>529.53055609035584</c:v>
                </c:pt>
                <c:pt idx="1318">
                  <c:v>529.50214606052532</c:v>
                </c:pt>
                <c:pt idx="1319">
                  <c:v>529.47380283460302</c:v>
                </c:pt>
                <c:pt idx="1320">
                  <c:v>529.44546993541348</c:v>
                </c:pt>
                <c:pt idx="1321">
                  <c:v>529.41723372368642</c:v>
                </c:pt>
                <c:pt idx="1322">
                  <c:v>529.38903516340974</c:v>
                </c:pt>
                <c:pt idx="1323">
                  <c:v>529.36088768847469</c:v>
                </c:pt>
                <c:pt idx="1324">
                  <c:v>529.33265001455538</c:v>
                </c:pt>
                <c:pt idx="1325">
                  <c:v>529.30440758851125</c:v>
                </c:pt>
                <c:pt idx="1326">
                  <c:v>529.2762695264388</c:v>
                </c:pt>
                <c:pt idx="1327">
                  <c:v>529.24814700015884</c:v>
                </c:pt>
                <c:pt idx="1328">
                  <c:v>529.22007482812467</c:v>
                </c:pt>
                <c:pt idx="1329">
                  <c:v>529.19203126022626</c:v>
                </c:pt>
                <c:pt idx="1330">
                  <c:v>529.1640278112277</c:v>
                </c:pt>
                <c:pt idx="1331">
                  <c:v>529.13607526479666</c:v>
                </c:pt>
                <c:pt idx="1332">
                  <c:v>529.10817014822669</c:v>
                </c:pt>
                <c:pt idx="1333">
                  <c:v>529.08031428925813</c:v>
                </c:pt>
                <c:pt idx="1334">
                  <c:v>529.05237252649488</c:v>
                </c:pt>
                <c:pt idx="1335">
                  <c:v>529.0242936832085</c:v>
                </c:pt>
                <c:pt idx="1336">
                  <c:v>528.99650545063139</c:v>
                </c:pt>
                <c:pt idx="1337">
                  <c:v>528.96873101749361</c:v>
                </c:pt>
                <c:pt idx="1338">
                  <c:v>528.9410004501234</c:v>
                </c:pt>
                <c:pt idx="1339">
                  <c:v>528.91338713229391</c:v>
                </c:pt>
                <c:pt idx="1340">
                  <c:v>528.88576659489013</c:v>
                </c:pt>
                <c:pt idx="1341">
                  <c:v>528.85809862762551</c:v>
                </c:pt>
                <c:pt idx="1342">
                  <c:v>528.83044043877146</c:v>
                </c:pt>
                <c:pt idx="1343">
                  <c:v>528.80276762799485</c:v>
                </c:pt>
                <c:pt idx="1344">
                  <c:v>528.77507900726459</c:v>
                </c:pt>
                <c:pt idx="1345">
                  <c:v>528.74751056045977</c:v>
                </c:pt>
                <c:pt idx="1346">
                  <c:v>528.71990802629819</c:v>
                </c:pt>
                <c:pt idx="1347">
                  <c:v>528.69232358676561</c:v>
                </c:pt>
                <c:pt idx="1348">
                  <c:v>528.66472808940421</c:v>
                </c:pt>
                <c:pt idx="1349">
                  <c:v>528.63721922693355</c:v>
                </c:pt>
                <c:pt idx="1350">
                  <c:v>528.60975916512905</c:v>
                </c:pt>
                <c:pt idx="1351">
                  <c:v>528.58236727803808</c:v>
                </c:pt>
                <c:pt idx="1352">
                  <c:v>528.5550014362467</c:v>
                </c:pt>
                <c:pt idx="1353">
                  <c:v>528.52760954915573</c:v>
                </c:pt>
                <c:pt idx="1354">
                  <c:v>528.50020477649571</c:v>
                </c:pt>
                <c:pt idx="1355">
                  <c:v>528.47279570864589</c:v>
                </c:pt>
                <c:pt idx="1356">
                  <c:v>528.44540089717043</c:v>
                </c:pt>
                <c:pt idx="1357">
                  <c:v>528.4180017905054</c:v>
                </c:pt>
                <c:pt idx="1358">
                  <c:v>528.39059043798022</c:v>
                </c:pt>
                <c:pt idx="1359">
                  <c:v>528.36317040368851</c:v>
                </c:pt>
                <c:pt idx="1360">
                  <c:v>528.33577303337677</c:v>
                </c:pt>
                <c:pt idx="1361">
                  <c:v>528.30835692872677</c:v>
                </c:pt>
                <c:pt idx="1362">
                  <c:v>528.28096686937613</c:v>
                </c:pt>
                <c:pt idx="1363">
                  <c:v>528.25362241214623</c:v>
                </c:pt>
                <c:pt idx="1364">
                  <c:v>528.22633269573873</c:v>
                </c:pt>
                <c:pt idx="1365">
                  <c:v>528.19908291545687</c:v>
                </c:pt>
                <c:pt idx="1366">
                  <c:v>528.17114526510943</c:v>
                </c:pt>
                <c:pt idx="1367">
                  <c:v>528.14344841954778</c:v>
                </c:pt>
                <c:pt idx="1368">
                  <c:v>528.11576692700476</c:v>
                </c:pt>
                <c:pt idx="1369">
                  <c:v>528.08814355660365</c:v>
                </c:pt>
                <c:pt idx="1370">
                  <c:v>528.06040778017348</c:v>
                </c:pt>
                <c:pt idx="1371">
                  <c:v>528.0326266757836</c:v>
                </c:pt>
                <c:pt idx="1372">
                  <c:v>528.00511406644523</c:v>
                </c:pt>
                <c:pt idx="1373">
                  <c:v>527.97757422377617</c:v>
                </c:pt>
                <c:pt idx="1374">
                  <c:v>527.95003675716964</c:v>
                </c:pt>
                <c:pt idx="1375">
                  <c:v>527.9226376505045</c:v>
                </c:pt>
                <c:pt idx="1376">
                  <c:v>527.89521551431153</c:v>
                </c:pt>
                <c:pt idx="1377">
                  <c:v>527.86785341938764</c:v>
                </c:pt>
                <c:pt idx="1378">
                  <c:v>527.84064777903427</c:v>
                </c:pt>
                <c:pt idx="1379">
                  <c:v>527.81337533477267</c:v>
                </c:pt>
                <c:pt idx="1380">
                  <c:v>527.78619976074742</c:v>
                </c:pt>
                <c:pt idx="1381">
                  <c:v>527.75926380347687</c:v>
                </c:pt>
                <c:pt idx="1382">
                  <c:v>527.73251436710495</c:v>
                </c:pt>
                <c:pt idx="1383">
                  <c:v>527.70597064290496</c:v>
                </c:pt>
                <c:pt idx="1384">
                  <c:v>527.6795186712684</c:v>
                </c:pt>
                <c:pt idx="1385">
                  <c:v>527.6531745363103</c:v>
                </c:pt>
                <c:pt idx="1386">
                  <c:v>527.62580184049273</c:v>
                </c:pt>
                <c:pt idx="1387">
                  <c:v>527.59797952055885</c:v>
                </c:pt>
                <c:pt idx="1388">
                  <c:v>527.57016798429265</c:v>
                </c:pt>
                <c:pt idx="1389">
                  <c:v>527.5424475608811</c:v>
                </c:pt>
                <c:pt idx="1390">
                  <c:v>527.51472896520977</c:v>
                </c:pt>
                <c:pt idx="1391">
                  <c:v>527.48706035823591</c:v>
                </c:pt>
                <c:pt idx="1392">
                  <c:v>527.45943360651529</c:v>
                </c:pt>
                <c:pt idx="1393">
                  <c:v>527.43182759964702</c:v>
                </c:pt>
                <c:pt idx="1394">
                  <c:v>527.4042538523953</c:v>
                </c:pt>
                <c:pt idx="1395">
                  <c:v>527.37676016016917</c:v>
                </c:pt>
                <c:pt idx="1396">
                  <c:v>527.34927067174567</c:v>
                </c:pt>
                <c:pt idx="1397">
                  <c:v>527.32180311620596</c:v>
                </c:pt>
                <c:pt idx="1398">
                  <c:v>527.29450709409434</c:v>
                </c:pt>
                <c:pt idx="1399">
                  <c:v>527.2673274076534</c:v>
                </c:pt>
                <c:pt idx="1400">
                  <c:v>527.2401160099181</c:v>
                </c:pt>
                <c:pt idx="1401">
                  <c:v>527.21292087907159</c:v>
                </c:pt>
                <c:pt idx="1402">
                  <c:v>527.18574164956578</c:v>
                </c:pt>
                <c:pt idx="1403">
                  <c:v>527.15856982240825</c:v>
                </c:pt>
                <c:pt idx="1404">
                  <c:v>527.13142550274233</c:v>
                </c:pt>
                <c:pt idx="1405">
                  <c:v>527.1043159101423</c:v>
                </c:pt>
                <c:pt idx="1406">
                  <c:v>527.0771963563576</c:v>
                </c:pt>
                <c:pt idx="1407">
                  <c:v>527.05007990973149</c:v>
                </c:pt>
                <c:pt idx="1408">
                  <c:v>527.02292690829904</c:v>
                </c:pt>
                <c:pt idx="1409">
                  <c:v>526.99552816718199</c:v>
                </c:pt>
                <c:pt idx="1410">
                  <c:v>526.96850968743649</c:v>
                </c:pt>
                <c:pt idx="1411">
                  <c:v>526.94142495210463</c:v>
                </c:pt>
                <c:pt idx="1412">
                  <c:v>526.9144617615035</c:v>
                </c:pt>
                <c:pt idx="1413">
                  <c:v>526.88761006306117</c:v>
                </c:pt>
                <c:pt idx="1414">
                  <c:v>526.8606893674222</c:v>
                </c:pt>
                <c:pt idx="1415">
                  <c:v>526.83374463699806</c:v>
                </c:pt>
                <c:pt idx="1416">
                  <c:v>526.80681260936922</c:v>
                </c:pt>
                <c:pt idx="1417">
                  <c:v>526.77989218789139</c:v>
                </c:pt>
                <c:pt idx="1418">
                  <c:v>526.75281668264813</c:v>
                </c:pt>
                <c:pt idx="1419">
                  <c:v>526.725423698913</c:v>
                </c:pt>
                <c:pt idx="1420">
                  <c:v>526.69833348036025</c:v>
                </c:pt>
                <c:pt idx="1421">
                  <c:v>526.67117015219526</c:v>
                </c:pt>
                <c:pt idx="1422">
                  <c:v>526.6441313845321</c:v>
                </c:pt>
                <c:pt idx="1423">
                  <c:v>526.6170932565783</c:v>
                </c:pt>
                <c:pt idx="1424">
                  <c:v>526.59008428108234</c:v>
                </c:pt>
                <c:pt idx="1425">
                  <c:v>526.56310299585198</c:v>
                </c:pt>
                <c:pt idx="1426">
                  <c:v>526.53613669809238</c:v>
                </c:pt>
                <c:pt idx="1427">
                  <c:v>526.50920613265578</c:v>
                </c:pt>
                <c:pt idx="1428">
                  <c:v>526.48201767306136</c:v>
                </c:pt>
                <c:pt idx="1429">
                  <c:v>526.45508774733378</c:v>
                </c:pt>
                <c:pt idx="1430">
                  <c:v>526.42813442653028</c:v>
                </c:pt>
                <c:pt idx="1431">
                  <c:v>526.4012321910684</c:v>
                </c:pt>
                <c:pt idx="1432">
                  <c:v>526.37434658804341</c:v>
                </c:pt>
                <c:pt idx="1433">
                  <c:v>526.3475265095085</c:v>
                </c:pt>
                <c:pt idx="1434">
                  <c:v>526.32069884585133</c:v>
                </c:pt>
                <c:pt idx="1435">
                  <c:v>526.29386953722781</c:v>
                </c:pt>
                <c:pt idx="1436">
                  <c:v>526.26703300903011</c:v>
                </c:pt>
                <c:pt idx="1437">
                  <c:v>526.24020580230797</c:v>
                </c:pt>
                <c:pt idx="1438">
                  <c:v>526.21336388227644</c:v>
                </c:pt>
                <c:pt idx="1439">
                  <c:v>526.1865857503816</c:v>
                </c:pt>
                <c:pt idx="1440">
                  <c:v>526.15968123024436</c:v>
                </c:pt>
                <c:pt idx="1441">
                  <c:v>526.13303076601028</c:v>
                </c:pt>
                <c:pt idx="1442">
                  <c:v>526.10631486867305</c:v>
                </c:pt>
                <c:pt idx="1443">
                  <c:v>526.0796018957202</c:v>
                </c:pt>
                <c:pt idx="1444">
                  <c:v>526.05290847958884</c:v>
                </c:pt>
                <c:pt idx="1445">
                  <c:v>526.02625061300648</c:v>
                </c:pt>
                <c:pt idx="1446">
                  <c:v>525.99964273512148</c:v>
                </c:pt>
                <c:pt idx="1447">
                  <c:v>525.9730216975064</c:v>
                </c:pt>
                <c:pt idx="1448">
                  <c:v>525.94639152118964</c:v>
                </c:pt>
                <c:pt idx="1449">
                  <c:v>525.91972479006677</c:v>
                </c:pt>
                <c:pt idx="1450">
                  <c:v>525.89275648179273</c:v>
                </c:pt>
                <c:pt idx="1451">
                  <c:v>525.89275648179273</c:v>
                </c:pt>
                <c:pt idx="1452">
                  <c:v>525.86599836365428</c:v>
                </c:pt>
                <c:pt idx="1453">
                  <c:v>525.83943215824843</c:v>
                </c:pt>
                <c:pt idx="1454">
                  <c:v>525.81283853673801</c:v>
                </c:pt>
                <c:pt idx="1455">
                  <c:v>525.78620836042126</c:v>
                </c:pt>
                <c:pt idx="1456">
                  <c:v>525.75966043241851</c:v>
                </c:pt>
                <c:pt idx="1457">
                  <c:v>525.73311250441577</c:v>
                </c:pt>
                <c:pt idx="1458">
                  <c:v>525.7065919925177</c:v>
                </c:pt>
                <c:pt idx="1459">
                  <c:v>525.67993440009639</c:v>
                </c:pt>
                <c:pt idx="1460">
                  <c:v>525.65321283676406</c:v>
                </c:pt>
                <c:pt idx="1461">
                  <c:v>525.62689337630013</c:v>
                </c:pt>
                <c:pt idx="1462">
                  <c:v>525.60053736102986</c:v>
                </c:pt>
                <c:pt idx="1463">
                  <c:v>525.57428187147684</c:v>
                </c:pt>
                <c:pt idx="1464">
                  <c:v>525.55669900969463</c:v>
                </c:pt>
                <c:pt idx="1465">
                  <c:v>525.52991347545151</c:v>
                </c:pt>
                <c:pt idx="1466">
                  <c:v>525.50330157653787</c:v>
                </c:pt>
                <c:pt idx="1467">
                  <c:v>525.47677192593835</c:v>
                </c:pt>
                <c:pt idx="1468">
                  <c:v>525.45026055274172</c:v>
                </c:pt>
                <c:pt idx="1469">
                  <c:v>525.42380401175444</c:v>
                </c:pt>
                <c:pt idx="1470">
                  <c:v>525.39735660946872</c:v>
                </c:pt>
                <c:pt idx="1471">
                  <c:v>525.3709092071831</c:v>
                </c:pt>
                <c:pt idx="1472">
                  <c:v>525.34413281164154</c:v>
                </c:pt>
                <c:pt idx="1473">
                  <c:v>525.31748435792178</c:v>
                </c:pt>
                <c:pt idx="1474">
                  <c:v>525.29111006524852</c:v>
                </c:pt>
                <c:pt idx="1475">
                  <c:v>525.26468094036579</c:v>
                </c:pt>
                <c:pt idx="1476">
                  <c:v>525.23828837028952</c:v>
                </c:pt>
                <c:pt idx="1477">
                  <c:v>525.2119232163177</c:v>
                </c:pt>
                <c:pt idx="1478">
                  <c:v>525.18565858806301</c:v>
                </c:pt>
                <c:pt idx="1479">
                  <c:v>525.15932998889741</c:v>
                </c:pt>
                <c:pt idx="1480">
                  <c:v>525.13326641207686</c:v>
                </c:pt>
                <c:pt idx="1481">
                  <c:v>525.10701092252373</c:v>
                </c:pt>
                <c:pt idx="1482">
                  <c:v>525.08085595868761</c:v>
                </c:pt>
                <c:pt idx="1483">
                  <c:v>525.05468271744837</c:v>
                </c:pt>
                <c:pt idx="1484">
                  <c:v>525.02839981179068</c:v>
                </c:pt>
                <c:pt idx="1485">
                  <c:v>525.00206207392353</c:v>
                </c:pt>
                <c:pt idx="1486">
                  <c:v>524.97598021969986</c:v>
                </c:pt>
                <c:pt idx="1487">
                  <c:v>524.95003544599933</c:v>
                </c:pt>
                <c:pt idx="1488">
                  <c:v>524.923926175671</c:v>
                </c:pt>
                <c:pt idx="1489">
                  <c:v>524.89792656976124</c:v>
                </c:pt>
                <c:pt idx="1490">
                  <c:v>524.87193610255315</c:v>
                </c:pt>
                <c:pt idx="1491">
                  <c:v>524.84589994183716</c:v>
                </c:pt>
                <c:pt idx="1492">
                  <c:v>524.81982722631494</c:v>
                </c:pt>
                <c:pt idx="1493">
                  <c:v>524.79368140118038</c:v>
                </c:pt>
                <c:pt idx="1494">
                  <c:v>524.76756299215049</c:v>
                </c:pt>
                <c:pt idx="1495">
                  <c:v>524.74153597013606</c:v>
                </c:pt>
                <c:pt idx="1496">
                  <c:v>524.71541756110616</c:v>
                </c:pt>
                <c:pt idx="1497">
                  <c:v>524.68924431986704</c:v>
                </c:pt>
                <c:pt idx="1498">
                  <c:v>524.66313504953871</c:v>
                </c:pt>
                <c:pt idx="1499">
                  <c:v>524.63708975012116</c:v>
                </c:pt>
                <c:pt idx="1500">
                  <c:v>524.6110901442114</c:v>
                </c:pt>
                <c:pt idx="1501">
                  <c:v>524.58515450921254</c:v>
                </c:pt>
                <c:pt idx="1502">
                  <c:v>524.5592554290198</c:v>
                </c:pt>
                <c:pt idx="1503">
                  <c:v>524.53340204233484</c:v>
                </c:pt>
                <c:pt idx="1504">
                  <c:v>524.50768573617313</c:v>
                </c:pt>
                <c:pt idx="1505">
                  <c:v>524.48178665598039</c:v>
                </c:pt>
                <c:pt idx="1506">
                  <c:v>524.45595154669866</c:v>
                </c:pt>
                <c:pt idx="1507">
                  <c:v>524.43017126962616</c:v>
                </c:pt>
                <c:pt idx="1508">
                  <c:v>524.40427218943341</c:v>
                </c:pt>
                <c:pt idx="1509">
                  <c:v>524.37831827703133</c:v>
                </c:pt>
                <c:pt idx="1510">
                  <c:v>524.35241919683858</c:v>
                </c:pt>
                <c:pt idx="1511">
                  <c:v>524.32650183924284</c:v>
                </c:pt>
                <c:pt idx="1512">
                  <c:v>524.30066672996099</c:v>
                </c:pt>
                <c:pt idx="1513">
                  <c:v>524.27483162067915</c:v>
                </c:pt>
                <c:pt idx="1514">
                  <c:v>524.24900565009887</c:v>
                </c:pt>
                <c:pt idx="1515">
                  <c:v>524.22321623432481</c:v>
                </c:pt>
                <c:pt idx="1516">
                  <c:v>524.19750906686465</c:v>
                </c:pt>
                <c:pt idx="1517">
                  <c:v>524.17185673161373</c:v>
                </c:pt>
                <c:pt idx="1518">
                  <c:v>524.14619525766136</c:v>
                </c:pt>
                <c:pt idx="1519">
                  <c:v>524.12057033851511</c:v>
                </c:pt>
                <c:pt idx="1520">
                  <c:v>524.09505508378754</c:v>
                </c:pt>
                <c:pt idx="1521">
                  <c:v>524.06959466126932</c:v>
                </c:pt>
                <c:pt idx="1522">
                  <c:v>524.04418907096033</c:v>
                </c:pt>
                <c:pt idx="1523">
                  <c:v>524.01875606454666</c:v>
                </c:pt>
                <c:pt idx="1524">
                  <c:v>523.99337789034234</c:v>
                </c:pt>
                <c:pt idx="1525">
                  <c:v>523.96799057743635</c:v>
                </c:pt>
                <c:pt idx="1526">
                  <c:v>523.94261240323203</c:v>
                </c:pt>
                <c:pt idx="1527">
                  <c:v>523.91725250643071</c:v>
                </c:pt>
                <c:pt idx="1528">
                  <c:v>523.89188347092795</c:v>
                </c:pt>
                <c:pt idx="1529">
                  <c:v>523.86652357412675</c:v>
                </c:pt>
                <c:pt idx="1530">
                  <c:v>523.84118195472865</c:v>
                </c:pt>
                <c:pt idx="1531">
                  <c:v>523.81584033533045</c:v>
                </c:pt>
                <c:pt idx="1532">
                  <c:v>523.79054440943992</c:v>
                </c:pt>
                <c:pt idx="1533">
                  <c:v>523.76527589965428</c:v>
                </c:pt>
                <c:pt idx="1534">
                  <c:v>523.74005308337632</c:v>
                </c:pt>
                <c:pt idx="1535">
                  <c:v>523.71488509930759</c:v>
                </c:pt>
                <c:pt idx="1536">
                  <c:v>523.68968969913419</c:v>
                </c:pt>
                <c:pt idx="1537">
                  <c:v>523.66444860545312</c:v>
                </c:pt>
                <c:pt idx="1538">
                  <c:v>523.63916181826426</c:v>
                </c:pt>
                <c:pt idx="1539">
                  <c:v>523.61389330847851</c:v>
                </c:pt>
                <c:pt idx="1540">
                  <c:v>523.58862479869276</c:v>
                </c:pt>
                <c:pt idx="1541">
                  <c:v>523.56329231799612</c:v>
                </c:pt>
                <c:pt idx="1542">
                  <c:v>523.5379141437918</c:v>
                </c:pt>
                <c:pt idx="1543">
                  <c:v>523.51226180854098</c:v>
                </c:pt>
                <c:pt idx="1544">
                  <c:v>523.48695674394901</c:v>
                </c:pt>
                <c:pt idx="1545">
                  <c:v>523.46126785389197</c:v>
                </c:pt>
                <c:pt idx="1546">
                  <c:v>523.43577087656752</c:v>
                </c:pt>
                <c:pt idx="1547">
                  <c:v>523.41002715430113</c:v>
                </c:pt>
                <c:pt idx="1548">
                  <c:v>523.38391788397269</c:v>
                </c:pt>
                <c:pt idx="1549">
                  <c:v>523.35791827806304</c:v>
                </c:pt>
                <c:pt idx="1550">
                  <c:v>523.33220197190133</c:v>
                </c:pt>
                <c:pt idx="1551">
                  <c:v>523.30658619145674</c:v>
                </c:pt>
                <c:pt idx="1552">
                  <c:v>523.28077849827946</c:v>
                </c:pt>
                <c:pt idx="1553">
                  <c:v>523.25508960822242</c:v>
                </c:pt>
                <c:pt idx="1554">
                  <c:v>523.22953779868863</c:v>
                </c:pt>
                <c:pt idx="1555">
                  <c:v>523.20425101149976</c:v>
                </c:pt>
                <c:pt idx="1556">
                  <c:v>523.17899164041557</c:v>
                </c:pt>
                <c:pt idx="1557">
                  <c:v>523.15375968543594</c:v>
                </c:pt>
                <c:pt idx="1558">
                  <c:v>523.12852773045643</c:v>
                </c:pt>
                <c:pt idx="1559">
                  <c:v>523.10330491417847</c:v>
                </c:pt>
                <c:pt idx="1560">
                  <c:v>523.07810037530351</c:v>
                </c:pt>
                <c:pt idx="1561">
                  <c:v>523.05292325253333</c:v>
                </c:pt>
                <c:pt idx="1562">
                  <c:v>523.02774612976305</c:v>
                </c:pt>
                <c:pt idx="1563">
                  <c:v>523.0026055617991</c:v>
                </c:pt>
                <c:pt idx="1564">
                  <c:v>522.97746499383493</c:v>
                </c:pt>
                <c:pt idx="1565">
                  <c:v>522.95231528716931</c:v>
                </c:pt>
                <c:pt idx="1566">
                  <c:v>522.9272112740116</c:v>
                </c:pt>
                <c:pt idx="1567">
                  <c:v>522.90212553825677</c:v>
                </c:pt>
                <c:pt idx="1568">
                  <c:v>522.87705807990517</c:v>
                </c:pt>
                <c:pt idx="1569">
                  <c:v>522.85199062155345</c:v>
                </c:pt>
                <c:pt idx="1570">
                  <c:v>522.82696885670953</c:v>
                </c:pt>
                <c:pt idx="1571">
                  <c:v>522.80202934017962</c:v>
                </c:pt>
                <c:pt idx="1572">
                  <c:v>522.77706240754503</c:v>
                </c:pt>
                <c:pt idx="1573">
                  <c:v>522.75213202971656</c:v>
                </c:pt>
                <c:pt idx="1574">
                  <c:v>522.72721079058977</c:v>
                </c:pt>
                <c:pt idx="1575">
                  <c:v>522.70230782886597</c:v>
                </c:pt>
                <c:pt idx="1576">
                  <c:v>522.6774231445454</c:v>
                </c:pt>
                <c:pt idx="1577">
                  <c:v>522.65253846022472</c:v>
                </c:pt>
                <c:pt idx="1578">
                  <c:v>522.62766291460559</c:v>
                </c:pt>
                <c:pt idx="1579">
                  <c:v>522.60278736898647</c:v>
                </c:pt>
                <c:pt idx="1580">
                  <c:v>522.57791182336746</c:v>
                </c:pt>
                <c:pt idx="1581">
                  <c:v>522.55309110995768</c:v>
                </c:pt>
                <c:pt idx="1582">
                  <c:v>522.52822470304</c:v>
                </c:pt>
                <c:pt idx="1583">
                  <c:v>522.50334915742098</c:v>
                </c:pt>
                <c:pt idx="1584">
                  <c:v>522.4785284440112</c:v>
                </c:pt>
                <c:pt idx="1585">
                  <c:v>522.45370773060142</c:v>
                </c:pt>
                <c:pt idx="1586">
                  <c:v>522.4289784042071</c:v>
                </c:pt>
                <c:pt idx="1587">
                  <c:v>522.40426735521589</c:v>
                </c:pt>
                <c:pt idx="1588">
                  <c:v>522.37956544492624</c:v>
                </c:pt>
                <c:pt idx="1589">
                  <c:v>522.35488181203959</c:v>
                </c:pt>
                <c:pt idx="1590">
                  <c:v>522.3302347339594</c:v>
                </c:pt>
                <c:pt idx="1591">
                  <c:v>522.30559679458054</c:v>
                </c:pt>
                <c:pt idx="1592">
                  <c:v>522.28092230039556</c:v>
                </c:pt>
                <c:pt idx="1593">
                  <c:v>522.25624780621047</c:v>
                </c:pt>
                <c:pt idx="1594">
                  <c:v>522.23160986683172</c:v>
                </c:pt>
                <c:pt idx="1595">
                  <c:v>522.20698106615453</c:v>
                </c:pt>
                <c:pt idx="1596">
                  <c:v>522.18238882028334</c:v>
                </c:pt>
                <c:pt idx="1597">
                  <c:v>522.15782399051704</c:v>
                </c:pt>
                <c:pt idx="1598">
                  <c:v>522.13327743815375</c:v>
                </c:pt>
                <c:pt idx="1599">
                  <c:v>522.10872174708879</c:v>
                </c:pt>
                <c:pt idx="1600">
                  <c:v>522.08412950121783</c:v>
                </c:pt>
                <c:pt idx="1601">
                  <c:v>522.05954639404831</c:v>
                </c:pt>
                <c:pt idx="1602">
                  <c:v>522.03494500947568</c:v>
                </c:pt>
                <c:pt idx="1603">
                  <c:v>522.01034362490316</c:v>
                </c:pt>
                <c:pt idx="1604">
                  <c:v>521.98578793383831</c:v>
                </c:pt>
                <c:pt idx="1605">
                  <c:v>521.96126879757958</c:v>
                </c:pt>
                <c:pt idx="1606">
                  <c:v>521.93674052261952</c:v>
                </c:pt>
                <c:pt idx="1607">
                  <c:v>521.91219397025611</c:v>
                </c:pt>
                <c:pt idx="1608">
                  <c:v>521.88768397269894</c:v>
                </c:pt>
                <c:pt idx="1609">
                  <c:v>521.86316483644043</c:v>
                </c:pt>
                <c:pt idx="1610">
                  <c:v>521.83862742277859</c:v>
                </c:pt>
                <c:pt idx="1611">
                  <c:v>521.81409000911685</c:v>
                </c:pt>
                <c:pt idx="1612">
                  <c:v>521.78957087285823</c:v>
                </c:pt>
                <c:pt idx="1613">
                  <c:v>521.77615525898284</c:v>
                </c:pt>
                <c:pt idx="1614">
                  <c:v>521.75247688326681</c:v>
                </c:pt>
                <c:pt idx="1615">
                  <c:v>521.72528924615551</c:v>
                </c:pt>
                <c:pt idx="1616">
                  <c:v>521.69807419293966</c:v>
                </c:pt>
                <c:pt idx="1617">
                  <c:v>521.67098708154549</c:v>
                </c:pt>
                <c:pt idx="1618">
                  <c:v>521.64400049586834</c:v>
                </c:pt>
                <c:pt idx="1619">
                  <c:v>521.61704132629575</c:v>
                </c:pt>
                <c:pt idx="1620">
                  <c:v>521.5901369889325</c:v>
                </c:pt>
                <c:pt idx="1621">
                  <c:v>521.56329662248027</c:v>
                </c:pt>
                <c:pt idx="1622">
                  <c:v>521.53646539472948</c:v>
                </c:pt>
                <c:pt idx="1623">
                  <c:v>521.5096707217848</c:v>
                </c:pt>
                <c:pt idx="1624">
                  <c:v>521.48284863273557</c:v>
                </c:pt>
                <c:pt idx="1625">
                  <c:v>521.45605395979101</c:v>
                </c:pt>
                <c:pt idx="1626">
                  <c:v>521.42924100944333</c:v>
                </c:pt>
                <c:pt idx="1627">
                  <c:v>521.40241892039398</c:v>
                </c:pt>
                <c:pt idx="1628">
                  <c:v>521.37566080225554</c:v>
                </c:pt>
                <c:pt idx="1629">
                  <c:v>521.34890268411721</c:v>
                </c:pt>
                <c:pt idx="1630">
                  <c:v>521.3221171498742</c:v>
                </c:pt>
                <c:pt idx="1631">
                  <c:v>521.29533161563108</c:v>
                </c:pt>
                <c:pt idx="1632">
                  <c:v>521.29339421090253</c:v>
                </c:pt>
                <c:pt idx="1645">
                  <c:v>521.27501774427776</c:v>
                </c:pt>
                <c:pt idx="1646">
                  <c:v>521.24774365504982</c:v>
                </c:pt>
                <c:pt idx="1647">
                  <c:v>521.22032563127254</c:v>
                </c:pt>
                <c:pt idx="1648">
                  <c:v>521.19284848009613</c:v>
                </c:pt>
                <c:pt idx="1649">
                  <c:v>521.16858431361072</c:v>
                </c:pt>
                <c:pt idx="1650">
                  <c:v>521.14642762308972</c:v>
                </c:pt>
                <c:pt idx="1651">
                  <c:v>521.12433508625372</c:v>
                </c:pt>
                <c:pt idx="1652">
                  <c:v>521.10230149404254</c:v>
                </c:pt>
                <c:pt idx="1653">
                  <c:v>521.08038094756978</c:v>
                </c:pt>
                <c:pt idx="1654">
                  <c:v>521.05844285478986</c:v>
                </c:pt>
                <c:pt idx="1655">
                  <c:v>521.03701927090719</c:v>
                </c:pt>
                <c:pt idx="1656">
                  <c:v>521.01594250074834</c:v>
                </c:pt>
                <c:pt idx="1657">
                  <c:v>520.99493947991107</c:v>
                </c:pt>
                <c:pt idx="1658">
                  <c:v>520.97398690470629</c:v>
                </c:pt>
                <c:pt idx="1659">
                  <c:v>520.95301714874279</c:v>
                </c:pt>
                <c:pt idx="1660">
                  <c:v>520.93203651772421</c:v>
                </c:pt>
                <c:pt idx="1661">
                  <c:v>520.91106529956835</c:v>
                </c:pt>
                <c:pt idx="1662">
                  <c:v>520.89012104058202</c:v>
                </c:pt>
                <c:pt idx="1663">
                  <c:v>520.8692031010562</c:v>
                </c:pt>
                <c:pt idx="1664">
                  <c:v>520.84830937908941</c:v>
                </c:pt>
                <c:pt idx="1665">
                  <c:v>520.82743375175164</c:v>
                </c:pt>
                <c:pt idx="1666">
                  <c:v>520.80655108761391</c:v>
                </c:pt>
                <c:pt idx="1667">
                  <c:v>520.78570461273421</c:v>
                </c:pt>
                <c:pt idx="1668">
                  <c:v>520.76489624623991</c:v>
                </c:pt>
                <c:pt idx="1669">
                  <c:v>520.74411666665537</c:v>
                </c:pt>
                <c:pt idx="1670">
                  <c:v>520.72332877085262</c:v>
                </c:pt>
                <c:pt idx="1671">
                  <c:v>520.70255549697231</c:v>
                </c:pt>
                <c:pt idx="1672">
                  <c:v>520.68180634926421</c:v>
                </c:pt>
                <c:pt idx="1673">
                  <c:v>520.66104577817896</c:v>
                </c:pt>
                <c:pt idx="1674">
                  <c:v>520.64028959367056</c:v>
                </c:pt>
                <c:pt idx="1675">
                  <c:v>520.61958047347514</c:v>
                </c:pt>
                <c:pt idx="1676">
                  <c:v>520.59891997117188</c:v>
                </c:pt>
                <c:pt idx="1677">
                  <c:v>520.57827363385604</c:v>
                </c:pt>
                <c:pt idx="1678">
                  <c:v>520.55754587070953</c:v>
                </c:pt>
                <c:pt idx="1679">
                  <c:v>520.53684058876865</c:v>
                </c:pt>
                <c:pt idx="1680">
                  <c:v>520.51612827002771</c:v>
                </c:pt>
                <c:pt idx="1681">
                  <c:v>520.49540242600847</c:v>
                </c:pt>
                <c:pt idx="1682">
                  <c:v>520.4746865431739</c:v>
                </c:pt>
                <c:pt idx="1683">
                  <c:v>520.45392633763674</c:v>
                </c:pt>
                <c:pt idx="1684">
                  <c:v>520.43324618712529</c:v>
                </c:pt>
                <c:pt idx="1685">
                  <c:v>520.41255918258753</c:v>
                </c:pt>
                <c:pt idx="1686">
                  <c:v>520.39192225813429</c:v>
                </c:pt>
                <c:pt idx="1687">
                  <c:v>520.37081359390709</c:v>
                </c:pt>
                <c:pt idx="1688">
                  <c:v>520.35010666700009</c:v>
                </c:pt>
                <c:pt idx="1689">
                  <c:v>520.32941902275331</c:v>
                </c:pt>
                <c:pt idx="1690">
                  <c:v>520.30864501777683</c:v>
                </c:pt>
                <c:pt idx="1691">
                  <c:v>520.28781188540142</c:v>
                </c:pt>
                <c:pt idx="1692">
                  <c:v>520.26699575101077</c:v>
                </c:pt>
                <c:pt idx="1693">
                  <c:v>520.24618345487488</c:v>
                </c:pt>
                <c:pt idx="1694">
                  <c:v>520.2253986662306</c:v>
                </c:pt>
                <c:pt idx="1695">
                  <c:v>520.20462685454243</c:v>
                </c:pt>
                <c:pt idx="1696">
                  <c:v>520.18388647998779</c:v>
                </c:pt>
                <c:pt idx="1697">
                  <c:v>520.16315771158395</c:v>
                </c:pt>
                <c:pt idx="1698">
                  <c:v>520.142427937923</c:v>
                </c:pt>
                <c:pt idx="1699">
                  <c:v>520.12172594591482</c:v>
                </c:pt>
                <c:pt idx="1700">
                  <c:v>520.10109295110328</c:v>
                </c:pt>
                <c:pt idx="1701">
                  <c:v>520.08050409622024</c:v>
                </c:pt>
                <c:pt idx="1702">
                  <c:v>520.05994421102105</c:v>
                </c:pt>
                <c:pt idx="1703">
                  <c:v>520.0394024204511</c:v>
                </c:pt>
                <c:pt idx="1704">
                  <c:v>520.01889663636518</c:v>
                </c:pt>
                <c:pt idx="1705">
                  <c:v>519.99838143941656</c:v>
                </c:pt>
                <c:pt idx="1706">
                  <c:v>519.97785783486256</c:v>
                </c:pt>
                <c:pt idx="1707">
                  <c:v>519.9573505885844</c:v>
                </c:pt>
                <c:pt idx="1708">
                  <c:v>519.93680669611297</c:v>
                </c:pt>
                <c:pt idx="1709">
                  <c:v>519.91624562288257</c:v>
                </c:pt>
                <c:pt idx="1710">
                  <c:v>519.89572649629235</c:v>
                </c:pt>
                <c:pt idx="1711">
                  <c:v>519.8752125787621</c:v>
                </c:pt>
                <c:pt idx="1712">
                  <c:v>519.85470122006814</c:v>
                </c:pt>
                <c:pt idx="1713">
                  <c:v>519.83420494023187</c:v>
                </c:pt>
                <c:pt idx="1714">
                  <c:v>519.81372118041668</c:v>
                </c:pt>
                <c:pt idx="1715">
                  <c:v>519.7932249005803</c:v>
                </c:pt>
                <c:pt idx="1716">
                  <c:v>519.77271710598006</c:v>
                </c:pt>
                <c:pt idx="1717">
                  <c:v>519.75219998990406</c:v>
                </c:pt>
                <c:pt idx="1718">
                  <c:v>519.7316274019098</c:v>
                </c:pt>
                <c:pt idx="1719">
                  <c:v>519.71121940193041</c:v>
                </c:pt>
                <c:pt idx="1720">
                  <c:v>519.69083863528169</c:v>
                </c:pt>
                <c:pt idx="1721">
                  <c:v>519.6704586911161</c:v>
                </c:pt>
                <c:pt idx="1722">
                  <c:v>519.65010671137725</c:v>
                </c:pt>
                <c:pt idx="1723">
                  <c:v>519.62976432727498</c:v>
                </c:pt>
                <c:pt idx="1724">
                  <c:v>519.60941901878823</c:v>
                </c:pt>
                <c:pt idx="1725">
                  <c:v>519.5890759035899</c:v>
                </c:pt>
                <c:pt idx="1726">
                  <c:v>519.5687147851495</c:v>
                </c:pt>
                <c:pt idx="1727">
                  <c:v>519.54837103024204</c:v>
                </c:pt>
                <c:pt idx="1728">
                  <c:v>519.52805478282619</c:v>
                </c:pt>
                <c:pt idx="1729">
                  <c:v>519.50774895353015</c:v>
                </c:pt>
                <c:pt idx="1730">
                  <c:v>519.48745308541891</c:v>
                </c:pt>
              </c:numCache>
            </c:numRef>
          </c:yVal>
          <c:smooth val="0"/>
        </c:ser>
        <c:ser>
          <c:idx val="6"/>
          <c:order val="1"/>
          <c:tx>
            <c:v>实际生产数据计算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22225">
                <a:solidFill>
                  <a:srgbClr val="FF6600"/>
                </a:solidFill>
                <a:round/>
              </a:ln>
              <a:effectLst/>
            </c:spPr>
          </c:marker>
          <c:xVal>
            <c:numRef>
              <c:f>[1]Sheet2!$A$2:$A$9</c:f>
              <c:numCache>
                <c:formatCode>General</c:formatCode>
                <c:ptCount val="8"/>
                <c:pt idx="0">
                  <c:v>41387</c:v>
                </c:pt>
                <c:pt idx="1">
                  <c:v>41437</c:v>
                </c:pt>
                <c:pt idx="2">
                  <c:v>41900</c:v>
                </c:pt>
                <c:pt idx="3">
                  <c:v>41983</c:v>
                </c:pt>
                <c:pt idx="4">
                  <c:v>42165</c:v>
                </c:pt>
                <c:pt idx="5">
                  <c:v>42552</c:v>
                </c:pt>
                <c:pt idx="6">
                  <c:v>42878</c:v>
                </c:pt>
                <c:pt idx="7">
                  <c:v>43083</c:v>
                </c:pt>
              </c:numCache>
            </c:numRef>
          </c:xVal>
          <c:yVal>
            <c:numRef>
              <c:f>[1]Sheet2!$G$2:$G$9</c:f>
              <c:numCache>
                <c:formatCode>General</c:formatCode>
                <c:ptCount val="8"/>
                <c:pt idx="0">
                  <c:v>564.99</c:v>
                </c:pt>
                <c:pt idx="1">
                  <c:v>677.52</c:v>
                </c:pt>
                <c:pt idx="2">
                  <c:v>525.99</c:v>
                </c:pt>
                <c:pt idx="3">
                  <c:v>344.64</c:v>
                </c:pt>
                <c:pt idx="4">
                  <c:v>288.39999999999998</c:v>
                </c:pt>
                <c:pt idx="5">
                  <c:v>246.98</c:v>
                </c:pt>
                <c:pt idx="6">
                  <c:v>146.47</c:v>
                </c:pt>
                <c:pt idx="7">
                  <c:v>111.97</c:v>
                </c:pt>
              </c:numCache>
            </c:numRef>
          </c:yVal>
          <c:smooth val="0"/>
        </c:ser>
        <c:ser>
          <c:idx val="0"/>
          <c:order val="2"/>
          <c:tx>
            <c:v>产能试井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'MX11-气水两相'!$A$2:$A$1732</c:f>
              <c:numCache>
                <c:formatCode>m/d/yyyy</c:formatCode>
                <c:ptCount val="1731"/>
                <c:pt idx="0">
                  <c:v>41353</c:v>
                </c:pt>
                <c:pt idx="1">
                  <c:v>41354</c:v>
                </c:pt>
                <c:pt idx="2">
                  <c:v>41355</c:v>
                </c:pt>
                <c:pt idx="3">
                  <c:v>41356</c:v>
                </c:pt>
                <c:pt idx="4">
                  <c:v>41357</c:v>
                </c:pt>
                <c:pt idx="5">
                  <c:v>41358</c:v>
                </c:pt>
                <c:pt idx="6">
                  <c:v>41359</c:v>
                </c:pt>
                <c:pt idx="7">
                  <c:v>41360</c:v>
                </c:pt>
                <c:pt idx="8">
                  <c:v>41361</c:v>
                </c:pt>
                <c:pt idx="9">
                  <c:v>41362</c:v>
                </c:pt>
                <c:pt idx="10">
                  <c:v>41363</c:v>
                </c:pt>
                <c:pt idx="11">
                  <c:v>41364</c:v>
                </c:pt>
                <c:pt idx="12">
                  <c:v>41365</c:v>
                </c:pt>
                <c:pt idx="13">
                  <c:v>41366</c:v>
                </c:pt>
                <c:pt idx="14">
                  <c:v>41367</c:v>
                </c:pt>
                <c:pt idx="15">
                  <c:v>41368</c:v>
                </c:pt>
                <c:pt idx="16">
                  <c:v>41369</c:v>
                </c:pt>
                <c:pt idx="17">
                  <c:v>41370</c:v>
                </c:pt>
                <c:pt idx="18">
                  <c:v>41371</c:v>
                </c:pt>
                <c:pt idx="19">
                  <c:v>41372</c:v>
                </c:pt>
                <c:pt idx="20">
                  <c:v>41373</c:v>
                </c:pt>
                <c:pt idx="21">
                  <c:v>41374</c:v>
                </c:pt>
                <c:pt idx="22">
                  <c:v>41375</c:v>
                </c:pt>
                <c:pt idx="23">
                  <c:v>41376</c:v>
                </c:pt>
                <c:pt idx="24">
                  <c:v>41377</c:v>
                </c:pt>
                <c:pt idx="25">
                  <c:v>41378</c:v>
                </c:pt>
                <c:pt idx="26">
                  <c:v>41379</c:v>
                </c:pt>
                <c:pt idx="27">
                  <c:v>41380</c:v>
                </c:pt>
                <c:pt idx="28">
                  <c:v>41381</c:v>
                </c:pt>
                <c:pt idx="29">
                  <c:v>41382</c:v>
                </c:pt>
                <c:pt idx="30">
                  <c:v>41383</c:v>
                </c:pt>
                <c:pt idx="31">
                  <c:v>41384</c:v>
                </c:pt>
                <c:pt idx="32">
                  <c:v>41385</c:v>
                </c:pt>
                <c:pt idx="33">
                  <c:v>41386</c:v>
                </c:pt>
                <c:pt idx="34">
                  <c:v>41387</c:v>
                </c:pt>
                <c:pt idx="35">
                  <c:v>41388</c:v>
                </c:pt>
                <c:pt idx="36">
                  <c:v>41389</c:v>
                </c:pt>
                <c:pt idx="37">
                  <c:v>41390</c:v>
                </c:pt>
                <c:pt idx="38">
                  <c:v>41391</c:v>
                </c:pt>
                <c:pt idx="39">
                  <c:v>41392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41398</c:v>
                </c:pt>
                <c:pt idx="46">
                  <c:v>41399</c:v>
                </c:pt>
                <c:pt idx="47">
                  <c:v>41400</c:v>
                </c:pt>
                <c:pt idx="48">
                  <c:v>41401</c:v>
                </c:pt>
                <c:pt idx="49">
                  <c:v>41402</c:v>
                </c:pt>
                <c:pt idx="50">
                  <c:v>41403</c:v>
                </c:pt>
                <c:pt idx="51">
                  <c:v>41404</c:v>
                </c:pt>
                <c:pt idx="52">
                  <c:v>41405</c:v>
                </c:pt>
                <c:pt idx="53">
                  <c:v>41406</c:v>
                </c:pt>
                <c:pt idx="54">
                  <c:v>41407</c:v>
                </c:pt>
                <c:pt idx="55">
                  <c:v>41408</c:v>
                </c:pt>
                <c:pt idx="56">
                  <c:v>41409</c:v>
                </c:pt>
                <c:pt idx="57">
                  <c:v>41410</c:v>
                </c:pt>
                <c:pt idx="58">
                  <c:v>41411</c:v>
                </c:pt>
                <c:pt idx="59">
                  <c:v>41412</c:v>
                </c:pt>
                <c:pt idx="60">
                  <c:v>41413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41419</c:v>
                </c:pt>
                <c:pt idx="67">
                  <c:v>41420</c:v>
                </c:pt>
                <c:pt idx="68">
                  <c:v>41421</c:v>
                </c:pt>
                <c:pt idx="69">
                  <c:v>41422</c:v>
                </c:pt>
                <c:pt idx="70">
                  <c:v>41423</c:v>
                </c:pt>
                <c:pt idx="71">
                  <c:v>41424</c:v>
                </c:pt>
                <c:pt idx="72">
                  <c:v>41425</c:v>
                </c:pt>
                <c:pt idx="73">
                  <c:v>41426</c:v>
                </c:pt>
                <c:pt idx="74">
                  <c:v>41427</c:v>
                </c:pt>
                <c:pt idx="75">
                  <c:v>41428</c:v>
                </c:pt>
                <c:pt idx="76">
                  <c:v>41429</c:v>
                </c:pt>
                <c:pt idx="77">
                  <c:v>41430</c:v>
                </c:pt>
                <c:pt idx="78">
                  <c:v>41431</c:v>
                </c:pt>
                <c:pt idx="79">
                  <c:v>41432</c:v>
                </c:pt>
                <c:pt idx="80">
                  <c:v>41433</c:v>
                </c:pt>
                <c:pt idx="81">
                  <c:v>41434</c:v>
                </c:pt>
                <c:pt idx="82">
                  <c:v>41435</c:v>
                </c:pt>
                <c:pt idx="83">
                  <c:v>41436</c:v>
                </c:pt>
                <c:pt idx="84">
                  <c:v>41437</c:v>
                </c:pt>
                <c:pt idx="85">
                  <c:v>41438</c:v>
                </c:pt>
                <c:pt idx="86">
                  <c:v>41439</c:v>
                </c:pt>
                <c:pt idx="87">
                  <c:v>41440</c:v>
                </c:pt>
                <c:pt idx="88">
                  <c:v>41441</c:v>
                </c:pt>
                <c:pt idx="89">
                  <c:v>41442</c:v>
                </c:pt>
                <c:pt idx="90">
                  <c:v>41443</c:v>
                </c:pt>
                <c:pt idx="91">
                  <c:v>41444</c:v>
                </c:pt>
                <c:pt idx="92">
                  <c:v>41445</c:v>
                </c:pt>
                <c:pt idx="93">
                  <c:v>41446</c:v>
                </c:pt>
                <c:pt idx="94">
                  <c:v>41447</c:v>
                </c:pt>
                <c:pt idx="95">
                  <c:v>41448</c:v>
                </c:pt>
                <c:pt idx="96">
                  <c:v>41449</c:v>
                </c:pt>
                <c:pt idx="97">
                  <c:v>41450</c:v>
                </c:pt>
                <c:pt idx="98">
                  <c:v>41451</c:v>
                </c:pt>
                <c:pt idx="99">
                  <c:v>41452</c:v>
                </c:pt>
                <c:pt idx="100">
                  <c:v>41453</c:v>
                </c:pt>
                <c:pt idx="101">
                  <c:v>41454</c:v>
                </c:pt>
                <c:pt idx="102">
                  <c:v>41455</c:v>
                </c:pt>
                <c:pt idx="103">
                  <c:v>41456</c:v>
                </c:pt>
                <c:pt idx="104">
                  <c:v>41457</c:v>
                </c:pt>
                <c:pt idx="105">
                  <c:v>41458</c:v>
                </c:pt>
                <c:pt idx="106">
                  <c:v>41459</c:v>
                </c:pt>
                <c:pt idx="107">
                  <c:v>41460</c:v>
                </c:pt>
                <c:pt idx="108">
                  <c:v>41461</c:v>
                </c:pt>
                <c:pt idx="109">
                  <c:v>41462</c:v>
                </c:pt>
                <c:pt idx="110">
                  <c:v>41463</c:v>
                </c:pt>
                <c:pt idx="111">
                  <c:v>41464</c:v>
                </c:pt>
                <c:pt idx="112">
                  <c:v>41465</c:v>
                </c:pt>
                <c:pt idx="113">
                  <c:v>41466</c:v>
                </c:pt>
                <c:pt idx="114">
                  <c:v>41467</c:v>
                </c:pt>
                <c:pt idx="115">
                  <c:v>41468</c:v>
                </c:pt>
                <c:pt idx="116">
                  <c:v>41469</c:v>
                </c:pt>
                <c:pt idx="117">
                  <c:v>41470</c:v>
                </c:pt>
                <c:pt idx="118">
                  <c:v>41471</c:v>
                </c:pt>
                <c:pt idx="119">
                  <c:v>41472</c:v>
                </c:pt>
                <c:pt idx="120">
                  <c:v>41473</c:v>
                </c:pt>
                <c:pt idx="121">
                  <c:v>41474</c:v>
                </c:pt>
                <c:pt idx="122">
                  <c:v>41475</c:v>
                </c:pt>
                <c:pt idx="123">
                  <c:v>41476</c:v>
                </c:pt>
                <c:pt idx="124">
                  <c:v>41477</c:v>
                </c:pt>
                <c:pt idx="125">
                  <c:v>41478</c:v>
                </c:pt>
                <c:pt idx="126">
                  <c:v>41479</c:v>
                </c:pt>
                <c:pt idx="127">
                  <c:v>41480</c:v>
                </c:pt>
                <c:pt idx="128">
                  <c:v>41481</c:v>
                </c:pt>
                <c:pt idx="129">
                  <c:v>41482</c:v>
                </c:pt>
                <c:pt idx="130">
                  <c:v>41483</c:v>
                </c:pt>
                <c:pt idx="131">
                  <c:v>41484</c:v>
                </c:pt>
                <c:pt idx="132">
                  <c:v>41485</c:v>
                </c:pt>
                <c:pt idx="133">
                  <c:v>41486</c:v>
                </c:pt>
                <c:pt idx="134">
                  <c:v>41487</c:v>
                </c:pt>
                <c:pt idx="135">
                  <c:v>41488</c:v>
                </c:pt>
                <c:pt idx="136">
                  <c:v>41489</c:v>
                </c:pt>
                <c:pt idx="137">
                  <c:v>41490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41496</c:v>
                </c:pt>
                <c:pt idx="144">
                  <c:v>41497</c:v>
                </c:pt>
                <c:pt idx="145">
                  <c:v>41498</c:v>
                </c:pt>
                <c:pt idx="146">
                  <c:v>41499</c:v>
                </c:pt>
                <c:pt idx="147">
                  <c:v>41500</c:v>
                </c:pt>
                <c:pt idx="148">
                  <c:v>41501</c:v>
                </c:pt>
                <c:pt idx="149">
                  <c:v>41502</c:v>
                </c:pt>
                <c:pt idx="150">
                  <c:v>41503</c:v>
                </c:pt>
                <c:pt idx="151">
                  <c:v>41504</c:v>
                </c:pt>
                <c:pt idx="152">
                  <c:v>41505</c:v>
                </c:pt>
                <c:pt idx="153">
                  <c:v>41506</c:v>
                </c:pt>
                <c:pt idx="154">
                  <c:v>41507</c:v>
                </c:pt>
                <c:pt idx="155">
                  <c:v>41508</c:v>
                </c:pt>
                <c:pt idx="156">
                  <c:v>41509</c:v>
                </c:pt>
                <c:pt idx="157">
                  <c:v>41510</c:v>
                </c:pt>
                <c:pt idx="158">
                  <c:v>41511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41517</c:v>
                </c:pt>
                <c:pt idx="165">
                  <c:v>41518</c:v>
                </c:pt>
                <c:pt idx="166">
                  <c:v>41519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41524</c:v>
                </c:pt>
                <c:pt idx="172">
                  <c:v>41525</c:v>
                </c:pt>
                <c:pt idx="173">
                  <c:v>41526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41531</c:v>
                </c:pt>
                <c:pt idx="179">
                  <c:v>41532</c:v>
                </c:pt>
                <c:pt idx="180">
                  <c:v>41533</c:v>
                </c:pt>
                <c:pt idx="181">
                  <c:v>41534</c:v>
                </c:pt>
                <c:pt idx="182">
                  <c:v>41535</c:v>
                </c:pt>
                <c:pt idx="183">
                  <c:v>41536</c:v>
                </c:pt>
                <c:pt idx="184">
                  <c:v>41537</c:v>
                </c:pt>
                <c:pt idx="185">
                  <c:v>41538</c:v>
                </c:pt>
                <c:pt idx="186">
                  <c:v>41539</c:v>
                </c:pt>
                <c:pt idx="187">
                  <c:v>41540</c:v>
                </c:pt>
                <c:pt idx="188">
                  <c:v>41541</c:v>
                </c:pt>
                <c:pt idx="189">
                  <c:v>41542</c:v>
                </c:pt>
                <c:pt idx="190">
                  <c:v>41543</c:v>
                </c:pt>
                <c:pt idx="191">
                  <c:v>41544</c:v>
                </c:pt>
                <c:pt idx="192">
                  <c:v>41545</c:v>
                </c:pt>
                <c:pt idx="193">
                  <c:v>41546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41552</c:v>
                </c:pt>
                <c:pt idx="200">
                  <c:v>41553</c:v>
                </c:pt>
                <c:pt idx="201">
                  <c:v>41554</c:v>
                </c:pt>
                <c:pt idx="202">
                  <c:v>41555</c:v>
                </c:pt>
                <c:pt idx="203">
                  <c:v>41556</c:v>
                </c:pt>
                <c:pt idx="204">
                  <c:v>41557</c:v>
                </c:pt>
                <c:pt idx="205">
                  <c:v>41558</c:v>
                </c:pt>
                <c:pt idx="206">
                  <c:v>41559</c:v>
                </c:pt>
                <c:pt idx="207">
                  <c:v>41560</c:v>
                </c:pt>
                <c:pt idx="208">
                  <c:v>41561</c:v>
                </c:pt>
                <c:pt idx="209">
                  <c:v>41562</c:v>
                </c:pt>
                <c:pt idx="210">
                  <c:v>41563</c:v>
                </c:pt>
                <c:pt idx="211">
                  <c:v>41564</c:v>
                </c:pt>
                <c:pt idx="212">
                  <c:v>41565</c:v>
                </c:pt>
                <c:pt idx="213">
                  <c:v>41566</c:v>
                </c:pt>
                <c:pt idx="214">
                  <c:v>41567</c:v>
                </c:pt>
                <c:pt idx="215">
                  <c:v>41568</c:v>
                </c:pt>
                <c:pt idx="216">
                  <c:v>41569</c:v>
                </c:pt>
                <c:pt idx="217">
                  <c:v>41570</c:v>
                </c:pt>
                <c:pt idx="218">
                  <c:v>41571</c:v>
                </c:pt>
                <c:pt idx="219">
                  <c:v>41572</c:v>
                </c:pt>
                <c:pt idx="220">
                  <c:v>41573</c:v>
                </c:pt>
                <c:pt idx="221">
                  <c:v>41574</c:v>
                </c:pt>
                <c:pt idx="222">
                  <c:v>41575</c:v>
                </c:pt>
                <c:pt idx="223">
                  <c:v>41576</c:v>
                </c:pt>
                <c:pt idx="224">
                  <c:v>41577</c:v>
                </c:pt>
                <c:pt idx="225">
                  <c:v>41578</c:v>
                </c:pt>
                <c:pt idx="226">
                  <c:v>41579</c:v>
                </c:pt>
                <c:pt idx="227">
                  <c:v>41580</c:v>
                </c:pt>
                <c:pt idx="228">
                  <c:v>41581</c:v>
                </c:pt>
                <c:pt idx="229">
                  <c:v>41582</c:v>
                </c:pt>
                <c:pt idx="230">
                  <c:v>41583</c:v>
                </c:pt>
                <c:pt idx="231">
                  <c:v>41584</c:v>
                </c:pt>
                <c:pt idx="232">
                  <c:v>41585</c:v>
                </c:pt>
                <c:pt idx="233">
                  <c:v>41586</c:v>
                </c:pt>
                <c:pt idx="234">
                  <c:v>41587</c:v>
                </c:pt>
                <c:pt idx="235">
                  <c:v>41588</c:v>
                </c:pt>
                <c:pt idx="236">
                  <c:v>41589</c:v>
                </c:pt>
                <c:pt idx="237">
                  <c:v>41590</c:v>
                </c:pt>
                <c:pt idx="238">
                  <c:v>41591</c:v>
                </c:pt>
                <c:pt idx="239">
                  <c:v>41592</c:v>
                </c:pt>
                <c:pt idx="240">
                  <c:v>41593</c:v>
                </c:pt>
                <c:pt idx="241">
                  <c:v>41594</c:v>
                </c:pt>
                <c:pt idx="242">
                  <c:v>41595</c:v>
                </c:pt>
                <c:pt idx="243">
                  <c:v>41596</c:v>
                </c:pt>
                <c:pt idx="244">
                  <c:v>41597</c:v>
                </c:pt>
                <c:pt idx="245">
                  <c:v>41598</c:v>
                </c:pt>
                <c:pt idx="246">
                  <c:v>41599</c:v>
                </c:pt>
                <c:pt idx="247">
                  <c:v>41600</c:v>
                </c:pt>
                <c:pt idx="248">
                  <c:v>41601</c:v>
                </c:pt>
                <c:pt idx="249">
                  <c:v>41602</c:v>
                </c:pt>
                <c:pt idx="250">
                  <c:v>41603</c:v>
                </c:pt>
                <c:pt idx="251">
                  <c:v>41604</c:v>
                </c:pt>
                <c:pt idx="252">
                  <c:v>41605</c:v>
                </c:pt>
                <c:pt idx="253">
                  <c:v>41606</c:v>
                </c:pt>
                <c:pt idx="254">
                  <c:v>41607</c:v>
                </c:pt>
                <c:pt idx="255">
                  <c:v>41608</c:v>
                </c:pt>
                <c:pt idx="256">
                  <c:v>41609</c:v>
                </c:pt>
                <c:pt idx="257">
                  <c:v>41610</c:v>
                </c:pt>
                <c:pt idx="258">
                  <c:v>41611</c:v>
                </c:pt>
                <c:pt idx="259">
                  <c:v>41612</c:v>
                </c:pt>
                <c:pt idx="260">
                  <c:v>41613</c:v>
                </c:pt>
                <c:pt idx="261">
                  <c:v>41614</c:v>
                </c:pt>
                <c:pt idx="262">
                  <c:v>41615</c:v>
                </c:pt>
                <c:pt idx="263">
                  <c:v>41616</c:v>
                </c:pt>
                <c:pt idx="264">
                  <c:v>41617</c:v>
                </c:pt>
                <c:pt idx="265">
                  <c:v>41618</c:v>
                </c:pt>
                <c:pt idx="266">
                  <c:v>41619</c:v>
                </c:pt>
                <c:pt idx="267">
                  <c:v>41620</c:v>
                </c:pt>
                <c:pt idx="268">
                  <c:v>41621</c:v>
                </c:pt>
                <c:pt idx="269">
                  <c:v>41622</c:v>
                </c:pt>
                <c:pt idx="270">
                  <c:v>41623</c:v>
                </c:pt>
                <c:pt idx="271">
                  <c:v>41624</c:v>
                </c:pt>
                <c:pt idx="272">
                  <c:v>41625</c:v>
                </c:pt>
                <c:pt idx="273">
                  <c:v>41626</c:v>
                </c:pt>
                <c:pt idx="274">
                  <c:v>41627</c:v>
                </c:pt>
                <c:pt idx="275">
                  <c:v>41628</c:v>
                </c:pt>
                <c:pt idx="276">
                  <c:v>41629</c:v>
                </c:pt>
                <c:pt idx="277">
                  <c:v>41630</c:v>
                </c:pt>
                <c:pt idx="278">
                  <c:v>41631</c:v>
                </c:pt>
                <c:pt idx="279">
                  <c:v>41632</c:v>
                </c:pt>
                <c:pt idx="280">
                  <c:v>41633</c:v>
                </c:pt>
                <c:pt idx="281">
                  <c:v>41634</c:v>
                </c:pt>
                <c:pt idx="282">
                  <c:v>41635</c:v>
                </c:pt>
                <c:pt idx="283">
                  <c:v>41636</c:v>
                </c:pt>
                <c:pt idx="284">
                  <c:v>41637</c:v>
                </c:pt>
                <c:pt idx="285">
                  <c:v>41638</c:v>
                </c:pt>
                <c:pt idx="286">
                  <c:v>41639</c:v>
                </c:pt>
                <c:pt idx="287">
                  <c:v>41640</c:v>
                </c:pt>
                <c:pt idx="288">
                  <c:v>41641</c:v>
                </c:pt>
                <c:pt idx="289">
                  <c:v>41642</c:v>
                </c:pt>
                <c:pt idx="290">
                  <c:v>41643</c:v>
                </c:pt>
                <c:pt idx="291">
                  <c:v>41644</c:v>
                </c:pt>
                <c:pt idx="292">
                  <c:v>41645</c:v>
                </c:pt>
                <c:pt idx="293">
                  <c:v>41646</c:v>
                </c:pt>
                <c:pt idx="294">
                  <c:v>41647</c:v>
                </c:pt>
                <c:pt idx="295">
                  <c:v>41648</c:v>
                </c:pt>
                <c:pt idx="296">
                  <c:v>41649</c:v>
                </c:pt>
                <c:pt idx="297">
                  <c:v>41650</c:v>
                </c:pt>
                <c:pt idx="298">
                  <c:v>41651</c:v>
                </c:pt>
                <c:pt idx="299">
                  <c:v>41652</c:v>
                </c:pt>
                <c:pt idx="300">
                  <c:v>41653</c:v>
                </c:pt>
                <c:pt idx="301">
                  <c:v>41654</c:v>
                </c:pt>
                <c:pt idx="302">
                  <c:v>41655</c:v>
                </c:pt>
                <c:pt idx="303">
                  <c:v>41656</c:v>
                </c:pt>
                <c:pt idx="304">
                  <c:v>41657</c:v>
                </c:pt>
                <c:pt idx="305">
                  <c:v>41658</c:v>
                </c:pt>
                <c:pt idx="306">
                  <c:v>41659</c:v>
                </c:pt>
                <c:pt idx="307">
                  <c:v>41660</c:v>
                </c:pt>
                <c:pt idx="308">
                  <c:v>41661</c:v>
                </c:pt>
                <c:pt idx="309">
                  <c:v>41662</c:v>
                </c:pt>
                <c:pt idx="310">
                  <c:v>41663</c:v>
                </c:pt>
                <c:pt idx="311">
                  <c:v>41664</c:v>
                </c:pt>
                <c:pt idx="312">
                  <c:v>41665</c:v>
                </c:pt>
                <c:pt idx="313">
                  <c:v>41666</c:v>
                </c:pt>
                <c:pt idx="314">
                  <c:v>41667</c:v>
                </c:pt>
                <c:pt idx="315">
                  <c:v>41668</c:v>
                </c:pt>
                <c:pt idx="316">
                  <c:v>41669</c:v>
                </c:pt>
                <c:pt idx="317">
                  <c:v>41670</c:v>
                </c:pt>
                <c:pt idx="318">
                  <c:v>41671</c:v>
                </c:pt>
                <c:pt idx="319">
                  <c:v>41672</c:v>
                </c:pt>
                <c:pt idx="320">
                  <c:v>41673</c:v>
                </c:pt>
                <c:pt idx="321">
                  <c:v>41674</c:v>
                </c:pt>
                <c:pt idx="322">
                  <c:v>41675</c:v>
                </c:pt>
                <c:pt idx="323">
                  <c:v>41676</c:v>
                </c:pt>
                <c:pt idx="324">
                  <c:v>41677</c:v>
                </c:pt>
                <c:pt idx="325">
                  <c:v>41678</c:v>
                </c:pt>
                <c:pt idx="326">
                  <c:v>41679</c:v>
                </c:pt>
                <c:pt idx="327">
                  <c:v>41680</c:v>
                </c:pt>
                <c:pt idx="328">
                  <c:v>41681</c:v>
                </c:pt>
                <c:pt idx="329">
                  <c:v>41682</c:v>
                </c:pt>
                <c:pt idx="330">
                  <c:v>41683</c:v>
                </c:pt>
                <c:pt idx="331">
                  <c:v>41684</c:v>
                </c:pt>
                <c:pt idx="332">
                  <c:v>41685</c:v>
                </c:pt>
                <c:pt idx="333">
                  <c:v>41686</c:v>
                </c:pt>
                <c:pt idx="334">
                  <c:v>41687</c:v>
                </c:pt>
                <c:pt idx="335">
                  <c:v>41688</c:v>
                </c:pt>
                <c:pt idx="336">
                  <c:v>41689</c:v>
                </c:pt>
                <c:pt idx="337">
                  <c:v>41690</c:v>
                </c:pt>
                <c:pt idx="338">
                  <c:v>41691</c:v>
                </c:pt>
                <c:pt idx="339">
                  <c:v>41692</c:v>
                </c:pt>
                <c:pt idx="340">
                  <c:v>41693</c:v>
                </c:pt>
                <c:pt idx="341">
                  <c:v>41694</c:v>
                </c:pt>
                <c:pt idx="342">
                  <c:v>41695</c:v>
                </c:pt>
                <c:pt idx="343">
                  <c:v>41696</c:v>
                </c:pt>
                <c:pt idx="344">
                  <c:v>41697</c:v>
                </c:pt>
                <c:pt idx="345">
                  <c:v>41698</c:v>
                </c:pt>
                <c:pt idx="346">
                  <c:v>41699</c:v>
                </c:pt>
                <c:pt idx="347">
                  <c:v>41700</c:v>
                </c:pt>
                <c:pt idx="348">
                  <c:v>41701</c:v>
                </c:pt>
                <c:pt idx="349">
                  <c:v>41702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41706</c:v>
                </c:pt>
                <c:pt idx="354">
                  <c:v>41707</c:v>
                </c:pt>
                <c:pt idx="355">
                  <c:v>41708</c:v>
                </c:pt>
                <c:pt idx="356">
                  <c:v>41709</c:v>
                </c:pt>
                <c:pt idx="357">
                  <c:v>41710</c:v>
                </c:pt>
                <c:pt idx="358">
                  <c:v>41711</c:v>
                </c:pt>
                <c:pt idx="359">
                  <c:v>41712</c:v>
                </c:pt>
                <c:pt idx="360">
                  <c:v>41713</c:v>
                </c:pt>
                <c:pt idx="361">
                  <c:v>41714</c:v>
                </c:pt>
                <c:pt idx="362">
                  <c:v>41715</c:v>
                </c:pt>
                <c:pt idx="363">
                  <c:v>41716</c:v>
                </c:pt>
                <c:pt idx="364">
                  <c:v>41717</c:v>
                </c:pt>
                <c:pt idx="365">
                  <c:v>41718</c:v>
                </c:pt>
                <c:pt idx="366">
                  <c:v>41719</c:v>
                </c:pt>
                <c:pt idx="367">
                  <c:v>41720</c:v>
                </c:pt>
                <c:pt idx="368">
                  <c:v>41721</c:v>
                </c:pt>
                <c:pt idx="369">
                  <c:v>41722</c:v>
                </c:pt>
                <c:pt idx="370">
                  <c:v>41723</c:v>
                </c:pt>
                <c:pt idx="371">
                  <c:v>41724</c:v>
                </c:pt>
                <c:pt idx="372">
                  <c:v>41725</c:v>
                </c:pt>
                <c:pt idx="373">
                  <c:v>41726</c:v>
                </c:pt>
                <c:pt idx="374">
                  <c:v>41727</c:v>
                </c:pt>
                <c:pt idx="375">
                  <c:v>41728</c:v>
                </c:pt>
                <c:pt idx="376">
                  <c:v>41729</c:v>
                </c:pt>
                <c:pt idx="377">
                  <c:v>41730</c:v>
                </c:pt>
                <c:pt idx="378">
                  <c:v>41731</c:v>
                </c:pt>
                <c:pt idx="379">
                  <c:v>41732</c:v>
                </c:pt>
                <c:pt idx="380">
                  <c:v>41733</c:v>
                </c:pt>
                <c:pt idx="381">
                  <c:v>41734</c:v>
                </c:pt>
                <c:pt idx="382">
                  <c:v>41735</c:v>
                </c:pt>
                <c:pt idx="383">
                  <c:v>41736</c:v>
                </c:pt>
                <c:pt idx="384">
                  <c:v>41737</c:v>
                </c:pt>
                <c:pt idx="385">
                  <c:v>41738</c:v>
                </c:pt>
                <c:pt idx="386">
                  <c:v>41739</c:v>
                </c:pt>
                <c:pt idx="387">
                  <c:v>41740</c:v>
                </c:pt>
                <c:pt idx="388">
                  <c:v>41741</c:v>
                </c:pt>
                <c:pt idx="389">
                  <c:v>41742</c:v>
                </c:pt>
                <c:pt idx="390">
                  <c:v>41743</c:v>
                </c:pt>
                <c:pt idx="391">
                  <c:v>41744</c:v>
                </c:pt>
                <c:pt idx="392">
                  <c:v>41745</c:v>
                </c:pt>
                <c:pt idx="393">
                  <c:v>41746</c:v>
                </c:pt>
                <c:pt idx="394">
                  <c:v>41747</c:v>
                </c:pt>
                <c:pt idx="395">
                  <c:v>41748</c:v>
                </c:pt>
                <c:pt idx="396">
                  <c:v>41749</c:v>
                </c:pt>
                <c:pt idx="397">
                  <c:v>41750</c:v>
                </c:pt>
                <c:pt idx="398">
                  <c:v>41751</c:v>
                </c:pt>
                <c:pt idx="399">
                  <c:v>41752</c:v>
                </c:pt>
                <c:pt idx="400">
                  <c:v>41753</c:v>
                </c:pt>
                <c:pt idx="401">
                  <c:v>41754</c:v>
                </c:pt>
                <c:pt idx="402">
                  <c:v>41755</c:v>
                </c:pt>
                <c:pt idx="403">
                  <c:v>41756</c:v>
                </c:pt>
                <c:pt idx="404">
                  <c:v>41757</c:v>
                </c:pt>
                <c:pt idx="405">
                  <c:v>41758</c:v>
                </c:pt>
                <c:pt idx="406">
                  <c:v>41759</c:v>
                </c:pt>
                <c:pt idx="407">
                  <c:v>41760</c:v>
                </c:pt>
                <c:pt idx="408">
                  <c:v>41761</c:v>
                </c:pt>
                <c:pt idx="409">
                  <c:v>41762</c:v>
                </c:pt>
                <c:pt idx="410">
                  <c:v>41763</c:v>
                </c:pt>
                <c:pt idx="411">
                  <c:v>41764</c:v>
                </c:pt>
                <c:pt idx="412">
                  <c:v>41765</c:v>
                </c:pt>
                <c:pt idx="413">
                  <c:v>41766</c:v>
                </c:pt>
                <c:pt idx="414">
                  <c:v>41767</c:v>
                </c:pt>
                <c:pt idx="415">
                  <c:v>41768</c:v>
                </c:pt>
                <c:pt idx="416">
                  <c:v>41769</c:v>
                </c:pt>
                <c:pt idx="417">
                  <c:v>41770</c:v>
                </c:pt>
                <c:pt idx="418">
                  <c:v>41771</c:v>
                </c:pt>
                <c:pt idx="419">
                  <c:v>41772</c:v>
                </c:pt>
                <c:pt idx="420">
                  <c:v>41773</c:v>
                </c:pt>
                <c:pt idx="421">
                  <c:v>41774</c:v>
                </c:pt>
                <c:pt idx="422">
                  <c:v>41775</c:v>
                </c:pt>
                <c:pt idx="423">
                  <c:v>41776</c:v>
                </c:pt>
                <c:pt idx="424">
                  <c:v>41777</c:v>
                </c:pt>
                <c:pt idx="425">
                  <c:v>41778</c:v>
                </c:pt>
                <c:pt idx="426">
                  <c:v>41779</c:v>
                </c:pt>
                <c:pt idx="427">
                  <c:v>41780</c:v>
                </c:pt>
                <c:pt idx="428">
                  <c:v>41781</c:v>
                </c:pt>
                <c:pt idx="429">
                  <c:v>41782</c:v>
                </c:pt>
                <c:pt idx="430">
                  <c:v>41783</c:v>
                </c:pt>
                <c:pt idx="431">
                  <c:v>41784</c:v>
                </c:pt>
                <c:pt idx="432">
                  <c:v>41785</c:v>
                </c:pt>
                <c:pt idx="433">
                  <c:v>41786</c:v>
                </c:pt>
                <c:pt idx="434">
                  <c:v>41787</c:v>
                </c:pt>
                <c:pt idx="435">
                  <c:v>41788</c:v>
                </c:pt>
                <c:pt idx="436">
                  <c:v>41789</c:v>
                </c:pt>
                <c:pt idx="437">
                  <c:v>41790</c:v>
                </c:pt>
                <c:pt idx="438">
                  <c:v>41791</c:v>
                </c:pt>
                <c:pt idx="439">
                  <c:v>41792</c:v>
                </c:pt>
                <c:pt idx="440">
                  <c:v>41793</c:v>
                </c:pt>
                <c:pt idx="441">
                  <c:v>41794</c:v>
                </c:pt>
                <c:pt idx="442">
                  <c:v>41795</c:v>
                </c:pt>
                <c:pt idx="443">
                  <c:v>41796</c:v>
                </c:pt>
                <c:pt idx="444">
                  <c:v>41797</c:v>
                </c:pt>
                <c:pt idx="445">
                  <c:v>41798</c:v>
                </c:pt>
                <c:pt idx="446">
                  <c:v>41799</c:v>
                </c:pt>
                <c:pt idx="447">
                  <c:v>41800</c:v>
                </c:pt>
                <c:pt idx="448">
                  <c:v>41801</c:v>
                </c:pt>
                <c:pt idx="449">
                  <c:v>41802</c:v>
                </c:pt>
                <c:pt idx="450">
                  <c:v>41803</c:v>
                </c:pt>
                <c:pt idx="451">
                  <c:v>41804</c:v>
                </c:pt>
                <c:pt idx="452">
                  <c:v>41805</c:v>
                </c:pt>
                <c:pt idx="453">
                  <c:v>41806</c:v>
                </c:pt>
                <c:pt idx="454">
                  <c:v>41807</c:v>
                </c:pt>
                <c:pt idx="455">
                  <c:v>41808</c:v>
                </c:pt>
                <c:pt idx="456">
                  <c:v>41809</c:v>
                </c:pt>
                <c:pt idx="457">
                  <c:v>41810</c:v>
                </c:pt>
                <c:pt idx="458">
                  <c:v>41811</c:v>
                </c:pt>
                <c:pt idx="459">
                  <c:v>41812</c:v>
                </c:pt>
                <c:pt idx="460">
                  <c:v>41813</c:v>
                </c:pt>
                <c:pt idx="461">
                  <c:v>41814</c:v>
                </c:pt>
                <c:pt idx="462">
                  <c:v>41815</c:v>
                </c:pt>
                <c:pt idx="463">
                  <c:v>41816</c:v>
                </c:pt>
                <c:pt idx="464">
                  <c:v>41817</c:v>
                </c:pt>
                <c:pt idx="465">
                  <c:v>41818</c:v>
                </c:pt>
                <c:pt idx="466">
                  <c:v>41819</c:v>
                </c:pt>
                <c:pt idx="467">
                  <c:v>41820</c:v>
                </c:pt>
                <c:pt idx="468">
                  <c:v>41821</c:v>
                </c:pt>
                <c:pt idx="469">
                  <c:v>41822</c:v>
                </c:pt>
                <c:pt idx="470">
                  <c:v>41823</c:v>
                </c:pt>
                <c:pt idx="471">
                  <c:v>41824</c:v>
                </c:pt>
                <c:pt idx="472">
                  <c:v>41825</c:v>
                </c:pt>
                <c:pt idx="473">
                  <c:v>41826</c:v>
                </c:pt>
                <c:pt idx="474">
                  <c:v>41827</c:v>
                </c:pt>
                <c:pt idx="475">
                  <c:v>41828</c:v>
                </c:pt>
                <c:pt idx="476">
                  <c:v>41829</c:v>
                </c:pt>
                <c:pt idx="477">
                  <c:v>41830</c:v>
                </c:pt>
                <c:pt idx="478">
                  <c:v>41831</c:v>
                </c:pt>
                <c:pt idx="479">
                  <c:v>41832</c:v>
                </c:pt>
                <c:pt idx="480">
                  <c:v>41833</c:v>
                </c:pt>
                <c:pt idx="481">
                  <c:v>41834</c:v>
                </c:pt>
                <c:pt idx="482">
                  <c:v>41835</c:v>
                </c:pt>
                <c:pt idx="483">
                  <c:v>41836</c:v>
                </c:pt>
                <c:pt idx="484">
                  <c:v>41837</c:v>
                </c:pt>
                <c:pt idx="485">
                  <c:v>41838</c:v>
                </c:pt>
                <c:pt idx="486">
                  <c:v>41839</c:v>
                </c:pt>
                <c:pt idx="487">
                  <c:v>41840</c:v>
                </c:pt>
                <c:pt idx="488">
                  <c:v>41841</c:v>
                </c:pt>
                <c:pt idx="489">
                  <c:v>41842</c:v>
                </c:pt>
                <c:pt idx="490">
                  <c:v>41843</c:v>
                </c:pt>
                <c:pt idx="491">
                  <c:v>41844</c:v>
                </c:pt>
                <c:pt idx="492">
                  <c:v>41845</c:v>
                </c:pt>
                <c:pt idx="493">
                  <c:v>41846</c:v>
                </c:pt>
                <c:pt idx="494">
                  <c:v>41847</c:v>
                </c:pt>
                <c:pt idx="495">
                  <c:v>41848</c:v>
                </c:pt>
                <c:pt idx="496">
                  <c:v>41849</c:v>
                </c:pt>
                <c:pt idx="497">
                  <c:v>41850</c:v>
                </c:pt>
                <c:pt idx="498">
                  <c:v>41851</c:v>
                </c:pt>
                <c:pt idx="499">
                  <c:v>41852</c:v>
                </c:pt>
                <c:pt idx="500">
                  <c:v>41853</c:v>
                </c:pt>
                <c:pt idx="501">
                  <c:v>41854</c:v>
                </c:pt>
                <c:pt idx="502">
                  <c:v>41855</c:v>
                </c:pt>
                <c:pt idx="503">
                  <c:v>41856</c:v>
                </c:pt>
                <c:pt idx="504">
                  <c:v>41857</c:v>
                </c:pt>
                <c:pt idx="505">
                  <c:v>41858</c:v>
                </c:pt>
                <c:pt idx="506">
                  <c:v>41859</c:v>
                </c:pt>
                <c:pt idx="507">
                  <c:v>41860</c:v>
                </c:pt>
                <c:pt idx="508">
                  <c:v>41861</c:v>
                </c:pt>
                <c:pt idx="509">
                  <c:v>41862</c:v>
                </c:pt>
                <c:pt idx="510">
                  <c:v>41863</c:v>
                </c:pt>
                <c:pt idx="511">
                  <c:v>41864</c:v>
                </c:pt>
                <c:pt idx="512">
                  <c:v>41865</c:v>
                </c:pt>
                <c:pt idx="513">
                  <c:v>41866</c:v>
                </c:pt>
                <c:pt idx="514">
                  <c:v>41867</c:v>
                </c:pt>
                <c:pt idx="515">
                  <c:v>41868</c:v>
                </c:pt>
                <c:pt idx="516">
                  <c:v>41869</c:v>
                </c:pt>
                <c:pt idx="517">
                  <c:v>41870</c:v>
                </c:pt>
                <c:pt idx="518">
                  <c:v>41871</c:v>
                </c:pt>
                <c:pt idx="519">
                  <c:v>41872</c:v>
                </c:pt>
                <c:pt idx="520">
                  <c:v>41873</c:v>
                </c:pt>
                <c:pt idx="521">
                  <c:v>41874</c:v>
                </c:pt>
                <c:pt idx="522">
                  <c:v>41875</c:v>
                </c:pt>
                <c:pt idx="523">
                  <c:v>41876</c:v>
                </c:pt>
                <c:pt idx="524">
                  <c:v>41877</c:v>
                </c:pt>
                <c:pt idx="525">
                  <c:v>41878</c:v>
                </c:pt>
                <c:pt idx="526">
                  <c:v>41879</c:v>
                </c:pt>
                <c:pt idx="527">
                  <c:v>41880</c:v>
                </c:pt>
                <c:pt idx="528">
                  <c:v>41881</c:v>
                </c:pt>
                <c:pt idx="529">
                  <c:v>41882</c:v>
                </c:pt>
                <c:pt idx="530">
                  <c:v>41883</c:v>
                </c:pt>
                <c:pt idx="531">
                  <c:v>41884</c:v>
                </c:pt>
                <c:pt idx="532">
                  <c:v>41885</c:v>
                </c:pt>
                <c:pt idx="533">
                  <c:v>41886</c:v>
                </c:pt>
                <c:pt idx="534">
                  <c:v>41887</c:v>
                </c:pt>
                <c:pt idx="535">
                  <c:v>41888</c:v>
                </c:pt>
                <c:pt idx="536">
                  <c:v>41889</c:v>
                </c:pt>
                <c:pt idx="537">
                  <c:v>41890</c:v>
                </c:pt>
                <c:pt idx="538">
                  <c:v>41891</c:v>
                </c:pt>
                <c:pt idx="539">
                  <c:v>41892</c:v>
                </c:pt>
                <c:pt idx="540">
                  <c:v>41893</c:v>
                </c:pt>
                <c:pt idx="541">
                  <c:v>41894</c:v>
                </c:pt>
                <c:pt idx="542">
                  <c:v>41895</c:v>
                </c:pt>
                <c:pt idx="543">
                  <c:v>41896</c:v>
                </c:pt>
                <c:pt idx="544">
                  <c:v>41897</c:v>
                </c:pt>
                <c:pt idx="545">
                  <c:v>41898</c:v>
                </c:pt>
                <c:pt idx="546">
                  <c:v>41899</c:v>
                </c:pt>
                <c:pt idx="547">
                  <c:v>41900</c:v>
                </c:pt>
                <c:pt idx="548">
                  <c:v>41901</c:v>
                </c:pt>
                <c:pt idx="549">
                  <c:v>41902</c:v>
                </c:pt>
                <c:pt idx="550">
                  <c:v>41903</c:v>
                </c:pt>
                <c:pt idx="551">
                  <c:v>41904</c:v>
                </c:pt>
                <c:pt idx="552">
                  <c:v>41905</c:v>
                </c:pt>
                <c:pt idx="553">
                  <c:v>41906</c:v>
                </c:pt>
                <c:pt idx="554">
                  <c:v>41907</c:v>
                </c:pt>
                <c:pt idx="555">
                  <c:v>41908</c:v>
                </c:pt>
                <c:pt idx="556">
                  <c:v>41909</c:v>
                </c:pt>
                <c:pt idx="557">
                  <c:v>41910</c:v>
                </c:pt>
                <c:pt idx="558">
                  <c:v>41911</c:v>
                </c:pt>
                <c:pt idx="559">
                  <c:v>41912</c:v>
                </c:pt>
                <c:pt idx="560">
                  <c:v>41913</c:v>
                </c:pt>
                <c:pt idx="561">
                  <c:v>41914</c:v>
                </c:pt>
                <c:pt idx="562">
                  <c:v>41915</c:v>
                </c:pt>
                <c:pt idx="563">
                  <c:v>41916</c:v>
                </c:pt>
                <c:pt idx="564">
                  <c:v>41917</c:v>
                </c:pt>
                <c:pt idx="565">
                  <c:v>41918</c:v>
                </c:pt>
                <c:pt idx="566">
                  <c:v>41919</c:v>
                </c:pt>
                <c:pt idx="567">
                  <c:v>41920</c:v>
                </c:pt>
                <c:pt idx="568">
                  <c:v>41921</c:v>
                </c:pt>
                <c:pt idx="569">
                  <c:v>41922</c:v>
                </c:pt>
                <c:pt idx="570">
                  <c:v>41923</c:v>
                </c:pt>
                <c:pt idx="571">
                  <c:v>41924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41930</c:v>
                </c:pt>
                <c:pt idx="578">
                  <c:v>41931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41937</c:v>
                </c:pt>
                <c:pt idx="585">
                  <c:v>41938</c:v>
                </c:pt>
                <c:pt idx="586">
                  <c:v>41939</c:v>
                </c:pt>
                <c:pt idx="587">
                  <c:v>41940</c:v>
                </c:pt>
                <c:pt idx="588">
                  <c:v>41941</c:v>
                </c:pt>
                <c:pt idx="589">
                  <c:v>41942</c:v>
                </c:pt>
                <c:pt idx="590">
                  <c:v>41943</c:v>
                </c:pt>
                <c:pt idx="591">
                  <c:v>41944</c:v>
                </c:pt>
                <c:pt idx="592">
                  <c:v>41945</c:v>
                </c:pt>
                <c:pt idx="593">
                  <c:v>41946</c:v>
                </c:pt>
                <c:pt idx="594">
                  <c:v>41947</c:v>
                </c:pt>
                <c:pt idx="595">
                  <c:v>41948</c:v>
                </c:pt>
                <c:pt idx="596">
                  <c:v>41949</c:v>
                </c:pt>
                <c:pt idx="597">
                  <c:v>41950</c:v>
                </c:pt>
                <c:pt idx="598">
                  <c:v>41951</c:v>
                </c:pt>
                <c:pt idx="599">
                  <c:v>41952</c:v>
                </c:pt>
                <c:pt idx="600">
                  <c:v>41953</c:v>
                </c:pt>
                <c:pt idx="601">
                  <c:v>41954</c:v>
                </c:pt>
                <c:pt idx="602">
                  <c:v>41955</c:v>
                </c:pt>
                <c:pt idx="603">
                  <c:v>41956</c:v>
                </c:pt>
                <c:pt idx="604">
                  <c:v>41957</c:v>
                </c:pt>
                <c:pt idx="605">
                  <c:v>41958</c:v>
                </c:pt>
                <c:pt idx="606">
                  <c:v>41959</c:v>
                </c:pt>
                <c:pt idx="607">
                  <c:v>41960</c:v>
                </c:pt>
                <c:pt idx="608">
                  <c:v>41961</c:v>
                </c:pt>
                <c:pt idx="609">
                  <c:v>41962</c:v>
                </c:pt>
                <c:pt idx="610">
                  <c:v>41963</c:v>
                </c:pt>
                <c:pt idx="611">
                  <c:v>41964</c:v>
                </c:pt>
                <c:pt idx="612">
                  <c:v>41965</c:v>
                </c:pt>
                <c:pt idx="613">
                  <c:v>41966</c:v>
                </c:pt>
                <c:pt idx="614">
                  <c:v>41967</c:v>
                </c:pt>
                <c:pt idx="615">
                  <c:v>41968</c:v>
                </c:pt>
                <c:pt idx="616">
                  <c:v>41969</c:v>
                </c:pt>
                <c:pt idx="617">
                  <c:v>41970</c:v>
                </c:pt>
                <c:pt idx="618">
                  <c:v>41971</c:v>
                </c:pt>
                <c:pt idx="619">
                  <c:v>41972</c:v>
                </c:pt>
                <c:pt idx="620">
                  <c:v>41973</c:v>
                </c:pt>
                <c:pt idx="621">
                  <c:v>41974</c:v>
                </c:pt>
                <c:pt idx="622">
                  <c:v>41975</c:v>
                </c:pt>
                <c:pt idx="623">
                  <c:v>41976</c:v>
                </c:pt>
                <c:pt idx="624">
                  <c:v>41977</c:v>
                </c:pt>
                <c:pt idx="625">
                  <c:v>41978</c:v>
                </c:pt>
                <c:pt idx="626">
                  <c:v>41979</c:v>
                </c:pt>
                <c:pt idx="627">
                  <c:v>41980</c:v>
                </c:pt>
                <c:pt idx="628">
                  <c:v>41981</c:v>
                </c:pt>
                <c:pt idx="629">
                  <c:v>41982</c:v>
                </c:pt>
                <c:pt idx="630">
                  <c:v>41983</c:v>
                </c:pt>
                <c:pt idx="631">
                  <c:v>41984</c:v>
                </c:pt>
                <c:pt idx="632">
                  <c:v>41985</c:v>
                </c:pt>
                <c:pt idx="633">
                  <c:v>41986</c:v>
                </c:pt>
                <c:pt idx="634">
                  <c:v>41987</c:v>
                </c:pt>
                <c:pt idx="635">
                  <c:v>41988</c:v>
                </c:pt>
                <c:pt idx="636">
                  <c:v>41989</c:v>
                </c:pt>
                <c:pt idx="637">
                  <c:v>41990</c:v>
                </c:pt>
                <c:pt idx="638">
                  <c:v>41991</c:v>
                </c:pt>
                <c:pt idx="639">
                  <c:v>41992</c:v>
                </c:pt>
                <c:pt idx="640">
                  <c:v>41993</c:v>
                </c:pt>
                <c:pt idx="641">
                  <c:v>41994</c:v>
                </c:pt>
                <c:pt idx="642">
                  <c:v>41995</c:v>
                </c:pt>
                <c:pt idx="643">
                  <c:v>41996</c:v>
                </c:pt>
                <c:pt idx="644">
                  <c:v>41997</c:v>
                </c:pt>
                <c:pt idx="645">
                  <c:v>41998</c:v>
                </c:pt>
                <c:pt idx="646">
                  <c:v>41999</c:v>
                </c:pt>
                <c:pt idx="647">
                  <c:v>42000</c:v>
                </c:pt>
                <c:pt idx="648">
                  <c:v>42001</c:v>
                </c:pt>
                <c:pt idx="649">
                  <c:v>42002</c:v>
                </c:pt>
                <c:pt idx="650">
                  <c:v>42003</c:v>
                </c:pt>
                <c:pt idx="651">
                  <c:v>42004</c:v>
                </c:pt>
                <c:pt idx="652">
                  <c:v>42005</c:v>
                </c:pt>
                <c:pt idx="653">
                  <c:v>42006</c:v>
                </c:pt>
                <c:pt idx="654">
                  <c:v>42007</c:v>
                </c:pt>
                <c:pt idx="655">
                  <c:v>42008</c:v>
                </c:pt>
                <c:pt idx="656">
                  <c:v>42009</c:v>
                </c:pt>
                <c:pt idx="657">
                  <c:v>42010</c:v>
                </c:pt>
                <c:pt idx="658">
                  <c:v>42011</c:v>
                </c:pt>
                <c:pt idx="659">
                  <c:v>42012</c:v>
                </c:pt>
                <c:pt idx="660">
                  <c:v>42013</c:v>
                </c:pt>
                <c:pt idx="661">
                  <c:v>42014</c:v>
                </c:pt>
                <c:pt idx="662">
                  <c:v>42015</c:v>
                </c:pt>
                <c:pt idx="663">
                  <c:v>42016</c:v>
                </c:pt>
                <c:pt idx="664">
                  <c:v>42017</c:v>
                </c:pt>
                <c:pt idx="665">
                  <c:v>42018</c:v>
                </c:pt>
                <c:pt idx="666">
                  <c:v>42019</c:v>
                </c:pt>
                <c:pt idx="667">
                  <c:v>42020</c:v>
                </c:pt>
                <c:pt idx="668">
                  <c:v>42021</c:v>
                </c:pt>
                <c:pt idx="669">
                  <c:v>42022</c:v>
                </c:pt>
                <c:pt idx="670">
                  <c:v>42023</c:v>
                </c:pt>
                <c:pt idx="671">
                  <c:v>42024</c:v>
                </c:pt>
                <c:pt idx="672">
                  <c:v>42025</c:v>
                </c:pt>
                <c:pt idx="673">
                  <c:v>42026</c:v>
                </c:pt>
                <c:pt idx="674">
                  <c:v>42027</c:v>
                </c:pt>
                <c:pt idx="675">
                  <c:v>42028</c:v>
                </c:pt>
                <c:pt idx="676">
                  <c:v>42029</c:v>
                </c:pt>
                <c:pt idx="677">
                  <c:v>42030</c:v>
                </c:pt>
                <c:pt idx="678">
                  <c:v>42031</c:v>
                </c:pt>
                <c:pt idx="679">
                  <c:v>42032</c:v>
                </c:pt>
                <c:pt idx="680">
                  <c:v>42033</c:v>
                </c:pt>
                <c:pt idx="681">
                  <c:v>42034</c:v>
                </c:pt>
                <c:pt idx="682">
                  <c:v>42035</c:v>
                </c:pt>
                <c:pt idx="683">
                  <c:v>42036</c:v>
                </c:pt>
                <c:pt idx="684">
                  <c:v>42037</c:v>
                </c:pt>
                <c:pt idx="685">
                  <c:v>42038</c:v>
                </c:pt>
                <c:pt idx="686">
                  <c:v>42039</c:v>
                </c:pt>
                <c:pt idx="687">
                  <c:v>42040</c:v>
                </c:pt>
                <c:pt idx="688">
                  <c:v>42041</c:v>
                </c:pt>
                <c:pt idx="689">
                  <c:v>42042</c:v>
                </c:pt>
                <c:pt idx="690">
                  <c:v>42043</c:v>
                </c:pt>
                <c:pt idx="691">
                  <c:v>42044</c:v>
                </c:pt>
                <c:pt idx="692">
                  <c:v>42045</c:v>
                </c:pt>
                <c:pt idx="693">
                  <c:v>42046</c:v>
                </c:pt>
                <c:pt idx="694">
                  <c:v>42047</c:v>
                </c:pt>
                <c:pt idx="695">
                  <c:v>42048</c:v>
                </c:pt>
                <c:pt idx="696">
                  <c:v>42049</c:v>
                </c:pt>
                <c:pt idx="697">
                  <c:v>42050</c:v>
                </c:pt>
                <c:pt idx="698">
                  <c:v>42051</c:v>
                </c:pt>
                <c:pt idx="699">
                  <c:v>42052</c:v>
                </c:pt>
                <c:pt idx="700">
                  <c:v>42053</c:v>
                </c:pt>
                <c:pt idx="701">
                  <c:v>42054</c:v>
                </c:pt>
                <c:pt idx="702">
                  <c:v>42055</c:v>
                </c:pt>
                <c:pt idx="703">
                  <c:v>42056</c:v>
                </c:pt>
                <c:pt idx="704">
                  <c:v>42057</c:v>
                </c:pt>
                <c:pt idx="705">
                  <c:v>42058</c:v>
                </c:pt>
                <c:pt idx="706">
                  <c:v>42059</c:v>
                </c:pt>
                <c:pt idx="707">
                  <c:v>42060</c:v>
                </c:pt>
                <c:pt idx="708">
                  <c:v>42061</c:v>
                </c:pt>
                <c:pt idx="709">
                  <c:v>42062</c:v>
                </c:pt>
                <c:pt idx="710">
                  <c:v>42063</c:v>
                </c:pt>
                <c:pt idx="711">
                  <c:v>42064</c:v>
                </c:pt>
                <c:pt idx="712">
                  <c:v>42065</c:v>
                </c:pt>
                <c:pt idx="713">
                  <c:v>42066</c:v>
                </c:pt>
                <c:pt idx="714">
                  <c:v>42067</c:v>
                </c:pt>
                <c:pt idx="715">
                  <c:v>42068</c:v>
                </c:pt>
                <c:pt idx="716">
                  <c:v>42069</c:v>
                </c:pt>
                <c:pt idx="717">
                  <c:v>42070</c:v>
                </c:pt>
                <c:pt idx="718">
                  <c:v>42071</c:v>
                </c:pt>
                <c:pt idx="719">
                  <c:v>42072</c:v>
                </c:pt>
                <c:pt idx="720">
                  <c:v>42073</c:v>
                </c:pt>
                <c:pt idx="721">
                  <c:v>42074</c:v>
                </c:pt>
                <c:pt idx="722">
                  <c:v>42075</c:v>
                </c:pt>
                <c:pt idx="723">
                  <c:v>42076</c:v>
                </c:pt>
                <c:pt idx="724">
                  <c:v>42077</c:v>
                </c:pt>
                <c:pt idx="725">
                  <c:v>42078</c:v>
                </c:pt>
                <c:pt idx="726">
                  <c:v>42079</c:v>
                </c:pt>
                <c:pt idx="727">
                  <c:v>42080</c:v>
                </c:pt>
                <c:pt idx="728">
                  <c:v>42081</c:v>
                </c:pt>
                <c:pt idx="729">
                  <c:v>42082</c:v>
                </c:pt>
                <c:pt idx="730">
                  <c:v>42083</c:v>
                </c:pt>
                <c:pt idx="731">
                  <c:v>42084</c:v>
                </c:pt>
                <c:pt idx="732">
                  <c:v>42085</c:v>
                </c:pt>
                <c:pt idx="733">
                  <c:v>42086</c:v>
                </c:pt>
                <c:pt idx="734">
                  <c:v>42087</c:v>
                </c:pt>
                <c:pt idx="735">
                  <c:v>42088</c:v>
                </c:pt>
                <c:pt idx="736">
                  <c:v>42089</c:v>
                </c:pt>
                <c:pt idx="737">
                  <c:v>42090</c:v>
                </c:pt>
                <c:pt idx="738">
                  <c:v>42091</c:v>
                </c:pt>
                <c:pt idx="739">
                  <c:v>42092</c:v>
                </c:pt>
                <c:pt idx="740">
                  <c:v>42093</c:v>
                </c:pt>
                <c:pt idx="741">
                  <c:v>42094</c:v>
                </c:pt>
                <c:pt idx="742">
                  <c:v>42095</c:v>
                </c:pt>
                <c:pt idx="743">
                  <c:v>42096</c:v>
                </c:pt>
                <c:pt idx="744">
                  <c:v>42097</c:v>
                </c:pt>
                <c:pt idx="745">
                  <c:v>42098</c:v>
                </c:pt>
                <c:pt idx="746">
                  <c:v>42099</c:v>
                </c:pt>
                <c:pt idx="747">
                  <c:v>42100</c:v>
                </c:pt>
                <c:pt idx="748">
                  <c:v>42101</c:v>
                </c:pt>
                <c:pt idx="749">
                  <c:v>42102</c:v>
                </c:pt>
                <c:pt idx="750">
                  <c:v>42103</c:v>
                </c:pt>
                <c:pt idx="751">
                  <c:v>42104</c:v>
                </c:pt>
                <c:pt idx="752">
                  <c:v>42105</c:v>
                </c:pt>
                <c:pt idx="753">
                  <c:v>42106</c:v>
                </c:pt>
                <c:pt idx="754">
                  <c:v>42107</c:v>
                </c:pt>
                <c:pt idx="755">
                  <c:v>42108</c:v>
                </c:pt>
                <c:pt idx="756">
                  <c:v>42109</c:v>
                </c:pt>
                <c:pt idx="757">
                  <c:v>42110</c:v>
                </c:pt>
                <c:pt idx="758">
                  <c:v>42111</c:v>
                </c:pt>
                <c:pt idx="759">
                  <c:v>42112</c:v>
                </c:pt>
                <c:pt idx="760">
                  <c:v>42113</c:v>
                </c:pt>
                <c:pt idx="761">
                  <c:v>42114</c:v>
                </c:pt>
                <c:pt idx="762">
                  <c:v>42115</c:v>
                </c:pt>
                <c:pt idx="763">
                  <c:v>42116</c:v>
                </c:pt>
                <c:pt idx="764">
                  <c:v>42117</c:v>
                </c:pt>
                <c:pt idx="765">
                  <c:v>42118</c:v>
                </c:pt>
                <c:pt idx="766">
                  <c:v>42119</c:v>
                </c:pt>
                <c:pt idx="767">
                  <c:v>42120</c:v>
                </c:pt>
                <c:pt idx="768">
                  <c:v>42121</c:v>
                </c:pt>
                <c:pt idx="769">
                  <c:v>42122</c:v>
                </c:pt>
                <c:pt idx="770">
                  <c:v>42123</c:v>
                </c:pt>
                <c:pt idx="771">
                  <c:v>42124</c:v>
                </c:pt>
                <c:pt idx="772">
                  <c:v>42125</c:v>
                </c:pt>
                <c:pt idx="773">
                  <c:v>42126</c:v>
                </c:pt>
                <c:pt idx="774">
                  <c:v>42127</c:v>
                </c:pt>
                <c:pt idx="775">
                  <c:v>42128</c:v>
                </c:pt>
                <c:pt idx="776">
                  <c:v>42129</c:v>
                </c:pt>
                <c:pt idx="777">
                  <c:v>42130</c:v>
                </c:pt>
                <c:pt idx="778">
                  <c:v>42131</c:v>
                </c:pt>
                <c:pt idx="779">
                  <c:v>42132</c:v>
                </c:pt>
                <c:pt idx="780">
                  <c:v>42133</c:v>
                </c:pt>
                <c:pt idx="781">
                  <c:v>42134</c:v>
                </c:pt>
                <c:pt idx="782">
                  <c:v>42135</c:v>
                </c:pt>
                <c:pt idx="783">
                  <c:v>42136</c:v>
                </c:pt>
                <c:pt idx="784">
                  <c:v>42137</c:v>
                </c:pt>
                <c:pt idx="785">
                  <c:v>42138</c:v>
                </c:pt>
                <c:pt idx="786">
                  <c:v>42139</c:v>
                </c:pt>
                <c:pt idx="787">
                  <c:v>42140</c:v>
                </c:pt>
                <c:pt idx="788">
                  <c:v>42141</c:v>
                </c:pt>
                <c:pt idx="789">
                  <c:v>42142</c:v>
                </c:pt>
                <c:pt idx="790">
                  <c:v>42143</c:v>
                </c:pt>
                <c:pt idx="791">
                  <c:v>42144</c:v>
                </c:pt>
                <c:pt idx="792">
                  <c:v>42145</c:v>
                </c:pt>
                <c:pt idx="793">
                  <c:v>42146</c:v>
                </c:pt>
                <c:pt idx="794">
                  <c:v>42147</c:v>
                </c:pt>
                <c:pt idx="795">
                  <c:v>42148</c:v>
                </c:pt>
                <c:pt idx="796">
                  <c:v>42149</c:v>
                </c:pt>
                <c:pt idx="797">
                  <c:v>42150</c:v>
                </c:pt>
                <c:pt idx="798">
                  <c:v>42151</c:v>
                </c:pt>
                <c:pt idx="799">
                  <c:v>42152</c:v>
                </c:pt>
                <c:pt idx="800">
                  <c:v>42153</c:v>
                </c:pt>
                <c:pt idx="801">
                  <c:v>42154</c:v>
                </c:pt>
                <c:pt idx="802">
                  <c:v>42155</c:v>
                </c:pt>
                <c:pt idx="803">
                  <c:v>42156</c:v>
                </c:pt>
                <c:pt idx="804">
                  <c:v>42157</c:v>
                </c:pt>
                <c:pt idx="805">
                  <c:v>42158</c:v>
                </c:pt>
                <c:pt idx="806">
                  <c:v>42159</c:v>
                </c:pt>
                <c:pt idx="807">
                  <c:v>42160</c:v>
                </c:pt>
                <c:pt idx="808">
                  <c:v>42161</c:v>
                </c:pt>
                <c:pt idx="809">
                  <c:v>42162</c:v>
                </c:pt>
                <c:pt idx="810">
                  <c:v>42163</c:v>
                </c:pt>
                <c:pt idx="811">
                  <c:v>42164</c:v>
                </c:pt>
                <c:pt idx="812">
                  <c:v>42165</c:v>
                </c:pt>
                <c:pt idx="813">
                  <c:v>42166</c:v>
                </c:pt>
                <c:pt idx="814">
                  <c:v>42167</c:v>
                </c:pt>
                <c:pt idx="815">
                  <c:v>42168</c:v>
                </c:pt>
                <c:pt idx="816">
                  <c:v>42169</c:v>
                </c:pt>
                <c:pt idx="817">
                  <c:v>42170</c:v>
                </c:pt>
                <c:pt idx="818">
                  <c:v>42171</c:v>
                </c:pt>
                <c:pt idx="819">
                  <c:v>42172</c:v>
                </c:pt>
                <c:pt idx="820">
                  <c:v>42173</c:v>
                </c:pt>
                <c:pt idx="821">
                  <c:v>42174</c:v>
                </c:pt>
                <c:pt idx="822">
                  <c:v>42175</c:v>
                </c:pt>
                <c:pt idx="823">
                  <c:v>42176</c:v>
                </c:pt>
                <c:pt idx="824">
                  <c:v>42177</c:v>
                </c:pt>
                <c:pt idx="825">
                  <c:v>42178</c:v>
                </c:pt>
                <c:pt idx="826">
                  <c:v>42179</c:v>
                </c:pt>
                <c:pt idx="827">
                  <c:v>42180</c:v>
                </c:pt>
                <c:pt idx="828">
                  <c:v>42181</c:v>
                </c:pt>
                <c:pt idx="829">
                  <c:v>42182</c:v>
                </c:pt>
                <c:pt idx="830">
                  <c:v>42183</c:v>
                </c:pt>
                <c:pt idx="831">
                  <c:v>42184</c:v>
                </c:pt>
                <c:pt idx="832">
                  <c:v>42185</c:v>
                </c:pt>
                <c:pt idx="833">
                  <c:v>42186</c:v>
                </c:pt>
                <c:pt idx="834">
                  <c:v>42187</c:v>
                </c:pt>
                <c:pt idx="835">
                  <c:v>42188</c:v>
                </c:pt>
                <c:pt idx="836">
                  <c:v>42189</c:v>
                </c:pt>
                <c:pt idx="837">
                  <c:v>42190</c:v>
                </c:pt>
                <c:pt idx="838">
                  <c:v>42191</c:v>
                </c:pt>
                <c:pt idx="839">
                  <c:v>42192</c:v>
                </c:pt>
                <c:pt idx="840">
                  <c:v>42193</c:v>
                </c:pt>
                <c:pt idx="841">
                  <c:v>42194</c:v>
                </c:pt>
                <c:pt idx="842">
                  <c:v>42195</c:v>
                </c:pt>
                <c:pt idx="843">
                  <c:v>42196</c:v>
                </c:pt>
                <c:pt idx="844">
                  <c:v>42197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42203</c:v>
                </c:pt>
                <c:pt idx="851">
                  <c:v>42204</c:v>
                </c:pt>
                <c:pt idx="852">
                  <c:v>42205</c:v>
                </c:pt>
                <c:pt idx="853">
                  <c:v>42206</c:v>
                </c:pt>
                <c:pt idx="854">
                  <c:v>42207</c:v>
                </c:pt>
                <c:pt idx="855">
                  <c:v>42208</c:v>
                </c:pt>
                <c:pt idx="856">
                  <c:v>42209</c:v>
                </c:pt>
                <c:pt idx="857">
                  <c:v>42210</c:v>
                </c:pt>
                <c:pt idx="858">
                  <c:v>42211</c:v>
                </c:pt>
                <c:pt idx="859">
                  <c:v>42212</c:v>
                </c:pt>
                <c:pt idx="860">
                  <c:v>42213</c:v>
                </c:pt>
                <c:pt idx="861">
                  <c:v>42214</c:v>
                </c:pt>
                <c:pt idx="862">
                  <c:v>42215</c:v>
                </c:pt>
                <c:pt idx="863">
                  <c:v>42216</c:v>
                </c:pt>
                <c:pt idx="864">
                  <c:v>42217</c:v>
                </c:pt>
                <c:pt idx="865">
                  <c:v>42218</c:v>
                </c:pt>
                <c:pt idx="866">
                  <c:v>42219</c:v>
                </c:pt>
                <c:pt idx="867">
                  <c:v>42220</c:v>
                </c:pt>
                <c:pt idx="868">
                  <c:v>42221</c:v>
                </c:pt>
                <c:pt idx="869">
                  <c:v>42222</c:v>
                </c:pt>
                <c:pt idx="870">
                  <c:v>42223</c:v>
                </c:pt>
                <c:pt idx="871">
                  <c:v>42224</c:v>
                </c:pt>
                <c:pt idx="872">
                  <c:v>42225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42231</c:v>
                </c:pt>
                <c:pt idx="879">
                  <c:v>42232</c:v>
                </c:pt>
                <c:pt idx="880">
                  <c:v>42233</c:v>
                </c:pt>
                <c:pt idx="881">
                  <c:v>42234</c:v>
                </c:pt>
                <c:pt idx="882">
                  <c:v>42235</c:v>
                </c:pt>
                <c:pt idx="883">
                  <c:v>42236</c:v>
                </c:pt>
                <c:pt idx="884">
                  <c:v>42237</c:v>
                </c:pt>
                <c:pt idx="885">
                  <c:v>42238</c:v>
                </c:pt>
                <c:pt idx="886">
                  <c:v>42239</c:v>
                </c:pt>
                <c:pt idx="887">
                  <c:v>42240</c:v>
                </c:pt>
                <c:pt idx="888">
                  <c:v>42241</c:v>
                </c:pt>
                <c:pt idx="889">
                  <c:v>42242</c:v>
                </c:pt>
                <c:pt idx="890">
                  <c:v>42243</c:v>
                </c:pt>
                <c:pt idx="891">
                  <c:v>42244</c:v>
                </c:pt>
                <c:pt idx="892">
                  <c:v>42245</c:v>
                </c:pt>
                <c:pt idx="893">
                  <c:v>42246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42250</c:v>
                </c:pt>
                <c:pt idx="898">
                  <c:v>42251</c:v>
                </c:pt>
                <c:pt idx="899">
                  <c:v>42252</c:v>
                </c:pt>
                <c:pt idx="900">
                  <c:v>42253</c:v>
                </c:pt>
                <c:pt idx="901">
                  <c:v>42254</c:v>
                </c:pt>
                <c:pt idx="902">
                  <c:v>42255</c:v>
                </c:pt>
                <c:pt idx="903">
                  <c:v>42256</c:v>
                </c:pt>
                <c:pt idx="904">
                  <c:v>42257</c:v>
                </c:pt>
                <c:pt idx="905">
                  <c:v>42258</c:v>
                </c:pt>
                <c:pt idx="906">
                  <c:v>42259</c:v>
                </c:pt>
                <c:pt idx="907">
                  <c:v>42260</c:v>
                </c:pt>
                <c:pt idx="908">
                  <c:v>42261</c:v>
                </c:pt>
                <c:pt idx="909">
                  <c:v>42262</c:v>
                </c:pt>
                <c:pt idx="910">
                  <c:v>42263</c:v>
                </c:pt>
                <c:pt idx="911">
                  <c:v>42264</c:v>
                </c:pt>
                <c:pt idx="912">
                  <c:v>42265</c:v>
                </c:pt>
                <c:pt idx="913">
                  <c:v>42266</c:v>
                </c:pt>
                <c:pt idx="914">
                  <c:v>42267</c:v>
                </c:pt>
                <c:pt idx="915">
                  <c:v>42268</c:v>
                </c:pt>
                <c:pt idx="916">
                  <c:v>42269</c:v>
                </c:pt>
                <c:pt idx="917">
                  <c:v>42270</c:v>
                </c:pt>
                <c:pt idx="918">
                  <c:v>42271</c:v>
                </c:pt>
                <c:pt idx="919">
                  <c:v>42272</c:v>
                </c:pt>
                <c:pt idx="920">
                  <c:v>42273</c:v>
                </c:pt>
                <c:pt idx="921">
                  <c:v>42274</c:v>
                </c:pt>
                <c:pt idx="922">
                  <c:v>42275</c:v>
                </c:pt>
                <c:pt idx="923">
                  <c:v>42276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42280</c:v>
                </c:pt>
                <c:pt idx="928">
                  <c:v>42281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42287</c:v>
                </c:pt>
                <c:pt idx="935">
                  <c:v>42288</c:v>
                </c:pt>
                <c:pt idx="936">
                  <c:v>42289</c:v>
                </c:pt>
                <c:pt idx="937">
                  <c:v>42290</c:v>
                </c:pt>
                <c:pt idx="938">
                  <c:v>42291</c:v>
                </c:pt>
                <c:pt idx="939">
                  <c:v>42292</c:v>
                </c:pt>
                <c:pt idx="940">
                  <c:v>42293</c:v>
                </c:pt>
                <c:pt idx="941">
                  <c:v>42294</c:v>
                </c:pt>
                <c:pt idx="942">
                  <c:v>42295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42301</c:v>
                </c:pt>
                <c:pt idx="949">
                  <c:v>42302</c:v>
                </c:pt>
                <c:pt idx="950">
                  <c:v>42303</c:v>
                </c:pt>
                <c:pt idx="951">
                  <c:v>42304</c:v>
                </c:pt>
                <c:pt idx="952">
                  <c:v>42305</c:v>
                </c:pt>
                <c:pt idx="953">
                  <c:v>42306</c:v>
                </c:pt>
                <c:pt idx="954">
                  <c:v>42307</c:v>
                </c:pt>
                <c:pt idx="955">
                  <c:v>42308</c:v>
                </c:pt>
                <c:pt idx="956">
                  <c:v>42309</c:v>
                </c:pt>
                <c:pt idx="957">
                  <c:v>42310</c:v>
                </c:pt>
                <c:pt idx="958">
                  <c:v>42311</c:v>
                </c:pt>
                <c:pt idx="959">
                  <c:v>42312</c:v>
                </c:pt>
                <c:pt idx="960">
                  <c:v>42313</c:v>
                </c:pt>
                <c:pt idx="961">
                  <c:v>42314</c:v>
                </c:pt>
                <c:pt idx="962">
                  <c:v>42315</c:v>
                </c:pt>
                <c:pt idx="963">
                  <c:v>42316</c:v>
                </c:pt>
                <c:pt idx="964">
                  <c:v>42317</c:v>
                </c:pt>
                <c:pt idx="965">
                  <c:v>42318</c:v>
                </c:pt>
                <c:pt idx="966">
                  <c:v>42319</c:v>
                </c:pt>
                <c:pt idx="967">
                  <c:v>42320</c:v>
                </c:pt>
                <c:pt idx="968">
                  <c:v>42321</c:v>
                </c:pt>
                <c:pt idx="969">
                  <c:v>42322</c:v>
                </c:pt>
                <c:pt idx="970">
                  <c:v>42323</c:v>
                </c:pt>
                <c:pt idx="971">
                  <c:v>42324</c:v>
                </c:pt>
                <c:pt idx="972">
                  <c:v>42325</c:v>
                </c:pt>
                <c:pt idx="973">
                  <c:v>42326</c:v>
                </c:pt>
                <c:pt idx="974">
                  <c:v>42327</c:v>
                </c:pt>
                <c:pt idx="975">
                  <c:v>42328</c:v>
                </c:pt>
                <c:pt idx="976">
                  <c:v>42329</c:v>
                </c:pt>
                <c:pt idx="977">
                  <c:v>42330</c:v>
                </c:pt>
                <c:pt idx="978">
                  <c:v>42331</c:v>
                </c:pt>
                <c:pt idx="979">
                  <c:v>42332</c:v>
                </c:pt>
                <c:pt idx="980">
                  <c:v>42333</c:v>
                </c:pt>
                <c:pt idx="981">
                  <c:v>42334</c:v>
                </c:pt>
                <c:pt idx="982">
                  <c:v>42335</c:v>
                </c:pt>
                <c:pt idx="983">
                  <c:v>42336</c:v>
                </c:pt>
                <c:pt idx="984">
                  <c:v>42337</c:v>
                </c:pt>
                <c:pt idx="985">
                  <c:v>42338</c:v>
                </c:pt>
                <c:pt idx="986">
                  <c:v>42339</c:v>
                </c:pt>
                <c:pt idx="987">
                  <c:v>42340</c:v>
                </c:pt>
                <c:pt idx="988">
                  <c:v>42341</c:v>
                </c:pt>
                <c:pt idx="989">
                  <c:v>42342</c:v>
                </c:pt>
                <c:pt idx="990">
                  <c:v>42343</c:v>
                </c:pt>
                <c:pt idx="991">
                  <c:v>42344</c:v>
                </c:pt>
                <c:pt idx="992">
                  <c:v>42345</c:v>
                </c:pt>
                <c:pt idx="993">
                  <c:v>42346</c:v>
                </c:pt>
                <c:pt idx="994">
                  <c:v>42347</c:v>
                </c:pt>
                <c:pt idx="995">
                  <c:v>42348</c:v>
                </c:pt>
                <c:pt idx="996">
                  <c:v>42349</c:v>
                </c:pt>
                <c:pt idx="997">
                  <c:v>42350</c:v>
                </c:pt>
                <c:pt idx="998">
                  <c:v>42351</c:v>
                </c:pt>
                <c:pt idx="999">
                  <c:v>42352</c:v>
                </c:pt>
                <c:pt idx="1000">
                  <c:v>42353</c:v>
                </c:pt>
                <c:pt idx="1001">
                  <c:v>42354</c:v>
                </c:pt>
                <c:pt idx="1002">
                  <c:v>42355</c:v>
                </c:pt>
                <c:pt idx="1003">
                  <c:v>42356</c:v>
                </c:pt>
                <c:pt idx="1004">
                  <c:v>42357</c:v>
                </c:pt>
                <c:pt idx="1005">
                  <c:v>42358</c:v>
                </c:pt>
                <c:pt idx="1006">
                  <c:v>42359</c:v>
                </c:pt>
                <c:pt idx="1007">
                  <c:v>42360</c:v>
                </c:pt>
                <c:pt idx="1008">
                  <c:v>42361</c:v>
                </c:pt>
                <c:pt idx="1009">
                  <c:v>42362</c:v>
                </c:pt>
                <c:pt idx="1010">
                  <c:v>42363</c:v>
                </c:pt>
                <c:pt idx="1011">
                  <c:v>42364</c:v>
                </c:pt>
                <c:pt idx="1012">
                  <c:v>42365</c:v>
                </c:pt>
                <c:pt idx="1013">
                  <c:v>42366</c:v>
                </c:pt>
                <c:pt idx="1014">
                  <c:v>42367</c:v>
                </c:pt>
                <c:pt idx="1015">
                  <c:v>42368</c:v>
                </c:pt>
                <c:pt idx="1016">
                  <c:v>42369</c:v>
                </c:pt>
                <c:pt idx="1017">
                  <c:v>42370</c:v>
                </c:pt>
                <c:pt idx="1018">
                  <c:v>42371</c:v>
                </c:pt>
                <c:pt idx="1019">
                  <c:v>42372</c:v>
                </c:pt>
                <c:pt idx="1020">
                  <c:v>42373</c:v>
                </c:pt>
                <c:pt idx="1021">
                  <c:v>42374</c:v>
                </c:pt>
                <c:pt idx="1022">
                  <c:v>42375</c:v>
                </c:pt>
                <c:pt idx="1023">
                  <c:v>42376</c:v>
                </c:pt>
                <c:pt idx="1024">
                  <c:v>42377</c:v>
                </c:pt>
                <c:pt idx="1025">
                  <c:v>42378</c:v>
                </c:pt>
                <c:pt idx="1026">
                  <c:v>42379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42385</c:v>
                </c:pt>
                <c:pt idx="1033">
                  <c:v>42386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42392</c:v>
                </c:pt>
                <c:pt idx="1040">
                  <c:v>42393</c:v>
                </c:pt>
                <c:pt idx="1041">
                  <c:v>42394</c:v>
                </c:pt>
                <c:pt idx="1042">
                  <c:v>42395</c:v>
                </c:pt>
                <c:pt idx="1043">
                  <c:v>42396</c:v>
                </c:pt>
                <c:pt idx="1044">
                  <c:v>42397</c:v>
                </c:pt>
                <c:pt idx="1045">
                  <c:v>42398</c:v>
                </c:pt>
                <c:pt idx="1046">
                  <c:v>42399</c:v>
                </c:pt>
                <c:pt idx="1047">
                  <c:v>42400</c:v>
                </c:pt>
                <c:pt idx="1048">
                  <c:v>42401</c:v>
                </c:pt>
                <c:pt idx="1049">
                  <c:v>42402</c:v>
                </c:pt>
                <c:pt idx="1050">
                  <c:v>42403</c:v>
                </c:pt>
                <c:pt idx="1051">
                  <c:v>42404</c:v>
                </c:pt>
                <c:pt idx="1052">
                  <c:v>42405</c:v>
                </c:pt>
                <c:pt idx="1053">
                  <c:v>42406</c:v>
                </c:pt>
                <c:pt idx="1054">
                  <c:v>42407</c:v>
                </c:pt>
                <c:pt idx="1055">
                  <c:v>42408</c:v>
                </c:pt>
                <c:pt idx="1056">
                  <c:v>42409</c:v>
                </c:pt>
                <c:pt idx="1057">
                  <c:v>42410</c:v>
                </c:pt>
                <c:pt idx="1058">
                  <c:v>42411</c:v>
                </c:pt>
                <c:pt idx="1059">
                  <c:v>42412</c:v>
                </c:pt>
                <c:pt idx="1060">
                  <c:v>42413</c:v>
                </c:pt>
                <c:pt idx="1061">
                  <c:v>42414</c:v>
                </c:pt>
                <c:pt idx="1062">
                  <c:v>42415</c:v>
                </c:pt>
                <c:pt idx="1063">
                  <c:v>42416</c:v>
                </c:pt>
                <c:pt idx="1064">
                  <c:v>42417</c:v>
                </c:pt>
                <c:pt idx="1065">
                  <c:v>42418</c:v>
                </c:pt>
                <c:pt idx="1066">
                  <c:v>42419</c:v>
                </c:pt>
                <c:pt idx="1067">
                  <c:v>42420</c:v>
                </c:pt>
                <c:pt idx="1068">
                  <c:v>42421</c:v>
                </c:pt>
                <c:pt idx="1069">
                  <c:v>42422</c:v>
                </c:pt>
                <c:pt idx="1070">
                  <c:v>42423</c:v>
                </c:pt>
                <c:pt idx="1071">
                  <c:v>42424</c:v>
                </c:pt>
                <c:pt idx="1072">
                  <c:v>42425</c:v>
                </c:pt>
                <c:pt idx="1073">
                  <c:v>42426</c:v>
                </c:pt>
                <c:pt idx="1074">
                  <c:v>42427</c:v>
                </c:pt>
                <c:pt idx="1075">
                  <c:v>42428</c:v>
                </c:pt>
                <c:pt idx="1076">
                  <c:v>42429</c:v>
                </c:pt>
                <c:pt idx="1077">
                  <c:v>42430</c:v>
                </c:pt>
                <c:pt idx="1078">
                  <c:v>42431</c:v>
                </c:pt>
                <c:pt idx="1079">
                  <c:v>42432</c:v>
                </c:pt>
                <c:pt idx="1080">
                  <c:v>42433</c:v>
                </c:pt>
                <c:pt idx="1081">
                  <c:v>42434</c:v>
                </c:pt>
                <c:pt idx="1082">
                  <c:v>42435</c:v>
                </c:pt>
                <c:pt idx="1083">
                  <c:v>42436</c:v>
                </c:pt>
                <c:pt idx="1084">
                  <c:v>42437</c:v>
                </c:pt>
                <c:pt idx="1085">
                  <c:v>42438</c:v>
                </c:pt>
                <c:pt idx="1086">
                  <c:v>42439</c:v>
                </c:pt>
                <c:pt idx="1087">
                  <c:v>42440</c:v>
                </c:pt>
                <c:pt idx="1088">
                  <c:v>42441</c:v>
                </c:pt>
                <c:pt idx="1089">
                  <c:v>42442</c:v>
                </c:pt>
                <c:pt idx="1090">
                  <c:v>42443</c:v>
                </c:pt>
                <c:pt idx="1091">
                  <c:v>42444</c:v>
                </c:pt>
                <c:pt idx="1092">
                  <c:v>42445</c:v>
                </c:pt>
                <c:pt idx="1093">
                  <c:v>42446</c:v>
                </c:pt>
                <c:pt idx="1094">
                  <c:v>42447</c:v>
                </c:pt>
                <c:pt idx="1095">
                  <c:v>42448</c:v>
                </c:pt>
                <c:pt idx="1096">
                  <c:v>42449</c:v>
                </c:pt>
                <c:pt idx="1097">
                  <c:v>42450</c:v>
                </c:pt>
                <c:pt idx="1098">
                  <c:v>42451</c:v>
                </c:pt>
                <c:pt idx="1099">
                  <c:v>42452</c:v>
                </c:pt>
                <c:pt idx="1100">
                  <c:v>42453</c:v>
                </c:pt>
                <c:pt idx="1101">
                  <c:v>42454</c:v>
                </c:pt>
                <c:pt idx="1102">
                  <c:v>42455</c:v>
                </c:pt>
                <c:pt idx="1103">
                  <c:v>42456</c:v>
                </c:pt>
                <c:pt idx="1104">
                  <c:v>42457</c:v>
                </c:pt>
                <c:pt idx="1105">
                  <c:v>42458</c:v>
                </c:pt>
                <c:pt idx="1106">
                  <c:v>42459</c:v>
                </c:pt>
                <c:pt idx="1107">
                  <c:v>42460</c:v>
                </c:pt>
                <c:pt idx="1108">
                  <c:v>42461</c:v>
                </c:pt>
                <c:pt idx="1109">
                  <c:v>42462</c:v>
                </c:pt>
                <c:pt idx="1110">
                  <c:v>42463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42469</c:v>
                </c:pt>
                <c:pt idx="1117">
                  <c:v>42470</c:v>
                </c:pt>
                <c:pt idx="1118">
                  <c:v>42471</c:v>
                </c:pt>
                <c:pt idx="1119">
                  <c:v>42472</c:v>
                </c:pt>
                <c:pt idx="1120">
                  <c:v>42473</c:v>
                </c:pt>
                <c:pt idx="1121">
                  <c:v>42474</c:v>
                </c:pt>
                <c:pt idx="1122">
                  <c:v>42475</c:v>
                </c:pt>
                <c:pt idx="1123">
                  <c:v>42476</c:v>
                </c:pt>
                <c:pt idx="1124">
                  <c:v>42477</c:v>
                </c:pt>
                <c:pt idx="1125">
                  <c:v>42478</c:v>
                </c:pt>
                <c:pt idx="1126">
                  <c:v>42479</c:v>
                </c:pt>
                <c:pt idx="1127">
                  <c:v>42480</c:v>
                </c:pt>
                <c:pt idx="1128">
                  <c:v>42481</c:v>
                </c:pt>
                <c:pt idx="1129">
                  <c:v>42482</c:v>
                </c:pt>
                <c:pt idx="1130">
                  <c:v>42483</c:v>
                </c:pt>
                <c:pt idx="1131">
                  <c:v>42484</c:v>
                </c:pt>
                <c:pt idx="1132">
                  <c:v>42485</c:v>
                </c:pt>
                <c:pt idx="1133">
                  <c:v>42486</c:v>
                </c:pt>
                <c:pt idx="1134">
                  <c:v>42487</c:v>
                </c:pt>
                <c:pt idx="1135">
                  <c:v>42488</c:v>
                </c:pt>
                <c:pt idx="1136">
                  <c:v>42489</c:v>
                </c:pt>
                <c:pt idx="1137">
                  <c:v>42490</c:v>
                </c:pt>
                <c:pt idx="1138">
                  <c:v>42491</c:v>
                </c:pt>
                <c:pt idx="1139">
                  <c:v>42492</c:v>
                </c:pt>
                <c:pt idx="1140">
                  <c:v>42493</c:v>
                </c:pt>
                <c:pt idx="1141">
                  <c:v>42494</c:v>
                </c:pt>
                <c:pt idx="1142">
                  <c:v>42495</c:v>
                </c:pt>
                <c:pt idx="1143">
                  <c:v>42496</c:v>
                </c:pt>
                <c:pt idx="1144">
                  <c:v>42497</c:v>
                </c:pt>
                <c:pt idx="1145">
                  <c:v>42498</c:v>
                </c:pt>
                <c:pt idx="1146">
                  <c:v>42499</c:v>
                </c:pt>
                <c:pt idx="1147">
                  <c:v>42500</c:v>
                </c:pt>
                <c:pt idx="1148">
                  <c:v>42501</c:v>
                </c:pt>
                <c:pt idx="1149">
                  <c:v>42502</c:v>
                </c:pt>
                <c:pt idx="1150">
                  <c:v>42503</c:v>
                </c:pt>
                <c:pt idx="1151">
                  <c:v>42504</c:v>
                </c:pt>
                <c:pt idx="1152">
                  <c:v>42505</c:v>
                </c:pt>
                <c:pt idx="1153">
                  <c:v>42506</c:v>
                </c:pt>
                <c:pt idx="1154">
                  <c:v>42507</c:v>
                </c:pt>
                <c:pt idx="1155">
                  <c:v>42508</c:v>
                </c:pt>
                <c:pt idx="1156">
                  <c:v>42509</c:v>
                </c:pt>
                <c:pt idx="1157">
                  <c:v>42510</c:v>
                </c:pt>
                <c:pt idx="1158">
                  <c:v>42511</c:v>
                </c:pt>
                <c:pt idx="1159">
                  <c:v>42512</c:v>
                </c:pt>
                <c:pt idx="1160">
                  <c:v>42513</c:v>
                </c:pt>
                <c:pt idx="1161">
                  <c:v>42514</c:v>
                </c:pt>
                <c:pt idx="1162">
                  <c:v>42515</c:v>
                </c:pt>
                <c:pt idx="1163">
                  <c:v>42516</c:v>
                </c:pt>
                <c:pt idx="1164">
                  <c:v>42517</c:v>
                </c:pt>
                <c:pt idx="1165">
                  <c:v>42518</c:v>
                </c:pt>
                <c:pt idx="1166">
                  <c:v>42519</c:v>
                </c:pt>
                <c:pt idx="1167">
                  <c:v>42520</c:v>
                </c:pt>
                <c:pt idx="1168">
                  <c:v>42521</c:v>
                </c:pt>
                <c:pt idx="1169">
                  <c:v>42522</c:v>
                </c:pt>
                <c:pt idx="1170">
                  <c:v>42523</c:v>
                </c:pt>
                <c:pt idx="1171">
                  <c:v>42524</c:v>
                </c:pt>
                <c:pt idx="1172">
                  <c:v>42525</c:v>
                </c:pt>
                <c:pt idx="1173">
                  <c:v>42526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42532</c:v>
                </c:pt>
                <c:pt idx="1180">
                  <c:v>42533</c:v>
                </c:pt>
                <c:pt idx="1181">
                  <c:v>42534</c:v>
                </c:pt>
                <c:pt idx="1182">
                  <c:v>42535</c:v>
                </c:pt>
                <c:pt idx="1183">
                  <c:v>42536</c:v>
                </c:pt>
                <c:pt idx="1184">
                  <c:v>42537</c:v>
                </c:pt>
                <c:pt idx="1185">
                  <c:v>42538</c:v>
                </c:pt>
                <c:pt idx="1186">
                  <c:v>42539</c:v>
                </c:pt>
                <c:pt idx="1187">
                  <c:v>42540</c:v>
                </c:pt>
                <c:pt idx="1188">
                  <c:v>42541</c:v>
                </c:pt>
                <c:pt idx="1189">
                  <c:v>42542</c:v>
                </c:pt>
                <c:pt idx="1190">
                  <c:v>42543</c:v>
                </c:pt>
                <c:pt idx="1191">
                  <c:v>42544</c:v>
                </c:pt>
                <c:pt idx="1192">
                  <c:v>42545</c:v>
                </c:pt>
                <c:pt idx="1193">
                  <c:v>42546</c:v>
                </c:pt>
                <c:pt idx="1194">
                  <c:v>42547</c:v>
                </c:pt>
                <c:pt idx="1195">
                  <c:v>42548</c:v>
                </c:pt>
                <c:pt idx="1196">
                  <c:v>42549</c:v>
                </c:pt>
                <c:pt idx="1197">
                  <c:v>42550</c:v>
                </c:pt>
                <c:pt idx="1198">
                  <c:v>42551</c:v>
                </c:pt>
                <c:pt idx="1199">
                  <c:v>42552</c:v>
                </c:pt>
                <c:pt idx="1200">
                  <c:v>42553</c:v>
                </c:pt>
                <c:pt idx="1201">
                  <c:v>42554</c:v>
                </c:pt>
                <c:pt idx="1202">
                  <c:v>42555</c:v>
                </c:pt>
                <c:pt idx="1203">
                  <c:v>42556</c:v>
                </c:pt>
                <c:pt idx="1204">
                  <c:v>42557</c:v>
                </c:pt>
                <c:pt idx="1205">
                  <c:v>42558</c:v>
                </c:pt>
                <c:pt idx="1206">
                  <c:v>42559</c:v>
                </c:pt>
                <c:pt idx="1207">
                  <c:v>42560</c:v>
                </c:pt>
                <c:pt idx="1208">
                  <c:v>42561</c:v>
                </c:pt>
                <c:pt idx="1209">
                  <c:v>42562</c:v>
                </c:pt>
                <c:pt idx="1210">
                  <c:v>42563</c:v>
                </c:pt>
                <c:pt idx="1211">
                  <c:v>42564</c:v>
                </c:pt>
                <c:pt idx="1212">
                  <c:v>42565</c:v>
                </c:pt>
                <c:pt idx="1213">
                  <c:v>42566</c:v>
                </c:pt>
                <c:pt idx="1214">
                  <c:v>42567</c:v>
                </c:pt>
                <c:pt idx="1215">
                  <c:v>42568</c:v>
                </c:pt>
                <c:pt idx="1216">
                  <c:v>42569</c:v>
                </c:pt>
                <c:pt idx="1217">
                  <c:v>42570</c:v>
                </c:pt>
                <c:pt idx="1218">
                  <c:v>42571</c:v>
                </c:pt>
                <c:pt idx="1219">
                  <c:v>42572</c:v>
                </c:pt>
                <c:pt idx="1220">
                  <c:v>42573</c:v>
                </c:pt>
                <c:pt idx="1221">
                  <c:v>42574</c:v>
                </c:pt>
                <c:pt idx="1222">
                  <c:v>42575</c:v>
                </c:pt>
                <c:pt idx="1223">
                  <c:v>42576</c:v>
                </c:pt>
                <c:pt idx="1224">
                  <c:v>42577</c:v>
                </c:pt>
                <c:pt idx="1225">
                  <c:v>42578</c:v>
                </c:pt>
                <c:pt idx="1226">
                  <c:v>42579</c:v>
                </c:pt>
                <c:pt idx="1227">
                  <c:v>42580</c:v>
                </c:pt>
                <c:pt idx="1228">
                  <c:v>42581</c:v>
                </c:pt>
                <c:pt idx="1229">
                  <c:v>42582</c:v>
                </c:pt>
                <c:pt idx="1230">
                  <c:v>42583</c:v>
                </c:pt>
                <c:pt idx="1231">
                  <c:v>42584</c:v>
                </c:pt>
                <c:pt idx="1232">
                  <c:v>42585</c:v>
                </c:pt>
                <c:pt idx="1233">
                  <c:v>42586</c:v>
                </c:pt>
                <c:pt idx="1234">
                  <c:v>42587</c:v>
                </c:pt>
                <c:pt idx="1235">
                  <c:v>42588</c:v>
                </c:pt>
                <c:pt idx="1236">
                  <c:v>42589</c:v>
                </c:pt>
                <c:pt idx="1237">
                  <c:v>42590</c:v>
                </c:pt>
                <c:pt idx="1238">
                  <c:v>42591</c:v>
                </c:pt>
                <c:pt idx="1239">
                  <c:v>42592</c:v>
                </c:pt>
                <c:pt idx="1240">
                  <c:v>42593</c:v>
                </c:pt>
                <c:pt idx="1241">
                  <c:v>42594</c:v>
                </c:pt>
                <c:pt idx="1242">
                  <c:v>42595</c:v>
                </c:pt>
                <c:pt idx="1243">
                  <c:v>42596</c:v>
                </c:pt>
                <c:pt idx="1244">
                  <c:v>42597</c:v>
                </c:pt>
                <c:pt idx="1245">
                  <c:v>42598</c:v>
                </c:pt>
                <c:pt idx="1246">
                  <c:v>42599</c:v>
                </c:pt>
                <c:pt idx="1247">
                  <c:v>42600</c:v>
                </c:pt>
                <c:pt idx="1248">
                  <c:v>42601</c:v>
                </c:pt>
                <c:pt idx="1249">
                  <c:v>42602</c:v>
                </c:pt>
                <c:pt idx="1250">
                  <c:v>42603</c:v>
                </c:pt>
                <c:pt idx="1251">
                  <c:v>42604</c:v>
                </c:pt>
                <c:pt idx="1252">
                  <c:v>42605</c:v>
                </c:pt>
                <c:pt idx="1253">
                  <c:v>42606</c:v>
                </c:pt>
                <c:pt idx="1254">
                  <c:v>42607</c:v>
                </c:pt>
                <c:pt idx="1255">
                  <c:v>42608</c:v>
                </c:pt>
                <c:pt idx="1256">
                  <c:v>42609</c:v>
                </c:pt>
                <c:pt idx="1257">
                  <c:v>42610</c:v>
                </c:pt>
                <c:pt idx="1258">
                  <c:v>42611</c:v>
                </c:pt>
                <c:pt idx="1259">
                  <c:v>42612</c:v>
                </c:pt>
                <c:pt idx="1260">
                  <c:v>42613</c:v>
                </c:pt>
                <c:pt idx="1261">
                  <c:v>42614</c:v>
                </c:pt>
                <c:pt idx="1262">
                  <c:v>42615</c:v>
                </c:pt>
                <c:pt idx="1263">
                  <c:v>42616</c:v>
                </c:pt>
                <c:pt idx="1264">
                  <c:v>42617</c:v>
                </c:pt>
                <c:pt idx="1265">
                  <c:v>42618</c:v>
                </c:pt>
                <c:pt idx="1266">
                  <c:v>42619</c:v>
                </c:pt>
                <c:pt idx="1267">
                  <c:v>42620</c:v>
                </c:pt>
                <c:pt idx="1268">
                  <c:v>42621</c:v>
                </c:pt>
                <c:pt idx="1269">
                  <c:v>42622</c:v>
                </c:pt>
                <c:pt idx="1270">
                  <c:v>42623</c:v>
                </c:pt>
                <c:pt idx="1271">
                  <c:v>42624</c:v>
                </c:pt>
                <c:pt idx="1272">
                  <c:v>42625</c:v>
                </c:pt>
                <c:pt idx="1273">
                  <c:v>42626</c:v>
                </c:pt>
                <c:pt idx="1274">
                  <c:v>42627</c:v>
                </c:pt>
                <c:pt idx="1275">
                  <c:v>42628</c:v>
                </c:pt>
                <c:pt idx="1276">
                  <c:v>42629</c:v>
                </c:pt>
                <c:pt idx="1277">
                  <c:v>42630</c:v>
                </c:pt>
                <c:pt idx="1278">
                  <c:v>42631</c:v>
                </c:pt>
                <c:pt idx="1279">
                  <c:v>42632</c:v>
                </c:pt>
                <c:pt idx="1280">
                  <c:v>42633</c:v>
                </c:pt>
                <c:pt idx="1281">
                  <c:v>42634</c:v>
                </c:pt>
                <c:pt idx="1282">
                  <c:v>42635</c:v>
                </c:pt>
                <c:pt idx="1283">
                  <c:v>42636</c:v>
                </c:pt>
                <c:pt idx="1284">
                  <c:v>42637</c:v>
                </c:pt>
                <c:pt idx="1285">
                  <c:v>42638</c:v>
                </c:pt>
                <c:pt idx="1286">
                  <c:v>42639</c:v>
                </c:pt>
                <c:pt idx="1287">
                  <c:v>42640</c:v>
                </c:pt>
                <c:pt idx="1288">
                  <c:v>42641</c:v>
                </c:pt>
                <c:pt idx="1289">
                  <c:v>42642</c:v>
                </c:pt>
                <c:pt idx="1290">
                  <c:v>42643</c:v>
                </c:pt>
                <c:pt idx="1291">
                  <c:v>42644</c:v>
                </c:pt>
                <c:pt idx="1292">
                  <c:v>42645</c:v>
                </c:pt>
                <c:pt idx="1293">
                  <c:v>42646</c:v>
                </c:pt>
                <c:pt idx="1294">
                  <c:v>42647</c:v>
                </c:pt>
                <c:pt idx="1295">
                  <c:v>42648</c:v>
                </c:pt>
                <c:pt idx="1296">
                  <c:v>42649</c:v>
                </c:pt>
                <c:pt idx="1297">
                  <c:v>42650</c:v>
                </c:pt>
                <c:pt idx="1298">
                  <c:v>42651</c:v>
                </c:pt>
                <c:pt idx="1299">
                  <c:v>42652</c:v>
                </c:pt>
                <c:pt idx="1300">
                  <c:v>42653</c:v>
                </c:pt>
                <c:pt idx="1301">
                  <c:v>42654</c:v>
                </c:pt>
                <c:pt idx="1302">
                  <c:v>42655</c:v>
                </c:pt>
                <c:pt idx="1303">
                  <c:v>42656</c:v>
                </c:pt>
                <c:pt idx="1304">
                  <c:v>42657</c:v>
                </c:pt>
                <c:pt idx="1305">
                  <c:v>42658</c:v>
                </c:pt>
                <c:pt idx="1306">
                  <c:v>42659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42665</c:v>
                </c:pt>
                <c:pt idx="1313">
                  <c:v>42666</c:v>
                </c:pt>
                <c:pt idx="1314">
                  <c:v>42667</c:v>
                </c:pt>
                <c:pt idx="1315">
                  <c:v>42668</c:v>
                </c:pt>
                <c:pt idx="1316">
                  <c:v>42669</c:v>
                </c:pt>
                <c:pt idx="1317">
                  <c:v>42670</c:v>
                </c:pt>
                <c:pt idx="1318">
                  <c:v>42671</c:v>
                </c:pt>
                <c:pt idx="1319">
                  <c:v>42672</c:v>
                </c:pt>
                <c:pt idx="1320">
                  <c:v>42673</c:v>
                </c:pt>
                <c:pt idx="1321">
                  <c:v>42674</c:v>
                </c:pt>
                <c:pt idx="1322">
                  <c:v>42675</c:v>
                </c:pt>
                <c:pt idx="1323">
                  <c:v>42676</c:v>
                </c:pt>
                <c:pt idx="1324">
                  <c:v>42677</c:v>
                </c:pt>
                <c:pt idx="1325">
                  <c:v>42678</c:v>
                </c:pt>
                <c:pt idx="1326">
                  <c:v>42679</c:v>
                </c:pt>
                <c:pt idx="1327">
                  <c:v>42680</c:v>
                </c:pt>
                <c:pt idx="1328">
                  <c:v>42681</c:v>
                </c:pt>
                <c:pt idx="1329">
                  <c:v>42682</c:v>
                </c:pt>
                <c:pt idx="1330">
                  <c:v>42683</c:v>
                </c:pt>
                <c:pt idx="1331">
                  <c:v>42684</c:v>
                </c:pt>
                <c:pt idx="1332">
                  <c:v>42685</c:v>
                </c:pt>
                <c:pt idx="1333">
                  <c:v>42686</c:v>
                </c:pt>
                <c:pt idx="1334">
                  <c:v>42687</c:v>
                </c:pt>
                <c:pt idx="1335">
                  <c:v>42688</c:v>
                </c:pt>
                <c:pt idx="1336">
                  <c:v>42689</c:v>
                </c:pt>
                <c:pt idx="1337">
                  <c:v>42690</c:v>
                </c:pt>
                <c:pt idx="1338">
                  <c:v>42691</c:v>
                </c:pt>
                <c:pt idx="1339">
                  <c:v>42692</c:v>
                </c:pt>
                <c:pt idx="1340">
                  <c:v>42693</c:v>
                </c:pt>
                <c:pt idx="1341">
                  <c:v>42694</c:v>
                </c:pt>
                <c:pt idx="1342">
                  <c:v>42695</c:v>
                </c:pt>
                <c:pt idx="1343">
                  <c:v>42696</c:v>
                </c:pt>
                <c:pt idx="1344">
                  <c:v>42697</c:v>
                </c:pt>
                <c:pt idx="1345">
                  <c:v>42698</c:v>
                </c:pt>
                <c:pt idx="1346">
                  <c:v>42699</c:v>
                </c:pt>
                <c:pt idx="1347">
                  <c:v>42700</c:v>
                </c:pt>
                <c:pt idx="1348">
                  <c:v>42701</c:v>
                </c:pt>
                <c:pt idx="1349">
                  <c:v>42702</c:v>
                </c:pt>
                <c:pt idx="1350">
                  <c:v>42703</c:v>
                </c:pt>
                <c:pt idx="1351">
                  <c:v>42704</c:v>
                </c:pt>
                <c:pt idx="1352">
                  <c:v>42705</c:v>
                </c:pt>
                <c:pt idx="1353">
                  <c:v>42706</c:v>
                </c:pt>
                <c:pt idx="1354">
                  <c:v>42707</c:v>
                </c:pt>
                <c:pt idx="1355">
                  <c:v>42708</c:v>
                </c:pt>
                <c:pt idx="1356">
                  <c:v>42709</c:v>
                </c:pt>
                <c:pt idx="1357">
                  <c:v>42710</c:v>
                </c:pt>
                <c:pt idx="1358">
                  <c:v>42711</c:v>
                </c:pt>
                <c:pt idx="1359">
                  <c:v>42712</c:v>
                </c:pt>
                <c:pt idx="1360">
                  <c:v>42713</c:v>
                </c:pt>
                <c:pt idx="1361">
                  <c:v>42714</c:v>
                </c:pt>
                <c:pt idx="1362">
                  <c:v>42715</c:v>
                </c:pt>
                <c:pt idx="1363">
                  <c:v>42716</c:v>
                </c:pt>
                <c:pt idx="1364">
                  <c:v>42717</c:v>
                </c:pt>
                <c:pt idx="1365">
                  <c:v>42718</c:v>
                </c:pt>
                <c:pt idx="1366">
                  <c:v>42719</c:v>
                </c:pt>
                <c:pt idx="1367">
                  <c:v>42720</c:v>
                </c:pt>
                <c:pt idx="1368">
                  <c:v>42721</c:v>
                </c:pt>
                <c:pt idx="1369">
                  <c:v>42722</c:v>
                </c:pt>
                <c:pt idx="1370">
                  <c:v>42723</c:v>
                </c:pt>
                <c:pt idx="1371">
                  <c:v>42724</c:v>
                </c:pt>
                <c:pt idx="1372">
                  <c:v>42725</c:v>
                </c:pt>
                <c:pt idx="1373">
                  <c:v>42726</c:v>
                </c:pt>
                <c:pt idx="1374">
                  <c:v>42727</c:v>
                </c:pt>
                <c:pt idx="1375">
                  <c:v>42728</c:v>
                </c:pt>
                <c:pt idx="1376">
                  <c:v>42729</c:v>
                </c:pt>
                <c:pt idx="1377">
                  <c:v>42730</c:v>
                </c:pt>
                <c:pt idx="1378">
                  <c:v>42731</c:v>
                </c:pt>
                <c:pt idx="1379">
                  <c:v>42732</c:v>
                </c:pt>
                <c:pt idx="1380">
                  <c:v>42733</c:v>
                </c:pt>
                <c:pt idx="1381">
                  <c:v>42734</c:v>
                </c:pt>
                <c:pt idx="1382">
                  <c:v>42735</c:v>
                </c:pt>
                <c:pt idx="1383">
                  <c:v>42736</c:v>
                </c:pt>
                <c:pt idx="1384">
                  <c:v>42737</c:v>
                </c:pt>
                <c:pt idx="1385">
                  <c:v>42738</c:v>
                </c:pt>
                <c:pt idx="1386">
                  <c:v>42739</c:v>
                </c:pt>
                <c:pt idx="1387">
                  <c:v>42740</c:v>
                </c:pt>
                <c:pt idx="1388">
                  <c:v>42741</c:v>
                </c:pt>
                <c:pt idx="1389">
                  <c:v>42742</c:v>
                </c:pt>
                <c:pt idx="1390">
                  <c:v>42743</c:v>
                </c:pt>
                <c:pt idx="1391">
                  <c:v>42744</c:v>
                </c:pt>
                <c:pt idx="1392">
                  <c:v>42745</c:v>
                </c:pt>
                <c:pt idx="1393">
                  <c:v>42746</c:v>
                </c:pt>
                <c:pt idx="1394">
                  <c:v>42747</c:v>
                </c:pt>
                <c:pt idx="1395">
                  <c:v>42748</c:v>
                </c:pt>
                <c:pt idx="1396">
                  <c:v>42749</c:v>
                </c:pt>
                <c:pt idx="1397">
                  <c:v>42750</c:v>
                </c:pt>
                <c:pt idx="1398">
                  <c:v>42751</c:v>
                </c:pt>
                <c:pt idx="1399">
                  <c:v>42752</c:v>
                </c:pt>
                <c:pt idx="1400">
                  <c:v>42753</c:v>
                </c:pt>
                <c:pt idx="1401">
                  <c:v>42754</c:v>
                </c:pt>
                <c:pt idx="1402">
                  <c:v>42755</c:v>
                </c:pt>
                <c:pt idx="1403">
                  <c:v>42756</c:v>
                </c:pt>
                <c:pt idx="1404">
                  <c:v>42757</c:v>
                </c:pt>
                <c:pt idx="1405">
                  <c:v>42758</c:v>
                </c:pt>
                <c:pt idx="1406">
                  <c:v>42759</c:v>
                </c:pt>
                <c:pt idx="1407">
                  <c:v>42760</c:v>
                </c:pt>
                <c:pt idx="1408">
                  <c:v>42761</c:v>
                </c:pt>
                <c:pt idx="1409">
                  <c:v>42762</c:v>
                </c:pt>
                <c:pt idx="1410">
                  <c:v>42763</c:v>
                </c:pt>
                <c:pt idx="1411">
                  <c:v>42764</c:v>
                </c:pt>
                <c:pt idx="1412">
                  <c:v>42765</c:v>
                </c:pt>
                <c:pt idx="1413">
                  <c:v>42766</c:v>
                </c:pt>
                <c:pt idx="1414">
                  <c:v>42767</c:v>
                </c:pt>
                <c:pt idx="1415">
                  <c:v>42768</c:v>
                </c:pt>
                <c:pt idx="1416">
                  <c:v>42769</c:v>
                </c:pt>
                <c:pt idx="1417">
                  <c:v>42770</c:v>
                </c:pt>
                <c:pt idx="1418">
                  <c:v>42771</c:v>
                </c:pt>
                <c:pt idx="1419">
                  <c:v>42772</c:v>
                </c:pt>
                <c:pt idx="1420">
                  <c:v>42773</c:v>
                </c:pt>
                <c:pt idx="1421">
                  <c:v>42774</c:v>
                </c:pt>
                <c:pt idx="1422">
                  <c:v>42775</c:v>
                </c:pt>
                <c:pt idx="1423">
                  <c:v>42776</c:v>
                </c:pt>
                <c:pt idx="1424">
                  <c:v>42777</c:v>
                </c:pt>
                <c:pt idx="1425">
                  <c:v>42778</c:v>
                </c:pt>
                <c:pt idx="1426">
                  <c:v>42779</c:v>
                </c:pt>
                <c:pt idx="1427">
                  <c:v>42780</c:v>
                </c:pt>
                <c:pt idx="1428">
                  <c:v>42781</c:v>
                </c:pt>
                <c:pt idx="1429">
                  <c:v>42782</c:v>
                </c:pt>
                <c:pt idx="1430">
                  <c:v>42783</c:v>
                </c:pt>
                <c:pt idx="1431">
                  <c:v>42784</c:v>
                </c:pt>
                <c:pt idx="1432">
                  <c:v>42785</c:v>
                </c:pt>
                <c:pt idx="1433">
                  <c:v>42786</c:v>
                </c:pt>
                <c:pt idx="1434">
                  <c:v>42787</c:v>
                </c:pt>
                <c:pt idx="1435">
                  <c:v>42788</c:v>
                </c:pt>
                <c:pt idx="1436">
                  <c:v>42789</c:v>
                </c:pt>
                <c:pt idx="1437">
                  <c:v>42790</c:v>
                </c:pt>
                <c:pt idx="1438">
                  <c:v>42791</c:v>
                </c:pt>
                <c:pt idx="1439">
                  <c:v>42792</c:v>
                </c:pt>
                <c:pt idx="1440">
                  <c:v>42793</c:v>
                </c:pt>
                <c:pt idx="1441">
                  <c:v>42794</c:v>
                </c:pt>
                <c:pt idx="1442">
                  <c:v>42795</c:v>
                </c:pt>
                <c:pt idx="1443">
                  <c:v>42796</c:v>
                </c:pt>
                <c:pt idx="1444">
                  <c:v>42797</c:v>
                </c:pt>
                <c:pt idx="1445">
                  <c:v>42798</c:v>
                </c:pt>
                <c:pt idx="1446">
                  <c:v>42799</c:v>
                </c:pt>
                <c:pt idx="1447">
                  <c:v>42800</c:v>
                </c:pt>
                <c:pt idx="1448">
                  <c:v>42801</c:v>
                </c:pt>
                <c:pt idx="1449">
                  <c:v>42802</c:v>
                </c:pt>
                <c:pt idx="1450">
                  <c:v>42803</c:v>
                </c:pt>
                <c:pt idx="1451">
                  <c:v>42804</c:v>
                </c:pt>
                <c:pt idx="1452">
                  <c:v>42805</c:v>
                </c:pt>
                <c:pt idx="1453">
                  <c:v>42806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42812</c:v>
                </c:pt>
                <c:pt idx="1460">
                  <c:v>42813</c:v>
                </c:pt>
                <c:pt idx="1461">
                  <c:v>42814</c:v>
                </c:pt>
                <c:pt idx="1462">
                  <c:v>42815</c:v>
                </c:pt>
                <c:pt idx="1463">
                  <c:v>42816</c:v>
                </c:pt>
                <c:pt idx="1464">
                  <c:v>42817</c:v>
                </c:pt>
                <c:pt idx="1465">
                  <c:v>42818</c:v>
                </c:pt>
                <c:pt idx="1466">
                  <c:v>42819</c:v>
                </c:pt>
                <c:pt idx="1467">
                  <c:v>42820</c:v>
                </c:pt>
                <c:pt idx="1468">
                  <c:v>42821</c:v>
                </c:pt>
                <c:pt idx="1469">
                  <c:v>42822</c:v>
                </c:pt>
                <c:pt idx="1470">
                  <c:v>42823</c:v>
                </c:pt>
                <c:pt idx="1471">
                  <c:v>42824</c:v>
                </c:pt>
                <c:pt idx="1472">
                  <c:v>42825</c:v>
                </c:pt>
                <c:pt idx="1473">
                  <c:v>42826</c:v>
                </c:pt>
                <c:pt idx="1474">
                  <c:v>42827</c:v>
                </c:pt>
                <c:pt idx="1475">
                  <c:v>42828</c:v>
                </c:pt>
                <c:pt idx="1476">
                  <c:v>42829</c:v>
                </c:pt>
                <c:pt idx="1477">
                  <c:v>42830</c:v>
                </c:pt>
                <c:pt idx="1478">
                  <c:v>42831</c:v>
                </c:pt>
                <c:pt idx="1479">
                  <c:v>42832</c:v>
                </c:pt>
                <c:pt idx="1480">
                  <c:v>42833</c:v>
                </c:pt>
                <c:pt idx="1481">
                  <c:v>42834</c:v>
                </c:pt>
                <c:pt idx="1482">
                  <c:v>42835</c:v>
                </c:pt>
                <c:pt idx="1483">
                  <c:v>42836</c:v>
                </c:pt>
                <c:pt idx="1484">
                  <c:v>42837</c:v>
                </c:pt>
                <c:pt idx="1485">
                  <c:v>42838</c:v>
                </c:pt>
                <c:pt idx="1486">
                  <c:v>42839</c:v>
                </c:pt>
                <c:pt idx="1487">
                  <c:v>42840</c:v>
                </c:pt>
                <c:pt idx="1488">
                  <c:v>42841</c:v>
                </c:pt>
                <c:pt idx="1489">
                  <c:v>42842</c:v>
                </c:pt>
                <c:pt idx="1490">
                  <c:v>42843</c:v>
                </c:pt>
                <c:pt idx="1491">
                  <c:v>42844</c:v>
                </c:pt>
                <c:pt idx="1492">
                  <c:v>42845</c:v>
                </c:pt>
                <c:pt idx="1493">
                  <c:v>42846</c:v>
                </c:pt>
                <c:pt idx="1494">
                  <c:v>42847</c:v>
                </c:pt>
                <c:pt idx="1495">
                  <c:v>42848</c:v>
                </c:pt>
                <c:pt idx="1496">
                  <c:v>42849</c:v>
                </c:pt>
                <c:pt idx="1497">
                  <c:v>42850</c:v>
                </c:pt>
                <c:pt idx="1498">
                  <c:v>42851</c:v>
                </c:pt>
                <c:pt idx="1499">
                  <c:v>42852</c:v>
                </c:pt>
                <c:pt idx="1500">
                  <c:v>42853</c:v>
                </c:pt>
                <c:pt idx="1501">
                  <c:v>42854</c:v>
                </c:pt>
                <c:pt idx="1502">
                  <c:v>42855</c:v>
                </c:pt>
                <c:pt idx="1503">
                  <c:v>42856</c:v>
                </c:pt>
                <c:pt idx="1504">
                  <c:v>42857</c:v>
                </c:pt>
                <c:pt idx="1505">
                  <c:v>42858</c:v>
                </c:pt>
                <c:pt idx="1506">
                  <c:v>42859</c:v>
                </c:pt>
                <c:pt idx="1507">
                  <c:v>42860</c:v>
                </c:pt>
                <c:pt idx="1508">
                  <c:v>42861</c:v>
                </c:pt>
                <c:pt idx="1509">
                  <c:v>42862</c:v>
                </c:pt>
                <c:pt idx="1510">
                  <c:v>42863</c:v>
                </c:pt>
                <c:pt idx="1511">
                  <c:v>42864</c:v>
                </c:pt>
                <c:pt idx="1512">
                  <c:v>42865</c:v>
                </c:pt>
                <c:pt idx="1513">
                  <c:v>42866</c:v>
                </c:pt>
                <c:pt idx="1514">
                  <c:v>42867</c:v>
                </c:pt>
                <c:pt idx="1515">
                  <c:v>42868</c:v>
                </c:pt>
                <c:pt idx="1516">
                  <c:v>42869</c:v>
                </c:pt>
                <c:pt idx="1517">
                  <c:v>42870</c:v>
                </c:pt>
                <c:pt idx="1518">
                  <c:v>42871</c:v>
                </c:pt>
                <c:pt idx="1519">
                  <c:v>42872</c:v>
                </c:pt>
                <c:pt idx="1520">
                  <c:v>42873</c:v>
                </c:pt>
                <c:pt idx="1521">
                  <c:v>42874</c:v>
                </c:pt>
                <c:pt idx="1522">
                  <c:v>42875</c:v>
                </c:pt>
                <c:pt idx="1523">
                  <c:v>42876</c:v>
                </c:pt>
                <c:pt idx="1524">
                  <c:v>42877</c:v>
                </c:pt>
                <c:pt idx="1525">
                  <c:v>42878</c:v>
                </c:pt>
                <c:pt idx="1526">
                  <c:v>42879</c:v>
                </c:pt>
                <c:pt idx="1527">
                  <c:v>42880</c:v>
                </c:pt>
                <c:pt idx="1528">
                  <c:v>42881</c:v>
                </c:pt>
                <c:pt idx="1529">
                  <c:v>42882</c:v>
                </c:pt>
                <c:pt idx="1530">
                  <c:v>42883</c:v>
                </c:pt>
                <c:pt idx="1531">
                  <c:v>42884</c:v>
                </c:pt>
                <c:pt idx="1532">
                  <c:v>42885</c:v>
                </c:pt>
                <c:pt idx="1533">
                  <c:v>42886</c:v>
                </c:pt>
                <c:pt idx="1534">
                  <c:v>42887</c:v>
                </c:pt>
                <c:pt idx="1535">
                  <c:v>42888</c:v>
                </c:pt>
                <c:pt idx="1536">
                  <c:v>42889</c:v>
                </c:pt>
                <c:pt idx="1537">
                  <c:v>42890</c:v>
                </c:pt>
                <c:pt idx="1538">
                  <c:v>42891</c:v>
                </c:pt>
                <c:pt idx="1539">
                  <c:v>42892</c:v>
                </c:pt>
                <c:pt idx="1540">
                  <c:v>42893</c:v>
                </c:pt>
                <c:pt idx="1541">
                  <c:v>42894</c:v>
                </c:pt>
                <c:pt idx="1542">
                  <c:v>42895</c:v>
                </c:pt>
                <c:pt idx="1543">
                  <c:v>42896</c:v>
                </c:pt>
                <c:pt idx="1544">
                  <c:v>42897</c:v>
                </c:pt>
                <c:pt idx="1545">
                  <c:v>42898</c:v>
                </c:pt>
                <c:pt idx="1546">
                  <c:v>42899</c:v>
                </c:pt>
                <c:pt idx="1547">
                  <c:v>42900</c:v>
                </c:pt>
                <c:pt idx="1548">
                  <c:v>42901</c:v>
                </c:pt>
                <c:pt idx="1549">
                  <c:v>42902</c:v>
                </c:pt>
                <c:pt idx="1550">
                  <c:v>42903</c:v>
                </c:pt>
                <c:pt idx="1551">
                  <c:v>42904</c:v>
                </c:pt>
                <c:pt idx="1552">
                  <c:v>42905</c:v>
                </c:pt>
                <c:pt idx="1553">
                  <c:v>42906</c:v>
                </c:pt>
                <c:pt idx="1554">
                  <c:v>42907</c:v>
                </c:pt>
                <c:pt idx="1555">
                  <c:v>42908</c:v>
                </c:pt>
                <c:pt idx="1556">
                  <c:v>42909</c:v>
                </c:pt>
                <c:pt idx="1557">
                  <c:v>42910</c:v>
                </c:pt>
                <c:pt idx="1558">
                  <c:v>42911</c:v>
                </c:pt>
                <c:pt idx="1559">
                  <c:v>42912</c:v>
                </c:pt>
                <c:pt idx="1560">
                  <c:v>42913</c:v>
                </c:pt>
                <c:pt idx="1561">
                  <c:v>42914</c:v>
                </c:pt>
                <c:pt idx="1562">
                  <c:v>42915</c:v>
                </c:pt>
                <c:pt idx="1563">
                  <c:v>42916</c:v>
                </c:pt>
                <c:pt idx="1564">
                  <c:v>42917</c:v>
                </c:pt>
                <c:pt idx="1565">
                  <c:v>42918</c:v>
                </c:pt>
                <c:pt idx="1566">
                  <c:v>42919</c:v>
                </c:pt>
                <c:pt idx="1567">
                  <c:v>42920</c:v>
                </c:pt>
                <c:pt idx="1568">
                  <c:v>42921</c:v>
                </c:pt>
                <c:pt idx="1569">
                  <c:v>42922</c:v>
                </c:pt>
                <c:pt idx="1570">
                  <c:v>42923</c:v>
                </c:pt>
                <c:pt idx="1571">
                  <c:v>42924</c:v>
                </c:pt>
                <c:pt idx="1572">
                  <c:v>42925</c:v>
                </c:pt>
                <c:pt idx="1573">
                  <c:v>42926</c:v>
                </c:pt>
                <c:pt idx="1574">
                  <c:v>42927</c:v>
                </c:pt>
                <c:pt idx="1575">
                  <c:v>42928</c:v>
                </c:pt>
                <c:pt idx="1576">
                  <c:v>42929</c:v>
                </c:pt>
                <c:pt idx="1577">
                  <c:v>42930</c:v>
                </c:pt>
                <c:pt idx="1578">
                  <c:v>42931</c:v>
                </c:pt>
                <c:pt idx="1579">
                  <c:v>42932</c:v>
                </c:pt>
                <c:pt idx="1580">
                  <c:v>42933</c:v>
                </c:pt>
                <c:pt idx="1581">
                  <c:v>42934</c:v>
                </c:pt>
                <c:pt idx="1582">
                  <c:v>42935</c:v>
                </c:pt>
                <c:pt idx="1583">
                  <c:v>42936</c:v>
                </c:pt>
                <c:pt idx="1584">
                  <c:v>42937</c:v>
                </c:pt>
                <c:pt idx="1585">
                  <c:v>42938</c:v>
                </c:pt>
                <c:pt idx="1586">
                  <c:v>42939</c:v>
                </c:pt>
                <c:pt idx="1587">
                  <c:v>42940</c:v>
                </c:pt>
                <c:pt idx="1588">
                  <c:v>42941</c:v>
                </c:pt>
                <c:pt idx="1589">
                  <c:v>42942</c:v>
                </c:pt>
                <c:pt idx="1590">
                  <c:v>42943</c:v>
                </c:pt>
                <c:pt idx="1591">
                  <c:v>42944</c:v>
                </c:pt>
                <c:pt idx="1592">
                  <c:v>42945</c:v>
                </c:pt>
                <c:pt idx="1593">
                  <c:v>42946</c:v>
                </c:pt>
                <c:pt idx="1594">
                  <c:v>42947</c:v>
                </c:pt>
                <c:pt idx="1595">
                  <c:v>42948</c:v>
                </c:pt>
                <c:pt idx="1596">
                  <c:v>42949</c:v>
                </c:pt>
                <c:pt idx="1597">
                  <c:v>42950</c:v>
                </c:pt>
                <c:pt idx="1598">
                  <c:v>42951</c:v>
                </c:pt>
                <c:pt idx="1599">
                  <c:v>42952</c:v>
                </c:pt>
                <c:pt idx="1600">
                  <c:v>42953</c:v>
                </c:pt>
                <c:pt idx="1601">
                  <c:v>42954</c:v>
                </c:pt>
                <c:pt idx="1602">
                  <c:v>42955</c:v>
                </c:pt>
                <c:pt idx="1603">
                  <c:v>42956</c:v>
                </c:pt>
                <c:pt idx="1604">
                  <c:v>42957</c:v>
                </c:pt>
                <c:pt idx="1605">
                  <c:v>42958</c:v>
                </c:pt>
                <c:pt idx="1606">
                  <c:v>42959</c:v>
                </c:pt>
                <c:pt idx="1607">
                  <c:v>42960</c:v>
                </c:pt>
                <c:pt idx="1608">
                  <c:v>42961</c:v>
                </c:pt>
                <c:pt idx="1609">
                  <c:v>42962</c:v>
                </c:pt>
                <c:pt idx="1610">
                  <c:v>42963</c:v>
                </c:pt>
                <c:pt idx="1611">
                  <c:v>42964</c:v>
                </c:pt>
                <c:pt idx="1612">
                  <c:v>42965</c:v>
                </c:pt>
                <c:pt idx="1613">
                  <c:v>42966</c:v>
                </c:pt>
                <c:pt idx="1614">
                  <c:v>42967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42972</c:v>
                </c:pt>
                <c:pt idx="1620">
                  <c:v>42973</c:v>
                </c:pt>
                <c:pt idx="1621">
                  <c:v>42974</c:v>
                </c:pt>
                <c:pt idx="1622">
                  <c:v>42975</c:v>
                </c:pt>
                <c:pt idx="1623">
                  <c:v>42976</c:v>
                </c:pt>
                <c:pt idx="1624">
                  <c:v>42977</c:v>
                </c:pt>
                <c:pt idx="1625">
                  <c:v>42978</c:v>
                </c:pt>
                <c:pt idx="1626">
                  <c:v>42979</c:v>
                </c:pt>
                <c:pt idx="1627">
                  <c:v>42980</c:v>
                </c:pt>
                <c:pt idx="1628">
                  <c:v>42981</c:v>
                </c:pt>
                <c:pt idx="1629">
                  <c:v>42982</c:v>
                </c:pt>
                <c:pt idx="1630">
                  <c:v>42983</c:v>
                </c:pt>
                <c:pt idx="1631">
                  <c:v>42984</c:v>
                </c:pt>
                <c:pt idx="1632">
                  <c:v>42985</c:v>
                </c:pt>
                <c:pt idx="1633">
                  <c:v>42986</c:v>
                </c:pt>
                <c:pt idx="1634">
                  <c:v>42987</c:v>
                </c:pt>
                <c:pt idx="1635">
                  <c:v>42988</c:v>
                </c:pt>
                <c:pt idx="1636">
                  <c:v>42989</c:v>
                </c:pt>
                <c:pt idx="1637">
                  <c:v>42990</c:v>
                </c:pt>
                <c:pt idx="1638">
                  <c:v>42991</c:v>
                </c:pt>
                <c:pt idx="1639">
                  <c:v>42992</c:v>
                </c:pt>
                <c:pt idx="1640">
                  <c:v>42993</c:v>
                </c:pt>
                <c:pt idx="1641">
                  <c:v>42994</c:v>
                </c:pt>
                <c:pt idx="1642">
                  <c:v>42995</c:v>
                </c:pt>
                <c:pt idx="1643">
                  <c:v>42996</c:v>
                </c:pt>
                <c:pt idx="1644">
                  <c:v>42997</c:v>
                </c:pt>
                <c:pt idx="1645">
                  <c:v>42998</c:v>
                </c:pt>
                <c:pt idx="1646">
                  <c:v>42999</c:v>
                </c:pt>
                <c:pt idx="1647">
                  <c:v>43000</c:v>
                </c:pt>
                <c:pt idx="1648">
                  <c:v>43001</c:v>
                </c:pt>
                <c:pt idx="1649">
                  <c:v>43002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43009</c:v>
                </c:pt>
                <c:pt idx="1657">
                  <c:v>43010</c:v>
                </c:pt>
                <c:pt idx="1658">
                  <c:v>43011</c:v>
                </c:pt>
                <c:pt idx="1659">
                  <c:v>43012</c:v>
                </c:pt>
                <c:pt idx="1660">
                  <c:v>43013</c:v>
                </c:pt>
                <c:pt idx="1661">
                  <c:v>43014</c:v>
                </c:pt>
                <c:pt idx="1662">
                  <c:v>43015</c:v>
                </c:pt>
                <c:pt idx="1663">
                  <c:v>43016</c:v>
                </c:pt>
                <c:pt idx="1664">
                  <c:v>43017</c:v>
                </c:pt>
                <c:pt idx="1665">
                  <c:v>43018</c:v>
                </c:pt>
                <c:pt idx="1666">
                  <c:v>43019</c:v>
                </c:pt>
                <c:pt idx="1667">
                  <c:v>43020</c:v>
                </c:pt>
                <c:pt idx="1668">
                  <c:v>43021</c:v>
                </c:pt>
                <c:pt idx="1669">
                  <c:v>43022</c:v>
                </c:pt>
                <c:pt idx="1670">
                  <c:v>43023</c:v>
                </c:pt>
                <c:pt idx="1671">
                  <c:v>43024</c:v>
                </c:pt>
                <c:pt idx="1672">
                  <c:v>43025</c:v>
                </c:pt>
                <c:pt idx="1673">
                  <c:v>43026</c:v>
                </c:pt>
                <c:pt idx="1674">
                  <c:v>43027</c:v>
                </c:pt>
                <c:pt idx="1675">
                  <c:v>43028</c:v>
                </c:pt>
                <c:pt idx="1676">
                  <c:v>43029</c:v>
                </c:pt>
                <c:pt idx="1677">
                  <c:v>43030</c:v>
                </c:pt>
                <c:pt idx="1678">
                  <c:v>43031</c:v>
                </c:pt>
                <c:pt idx="1679">
                  <c:v>43032</c:v>
                </c:pt>
                <c:pt idx="1680">
                  <c:v>43033</c:v>
                </c:pt>
                <c:pt idx="1681">
                  <c:v>43034</c:v>
                </c:pt>
                <c:pt idx="1682">
                  <c:v>43035</c:v>
                </c:pt>
                <c:pt idx="1683">
                  <c:v>43036</c:v>
                </c:pt>
                <c:pt idx="1684">
                  <c:v>43037</c:v>
                </c:pt>
                <c:pt idx="1685">
                  <c:v>43038</c:v>
                </c:pt>
                <c:pt idx="1686">
                  <c:v>43039</c:v>
                </c:pt>
                <c:pt idx="1687">
                  <c:v>43040</c:v>
                </c:pt>
                <c:pt idx="1688">
                  <c:v>43041</c:v>
                </c:pt>
                <c:pt idx="1689">
                  <c:v>43042</c:v>
                </c:pt>
                <c:pt idx="1690">
                  <c:v>43043</c:v>
                </c:pt>
                <c:pt idx="1691">
                  <c:v>43044</c:v>
                </c:pt>
                <c:pt idx="1692">
                  <c:v>43045</c:v>
                </c:pt>
                <c:pt idx="1693">
                  <c:v>43046</c:v>
                </c:pt>
                <c:pt idx="1694">
                  <c:v>43047</c:v>
                </c:pt>
                <c:pt idx="1695">
                  <c:v>43048</c:v>
                </c:pt>
                <c:pt idx="1696">
                  <c:v>43049</c:v>
                </c:pt>
                <c:pt idx="1697">
                  <c:v>43050</c:v>
                </c:pt>
                <c:pt idx="1698">
                  <c:v>43051</c:v>
                </c:pt>
                <c:pt idx="1699">
                  <c:v>43052</c:v>
                </c:pt>
                <c:pt idx="1700">
                  <c:v>43053</c:v>
                </c:pt>
                <c:pt idx="1701">
                  <c:v>43054</c:v>
                </c:pt>
                <c:pt idx="1702">
                  <c:v>43055</c:v>
                </c:pt>
                <c:pt idx="1703">
                  <c:v>43056</c:v>
                </c:pt>
                <c:pt idx="1704">
                  <c:v>43057</c:v>
                </c:pt>
                <c:pt idx="1705">
                  <c:v>43058</c:v>
                </c:pt>
                <c:pt idx="1706">
                  <c:v>43059</c:v>
                </c:pt>
                <c:pt idx="1707">
                  <c:v>43060</c:v>
                </c:pt>
                <c:pt idx="1708">
                  <c:v>43061</c:v>
                </c:pt>
                <c:pt idx="1709">
                  <c:v>43062</c:v>
                </c:pt>
                <c:pt idx="1710">
                  <c:v>43063</c:v>
                </c:pt>
                <c:pt idx="1711">
                  <c:v>43064</c:v>
                </c:pt>
                <c:pt idx="1712">
                  <c:v>43065</c:v>
                </c:pt>
                <c:pt idx="1713">
                  <c:v>43066</c:v>
                </c:pt>
                <c:pt idx="1714">
                  <c:v>43067</c:v>
                </c:pt>
                <c:pt idx="1715">
                  <c:v>43068</c:v>
                </c:pt>
                <c:pt idx="1716">
                  <c:v>43069</c:v>
                </c:pt>
                <c:pt idx="1717">
                  <c:v>43070</c:v>
                </c:pt>
                <c:pt idx="1718">
                  <c:v>43071</c:v>
                </c:pt>
                <c:pt idx="1719">
                  <c:v>43072</c:v>
                </c:pt>
                <c:pt idx="1720">
                  <c:v>43073</c:v>
                </c:pt>
                <c:pt idx="1721">
                  <c:v>43074</c:v>
                </c:pt>
                <c:pt idx="1722">
                  <c:v>43075</c:v>
                </c:pt>
                <c:pt idx="1723">
                  <c:v>43076</c:v>
                </c:pt>
                <c:pt idx="1724">
                  <c:v>43077</c:v>
                </c:pt>
                <c:pt idx="1725">
                  <c:v>43078</c:v>
                </c:pt>
                <c:pt idx="1726">
                  <c:v>43079</c:v>
                </c:pt>
                <c:pt idx="1727">
                  <c:v>43080</c:v>
                </c:pt>
                <c:pt idx="1728">
                  <c:v>43081</c:v>
                </c:pt>
                <c:pt idx="1729">
                  <c:v>43082</c:v>
                </c:pt>
                <c:pt idx="1730">
                  <c:v>43083</c:v>
                </c:pt>
              </c:numCache>
            </c:numRef>
          </c:xVal>
          <c:yVal>
            <c:numRef>
              <c:f>'MX11-气水两相'!$N$2:$N$478</c:f>
              <c:numCache>
                <c:formatCode>General</c:formatCode>
                <c:ptCount val="477"/>
                <c:pt idx="82">
                  <c:v>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11792"/>
        <c:axId val="950402544"/>
      </c:scatterChart>
      <c:valAx>
        <c:axId val="950411792"/>
        <c:scaling>
          <c:orientation val="minMax"/>
          <c:max val="43100"/>
          <c:min val="41300"/>
        </c:scaling>
        <c:delete val="0"/>
        <c:axPos val="b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zh-CN" altLang="en-US" sz="1200" b="1"/>
                  <a:t>时间</a:t>
                </a:r>
              </a:p>
            </c:rich>
          </c:tx>
          <c:layout>
            <c:manualLayout>
              <c:xMode val="edge"/>
              <c:yMode val="edge"/>
              <c:x val="0.45627810983322237"/>
              <c:y val="0.88233037741995735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02544"/>
        <c:crosses val="autoZero"/>
        <c:crossBetween val="midCat"/>
        <c:majorUnit val="400"/>
      </c:valAx>
      <c:valAx>
        <c:axId val="950402544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>
                    <a:solidFill>
                      <a:schemeClr val="tx1"/>
                    </a:solidFill>
                  </a:rPr>
                  <a:t>无阻流量（</a:t>
                </a:r>
                <a:r>
                  <a:rPr lang="en-US" altLang="zh-CN" sz="1200">
                    <a:solidFill>
                      <a:schemeClr val="tx1"/>
                    </a:solidFill>
                  </a:rPr>
                  <a:t>10</a:t>
                </a:r>
                <a:r>
                  <a:rPr lang="en-US" altLang="zh-CN" sz="1200" baseline="30000">
                    <a:solidFill>
                      <a:schemeClr val="tx1"/>
                    </a:solidFill>
                  </a:rPr>
                  <a:t>4</a:t>
                </a:r>
                <a:r>
                  <a:rPr lang="en-US" altLang="zh-CN" sz="1200" cap="none" baseline="0">
                    <a:solidFill>
                      <a:schemeClr val="tx1"/>
                    </a:solidFill>
                    <a:latin typeface="+mn-ea"/>
                    <a:ea typeface="+mn-ea"/>
                  </a:rPr>
                  <a:t>m</a:t>
                </a:r>
                <a:r>
                  <a:rPr lang="en-US" altLang="zh-CN" sz="1200" baseline="30000">
                    <a:solidFill>
                      <a:schemeClr val="tx1"/>
                    </a:solidFill>
                  </a:rPr>
                  <a:t>3</a:t>
                </a:r>
                <a:r>
                  <a:rPr lang="en-US" altLang="zh-CN" sz="1200">
                    <a:solidFill>
                      <a:schemeClr val="tx1"/>
                    </a:solidFill>
                  </a:rPr>
                  <a:t>/</a:t>
                </a:r>
                <a:r>
                  <a:rPr lang="en-US" altLang="zh-CN" sz="1200" cap="none" baseline="0">
                    <a:solidFill>
                      <a:schemeClr val="tx1"/>
                    </a:solidFill>
                  </a:rPr>
                  <a:t>d</a:t>
                </a:r>
                <a:r>
                  <a:rPr lang="en-US" altLang="zh-CN" sz="1200">
                    <a:solidFill>
                      <a:schemeClr val="tx1"/>
                    </a:solidFill>
                  </a:rPr>
                  <a:t>)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883519759183911E-3"/>
              <c:y val="0.146938399244394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117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01720002680238"/>
          <c:y val="0.43817722755002164"/>
          <c:w val="0.25556724310566137"/>
          <c:h val="0.2372386446412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0747357993929"/>
          <c:y val="8.4896773480546681E-2"/>
          <c:w val="0.79603794277125539"/>
          <c:h val="0.74594288628313399"/>
        </c:manualLayout>
      </c:layout>
      <c:scatterChart>
        <c:scatterStyle val="smoothMarker"/>
        <c:varyColors val="0"/>
        <c:ser>
          <c:idx val="1"/>
          <c:order val="0"/>
          <c:tx>
            <c:v>日产气</c:v>
          </c:tx>
          <c:spPr>
            <a:ln w="1905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xVal>
            <c:numRef>
              <c:f>'MX11-气水两相'!$A$2:$A$1732</c:f>
              <c:numCache>
                <c:formatCode>m/d/yyyy</c:formatCode>
                <c:ptCount val="1731"/>
                <c:pt idx="0">
                  <c:v>41353</c:v>
                </c:pt>
                <c:pt idx="1">
                  <c:v>41354</c:v>
                </c:pt>
                <c:pt idx="2">
                  <c:v>41355</c:v>
                </c:pt>
                <c:pt idx="3">
                  <c:v>41356</c:v>
                </c:pt>
                <c:pt idx="4">
                  <c:v>41357</c:v>
                </c:pt>
                <c:pt idx="5">
                  <c:v>41358</c:v>
                </c:pt>
                <c:pt idx="6">
                  <c:v>41359</c:v>
                </c:pt>
                <c:pt idx="7">
                  <c:v>41360</c:v>
                </c:pt>
                <c:pt idx="8">
                  <c:v>41361</c:v>
                </c:pt>
                <c:pt idx="9">
                  <c:v>41362</c:v>
                </c:pt>
                <c:pt idx="10">
                  <c:v>41363</c:v>
                </c:pt>
                <c:pt idx="11">
                  <c:v>41364</c:v>
                </c:pt>
                <c:pt idx="12">
                  <c:v>41365</c:v>
                </c:pt>
                <c:pt idx="13">
                  <c:v>41366</c:v>
                </c:pt>
                <c:pt idx="14">
                  <c:v>41367</c:v>
                </c:pt>
                <c:pt idx="15">
                  <c:v>41368</c:v>
                </c:pt>
                <c:pt idx="16">
                  <c:v>41369</c:v>
                </c:pt>
                <c:pt idx="17">
                  <c:v>41370</c:v>
                </c:pt>
                <c:pt idx="18">
                  <c:v>41371</c:v>
                </c:pt>
                <c:pt idx="19">
                  <c:v>41372</c:v>
                </c:pt>
                <c:pt idx="20">
                  <c:v>41373</c:v>
                </c:pt>
                <c:pt idx="21">
                  <c:v>41374</c:v>
                </c:pt>
                <c:pt idx="22">
                  <c:v>41375</c:v>
                </c:pt>
                <c:pt idx="23">
                  <c:v>41376</c:v>
                </c:pt>
                <c:pt idx="24">
                  <c:v>41377</c:v>
                </c:pt>
                <c:pt idx="25">
                  <c:v>41378</c:v>
                </c:pt>
                <c:pt idx="26">
                  <c:v>41379</c:v>
                </c:pt>
                <c:pt idx="27">
                  <c:v>41380</c:v>
                </c:pt>
                <c:pt idx="28">
                  <c:v>41381</c:v>
                </c:pt>
                <c:pt idx="29">
                  <c:v>41382</c:v>
                </c:pt>
                <c:pt idx="30">
                  <c:v>41383</c:v>
                </c:pt>
                <c:pt idx="31">
                  <c:v>41384</c:v>
                </c:pt>
                <c:pt idx="32">
                  <c:v>41385</c:v>
                </c:pt>
                <c:pt idx="33">
                  <c:v>41386</c:v>
                </c:pt>
                <c:pt idx="34">
                  <c:v>41387</c:v>
                </c:pt>
                <c:pt idx="35">
                  <c:v>41388</c:v>
                </c:pt>
                <c:pt idx="36">
                  <c:v>41389</c:v>
                </c:pt>
                <c:pt idx="37">
                  <c:v>41390</c:v>
                </c:pt>
                <c:pt idx="38">
                  <c:v>41391</c:v>
                </c:pt>
                <c:pt idx="39">
                  <c:v>41392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41398</c:v>
                </c:pt>
                <c:pt idx="46">
                  <c:v>41399</c:v>
                </c:pt>
                <c:pt idx="47">
                  <c:v>41400</c:v>
                </c:pt>
                <c:pt idx="48">
                  <c:v>41401</c:v>
                </c:pt>
                <c:pt idx="49">
                  <c:v>41402</c:v>
                </c:pt>
                <c:pt idx="50">
                  <c:v>41403</c:v>
                </c:pt>
                <c:pt idx="51">
                  <c:v>41404</c:v>
                </c:pt>
                <c:pt idx="52">
                  <c:v>41405</c:v>
                </c:pt>
                <c:pt idx="53">
                  <c:v>41406</c:v>
                </c:pt>
                <c:pt idx="54">
                  <c:v>41407</c:v>
                </c:pt>
                <c:pt idx="55">
                  <c:v>41408</c:v>
                </c:pt>
                <c:pt idx="56">
                  <c:v>41409</c:v>
                </c:pt>
                <c:pt idx="57">
                  <c:v>41410</c:v>
                </c:pt>
                <c:pt idx="58">
                  <c:v>41411</c:v>
                </c:pt>
                <c:pt idx="59">
                  <c:v>41412</c:v>
                </c:pt>
                <c:pt idx="60">
                  <c:v>41413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41419</c:v>
                </c:pt>
                <c:pt idx="67">
                  <c:v>41420</c:v>
                </c:pt>
                <c:pt idx="68">
                  <c:v>41421</c:v>
                </c:pt>
                <c:pt idx="69">
                  <c:v>41422</c:v>
                </c:pt>
                <c:pt idx="70">
                  <c:v>41423</c:v>
                </c:pt>
                <c:pt idx="71">
                  <c:v>41424</c:v>
                </c:pt>
                <c:pt idx="72">
                  <c:v>41425</c:v>
                </c:pt>
                <c:pt idx="73">
                  <c:v>41426</c:v>
                </c:pt>
                <c:pt idx="74">
                  <c:v>41427</c:v>
                </c:pt>
                <c:pt idx="75">
                  <c:v>41428</c:v>
                </c:pt>
                <c:pt idx="76">
                  <c:v>41429</c:v>
                </c:pt>
                <c:pt idx="77">
                  <c:v>41430</c:v>
                </c:pt>
                <c:pt idx="78">
                  <c:v>41431</c:v>
                </c:pt>
                <c:pt idx="79">
                  <c:v>41432</c:v>
                </c:pt>
                <c:pt idx="80">
                  <c:v>41433</c:v>
                </c:pt>
                <c:pt idx="81">
                  <c:v>41434</c:v>
                </c:pt>
                <c:pt idx="82">
                  <c:v>41435</c:v>
                </c:pt>
                <c:pt idx="83">
                  <c:v>41436</c:v>
                </c:pt>
                <c:pt idx="84">
                  <c:v>41437</c:v>
                </c:pt>
                <c:pt idx="85">
                  <c:v>41438</c:v>
                </c:pt>
                <c:pt idx="86">
                  <c:v>41439</c:v>
                </c:pt>
                <c:pt idx="87">
                  <c:v>41440</c:v>
                </c:pt>
                <c:pt idx="88">
                  <c:v>41441</c:v>
                </c:pt>
                <c:pt idx="89">
                  <c:v>41442</c:v>
                </c:pt>
                <c:pt idx="90">
                  <c:v>41443</c:v>
                </c:pt>
                <c:pt idx="91">
                  <c:v>41444</c:v>
                </c:pt>
                <c:pt idx="92">
                  <c:v>41445</c:v>
                </c:pt>
                <c:pt idx="93">
                  <c:v>41446</c:v>
                </c:pt>
                <c:pt idx="94">
                  <c:v>41447</c:v>
                </c:pt>
                <c:pt idx="95">
                  <c:v>41448</c:v>
                </c:pt>
                <c:pt idx="96">
                  <c:v>41449</c:v>
                </c:pt>
                <c:pt idx="97">
                  <c:v>41450</c:v>
                </c:pt>
                <c:pt idx="98">
                  <c:v>41451</c:v>
                </c:pt>
                <c:pt idx="99">
                  <c:v>41452</c:v>
                </c:pt>
                <c:pt idx="100">
                  <c:v>41453</c:v>
                </c:pt>
                <c:pt idx="101">
                  <c:v>41454</c:v>
                </c:pt>
                <c:pt idx="102">
                  <c:v>41455</c:v>
                </c:pt>
                <c:pt idx="103">
                  <c:v>41456</c:v>
                </c:pt>
                <c:pt idx="104">
                  <c:v>41457</c:v>
                </c:pt>
                <c:pt idx="105">
                  <c:v>41458</c:v>
                </c:pt>
                <c:pt idx="106">
                  <c:v>41459</c:v>
                </c:pt>
                <c:pt idx="107">
                  <c:v>41460</c:v>
                </c:pt>
                <c:pt idx="108">
                  <c:v>41461</c:v>
                </c:pt>
                <c:pt idx="109">
                  <c:v>41462</c:v>
                </c:pt>
                <c:pt idx="110">
                  <c:v>41463</c:v>
                </c:pt>
                <c:pt idx="111">
                  <c:v>41464</c:v>
                </c:pt>
                <c:pt idx="112">
                  <c:v>41465</c:v>
                </c:pt>
                <c:pt idx="113">
                  <c:v>41466</c:v>
                </c:pt>
                <c:pt idx="114">
                  <c:v>41467</c:v>
                </c:pt>
                <c:pt idx="115">
                  <c:v>41468</c:v>
                </c:pt>
                <c:pt idx="116">
                  <c:v>41469</c:v>
                </c:pt>
                <c:pt idx="117">
                  <c:v>41470</c:v>
                </c:pt>
                <c:pt idx="118">
                  <c:v>41471</c:v>
                </c:pt>
                <c:pt idx="119">
                  <c:v>41472</c:v>
                </c:pt>
                <c:pt idx="120">
                  <c:v>41473</c:v>
                </c:pt>
                <c:pt idx="121">
                  <c:v>41474</c:v>
                </c:pt>
                <c:pt idx="122">
                  <c:v>41475</c:v>
                </c:pt>
                <c:pt idx="123">
                  <c:v>41476</c:v>
                </c:pt>
                <c:pt idx="124">
                  <c:v>41477</c:v>
                </c:pt>
                <c:pt idx="125">
                  <c:v>41478</c:v>
                </c:pt>
                <c:pt idx="126">
                  <c:v>41479</c:v>
                </c:pt>
                <c:pt idx="127">
                  <c:v>41480</c:v>
                </c:pt>
                <c:pt idx="128">
                  <c:v>41481</c:v>
                </c:pt>
                <c:pt idx="129">
                  <c:v>41482</c:v>
                </c:pt>
                <c:pt idx="130">
                  <c:v>41483</c:v>
                </c:pt>
                <c:pt idx="131">
                  <c:v>41484</c:v>
                </c:pt>
                <c:pt idx="132">
                  <c:v>41485</c:v>
                </c:pt>
                <c:pt idx="133">
                  <c:v>41486</c:v>
                </c:pt>
                <c:pt idx="134">
                  <c:v>41487</c:v>
                </c:pt>
                <c:pt idx="135">
                  <c:v>41488</c:v>
                </c:pt>
                <c:pt idx="136">
                  <c:v>41489</c:v>
                </c:pt>
                <c:pt idx="137">
                  <c:v>41490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41496</c:v>
                </c:pt>
                <c:pt idx="144">
                  <c:v>41497</c:v>
                </c:pt>
                <c:pt idx="145">
                  <c:v>41498</c:v>
                </c:pt>
                <c:pt idx="146">
                  <c:v>41499</c:v>
                </c:pt>
                <c:pt idx="147">
                  <c:v>41500</c:v>
                </c:pt>
                <c:pt idx="148">
                  <c:v>41501</c:v>
                </c:pt>
                <c:pt idx="149">
                  <c:v>41502</c:v>
                </c:pt>
                <c:pt idx="150">
                  <c:v>41503</c:v>
                </c:pt>
                <c:pt idx="151">
                  <c:v>41504</c:v>
                </c:pt>
                <c:pt idx="152">
                  <c:v>41505</c:v>
                </c:pt>
                <c:pt idx="153">
                  <c:v>41506</c:v>
                </c:pt>
                <c:pt idx="154">
                  <c:v>41507</c:v>
                </c:pt>
                <c:pt idx="155">
                  <c:v>41508</c:v>
                </c:pt>
                <c:pt idx="156">
                  <c:v>41509</c:v>
                </c:pt>
                <c:pt idx="157">
                  <c:v>41510</c:v>
                </c:pt>
                <c:pt idx="158">
                  <c:v>41511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41517</c:v>
                </c:pt>
                <c:pt idx="165">
                  <c:v>41518</c:v>
                </c:pt>
                <c:pt idx="166">
                  <c:v>41519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41524</c:v>
                </c:pt>
                <c:pt idx="172">
                  <c:v>41525</c:v>
                </c:pt>
                <c:pt idx="173">
                  <c:v>41526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41531</c:v>
                </c:pt>
                <c:pt idx="179">
                  <c:v>41532</c:v>
                </c:pt>
                <c:pt idx="180">
                  <c:v>41533</c:v>
                </c:pt>
                <c:pt idx="181">
                  <c:v>41534</c:v>
                </c:pt>
                <c:pt idx="182">
                  <c:v>41535</c:v>
                </c:pt>
                <c:pt idx="183">
                  <c:v>41536</c:v>
                </c:pt>
                <c:pt idx="184">
                  <c:v>41537</c:v>
                </c:pt>
                <c:pt idx="185">
                  <c:v>41538</c:v>
                </c:pt>
                <c:pt idx="186">
                  <c:v>41539</c:v>
                </c:pt>
                <c:pt idx="187">
                  <c:v>41540</c:v>
                </c:pt>
                <c:pt idx="188">
                  <c:v>41541</c:v>
                </c:pt>
                <c:pt idx="189">
                  <c:v>41542</c:v>
                </c:pt>
                <c:pt idx="190">
                  <c:v>41543</c:v>
                </c:pt>
                <c:pt idx="191">
                  <c:v>41544</c:v>
                </c:pt>
                <c:pt idx="192">
                  <c:v>41545</c:v>
                </c:pt>
                <c:pt idx="193">
                  <c:v>41546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41552</c:v>
                </c:pt>
                <c:pt idx="200">
                  <c:v>41553</c:v>
                </c:pt>
                <c:pt idx="201">
                  <c:v>41554</c:v>
                </c:pt>
                <c:pt idx="202">
                  <c:v>41555</c:v>
                </c:pt>
                <c:pt idx="203">
                  <c:v>41556</c:v>
                </c:pt>
                <c:pt idx="204">
                  <c:v>41557</c:v>
                </c:pt>
                <c:pt idx="205">
                  <c:v>41558</c:v>
                </c:pt>
                <c:pt idx="206">
                  <c:v>41559</c:v>
                </c:pt>
                <c:pt idx="207">
                  <c:v>41560</c:v>
                </c:pt>
                <c:pt idx="208">
                  <c:v>41561</c:v>
                </c:pt>
                <c:pt idx="209">
                  <c:v>41562</c:v>
                </c:pt>
                <c:pt idx="210">
                  <c:v>41563</c:v>
                </c:pt>
                <c:pt idx="211">
                  <c:v>41564</c:v>
                </c:pt>
                <c:pt idx="212">
                  <c:v>41565</c:v>
                </c:pt>
                <c:pt idx="213">
                  <c:v>41566</c:v>
                </c:pt>
                <c:pt idx="214">
                  <c:v>41567</c:v>
                </c:pt>
                <c:pt idx="215">
                  <c:v>41568</c:v>
                </c:pt>
                <c:pt idx="216">
                  <c:v>41569</c:v>
                </c:pt>
                <c:pt idx="217">
                  <c:v>41570</c:v>
                </c:pt>
                <c:pt idx="218">
                  <c:v>41571</c:v>
                </c:pt>
                <c:pt idx="219">
                  <c:v>41572</c:v>
                </c:pt>
                <c:pt idx="220">
                  <c:v>41573</c:v>
                </c:pt>
                <c:pt idx="221">
                  <c:v>41574</c:v>
                </c:pt>
                <c:pt idx="222">
                  <c:v>41575</c:v>
                </c:pt>
                <c:pt idx="223">
                  <c:v>41576</c:v>
                </c:pt>
                <c:pt idx="224">
                  <c:v>41577</c:v>
                </c:pt>
                <c:pt idx="225">
                  <c:v>41578</c:v>
                </c:pt>
                <c:pt idx="226">
                  <c:v>41579</c:v>
                </c:pt>
                <c:pt idx="227">
                  <c:v>41580</c:v>
                </c:pt>
                <c:pt idx="228">
                  <c:v>41581</c:v>
                </c:pt>
                <c:pt idx="229">
                  <c:v>41582</c:v>
                </c:pt>
                <c:pt idx="230">
                  <c:v>41583</c:v>
                </c:pt>
                <c:pt idx="231">
                  <c:v>41584</c:v>
                </c:pt>
                <c:pt idx="232">
                  <c:v>41585</c:v>
                </c:pt>
                <c:pt idx="233">
                  <c:v>41586</c:v>
                </c:pt>
                <c:pt idx="234">
                  <c:v>41587</c:v>
                </c:pt>
                <c:pt idx="235">
                  <c:v>41588</c:v>
                </c:pt>
                <c:pt idx="236">
                  <c:v>41589</c:v>
                </c:pt>
                <c:pt idx="237">
                  <c:v>41590</c:v>
                </c:pt>
                <c:pt idx="238">
                  <c:v>41591</c:v>
                </c:pt>
                <c:pt idx="239">
                  <c:v>41592</c:v>
                </c:pt>
                <c:pt idx="240">
                  <c:v>41593</c:v>
                </c:pt>
                <c:pt idx="241">
                  <c:v>41594</c:v>
                </c:pt>
                <c:pt idx="242">
                  <c:v>41595</c:v>
                </c:pt>
                <c:pt idx="243">
                  <c:v>41596</c:v>
                </c:pt>
                <c:pt idx="244">
                  <c:v>41597</c:v>
                </c:pt>
                <c:pt idx="245">
                  <c:v>41598</c:v>
                </c:pt>
                <c:pt idx="246">
                  <c:v>41599</c:v>
                </c:pt>
                <c:pt idx="247">
                  <c:v>41600</c:v>
                </c:pt>
                <c:pt idx="248">
                  <c:v>41601</c:v>
                </c:pt>
                <c:pt idx="249">
                  <c:v>41602</c:v>
                </c:pt>
                <c:pt idx="250">
                  <c:v>41603</c:v>
                </c:pt>
                <c:pt idx="251">
                  <c:v>41604</c:v>
                </c:pt>
                <c:pt idx="252">
                  <c:v>41605</c:v>
                </c:pt>
                <c:pt idx="253">
                  <c:v>41606</c:v>
                </c:pt>
                <c:pt idx="254">
                  <c:v>41607</c:v>
                </c:pt>
                <c:pt idx="255">
                  <c:v>41608</c:v>
                </c:pt>
                <c:pt idx="256">
                  <c:v>41609</c:v>
                </c:pt>
                <c:pt idx="257">
                  <c:v>41610</c:v>
                </c:pt>
                <c:pt idx="258">
                  <c:v>41611</c:v>
                </c:pt>
                <c:pt idx="259">
                  <c:v>41612</c:v>
                </c:pt>
                <c:pt idx="260">
                  <c:v>41613</c:v>
                </c:pt>
                <c:pt idx="261">
                  <c:v>41614</c:v>
                </c:pt>
                <c:pt idx="262">
                  <c:v>41615</c:v>
                </c:pt>
                <c:pt idx="263">
                  <c:v>41616</c:v>
                </c:pt>
                <c:pt idx="264">
                  <c:v>41617</c:v>
                </c:pt>
                <c:pt idx="265">
                  <c:v>41618</c:v>
                </c:pt>
                <c:pt idx="266">
                  <c:v>41619</c:v>
                </c:pt>
                <c:pt idx="267">
                  <c:v>41620</c:v>
                </c:pt>
                <c:pt idx="268">
                  <c:v>41621</c:v>
                </c:pt>
                <c:pt idx="269">
                  <c:v>41622</c:v>
                </c:pt>
                <c:pt idx="270">
                  <c:v>41623</c:v>
                </c:pt>
                <c:pt idx="271">
                  <c:v>41624</c:v>
                </c:pt>
                <c:pt idx="272">
                  <c:v>41625</c:v>
                </c:pt>
                <c:pt idx="273">
                  <c:v>41626</c:v>
                </c:pt>
                <c:pt idx="274">
                  <c:v>41627</c:v>
                </c:pt>
                <c:pt idx="275">
                  <c:v>41628</c:v>
                </c:pt>
                <c:pt idx="276">
                  <c:v>41629</c:v>
                </c:pt>
                <c:pt idx="277">
                  <c:v>41630</c:v>
                </c:pt>
                <c:pt idx="278">
                  <c:v>41631</c:v>
                </c:pt>
                <c:pt idx="279">
                  <c:v>41632</c:v>
                </c:pt>
                <c:pt idx="280">
                  <c:v>41633</c:v>
                </c:pt>
                <c:pt idx="281">
                  <c:v>41634</c:v>
                </c:pt>
                <c:pt idx="282">
                  <c:v>41635</c:v>
                </c:pt>
                <c:pt idx="283">
                  <c:v>41636</c:v>
                </c:pt>
                <c:pt idx="284">
                  <c:v>41637</c:v>
                </c:pt>
                <c:pt idx="285">
                  <c:v>41638</c:v>
                </c:pt>
                <c:pt idx="286">
                  <c:v>41639</c:v>
                </c:pt>
                <c:pt idx="287">
                  <c:v>41640</c:v>
                </c:pt>
                <c:pt idx="288">
                  <c:v>41641</c:v>
                </c:pt>
                <c:pt idx="289">
                  <c:v>41642</c:v>
                </c:pt>
                <c:pt idx="290">
                  <c:v>41643</c:v>
                </c:pt>
                <c:pt idx="291">
                  <c:v>41644</c:v>
                </c:pt>
                <c:pt idx="292">
                  <c:v>41645</c:v>
                </c:pt>
                <c:pt idx="293">
                  <c:v>41646</c:v>
                </c:pt>
                <c:pt idx="294">
                  <c:v>41647</c:v>
                </c:pt>
                <c:pt idx="295">
                  <c:v>41648</c:v>
                </c:pt>
                <c:pt idx="296">
                  <c:v>41649</c:v>
                </c:pt>
                <c:pt idx="297">
                  <c:v>41650</c:v>
                </c:pt>
                <c:pt idx="298">
                  <c:v>41651</c:v>
                </c:pt>
                <c:pt idx="299">
                  <c:v>41652</c:v>
                </c:pt>
                <c:pt idx="300">
                  <c:v>41653</c:v>
                </c:pt>
                <c:pt idx="301">
                  <c:v>41654</c:v>
                </c:pt>
                <c:pt idx="302">
                  <c:v>41655</c:v>
                </c:pt>
                <c:pt idx="303">
                  <c:v>41656</c:v>
                </c:pt>
                <c:pt idx="304">
                  <c:v>41657</c:v>
                </c:pt>
                <c:pt idx="305">
                  <c:v>41658</c:v>
                </c:pt>
                <c:pt idx="306">
                  <c:v>41659</c:v>
                </c:pt>
                <c:pt idx="307">
                  <c:v>41660</c:v>
                </c:pt>
                <c:pt idx="308">
                  <c:v>41661</c:v>
                </c:pt>
                <c:pt idx="309">
                  <c:v>41662</c:v>
                </c:pt>
                <c:pt idx="310">
                  <c:v>41663</c:v>
                </c:pt>
                <c:pt idx="311">
                  <c:v>41664</c:v>
                </c:pt>
                <c:pt idx="312">
                  <c:v>41665</c:v>
                </c:pt>
                <c:pt idx="313">
                  <c:v>41666</c:v>
                </c:pt>
                <c:pt idx="314">
                  <c:v>41667</c:v>
                </c:pt>
                <c:pt idx="315">
                  <c:v>41668</c:v>
                </c:pt>
                <c:pt idx="316">
                  <c:v>41669</c:v>
                </c:pt>
                <c:pt idx="317">
                  <c:v>41670</c:v>
                </c:pt>
                <c:pt idx="318">
                  <c:v>41671</c:v>
                </c:pt>
                <c:pt idx="319">
                  <c:v>41672</c:v>
                </c:pt>
                <c:pt idx="320">
                  <c:v>41673</c:v>
                </c:pt>
                <c:pt idx="321">
                  <c:v>41674</c:v>
                </c:pt>
                <c:pt idx="322">
                  <c:v>41675</c:v>
                </c:pt>
                <c:pt idx="323">
                  <c:v>41676</c:v>
                </c:pt>
                <c:pt idx="324">
                  <c:v>41677</c:v>
                </c:pt>
                <c:pt idx="325">
                  <c:v>41678</c:v>
                </c:pt>
                <c:pt idx="326">
                  <c:v>41679</c:v>
                </c:pt>
                <c:pt idx="327">
                  <c:v>41680</c:v>
                </c:pt>
                <c:pt idx="328">
                  <c:v>41681</c:v>
                </c:pt>
                <c:pt idx="329">
                  <c:v>41682</c:v>
                </c:pt>
                <c:pt idx="330">
                  <c:v>41683</c:v>
                </c:pt>
                <c:pt idx="331">
                  <c:v>41684</c:v>
                </c:pt>
                <c:pt idx="332">
                  <c:v>41685</c:v>
                </c:pt>
                <c:pt idx="333">
                  <c:v>41686</c:v>
                </c:pt>
                <c:pt idx="334">
                  <c:v>41687</c:v>
                </c:pt>
                <c:pt idx="335">
                  <c:v>41688</c:v>
                </c:pt>
                <c:pt idx="336">
                  <c:v>41689</c:v>
                </c:pt>
                <c:pt idx="337">
                  <c:v>41690</c:v>
                </c:pt>
                <c:pt idx="338">
                  <c:v>41691</c:v>
                </c:pt>
                <c:pt idx="339">
                  <c:v>41692</c:v>
                </c:pt>
                <c:pt idx="340">
                  <c:v>41693</c:v>
                </c:pt>
                <c:pt idx="341">
                  <c:v>41694</c:v>
                </c:pt>
                <c:pt idx="342">
                  <c:v>41695</c:v>
                </c:pt>
                <c:pt idx="343">
                  <c:v>41696</c:v>
                </c:pt>
                <c:pt idx="344">
                  <c:v>41697</c:v>
                </c:pt>
                <c:pt idx="345">
                  <c:v>41698</c:v>
                </c:pt>
                <c:pt idx="346">
                  <c:v>41699</c:v>
                </c:pt>
                <c:pt idx="347">
                  <c:v>41700</c:v>
                </c:pt>
                <c:pt idx="348">
                  <c:v>41701</c:v>
                </c:pt>
                <c:pt idx="349">
                  <c:v>41702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41706</c:v>
                </c:pt>
                <c:pt idx="354">
                  <c:v>41707</c:v>
                </c:pt>
                <c:pt idx="355">
                  <c:v>41708</c:v>
                </c:pt>
                <c:pt idx="356">
                  <c:v>41709</c:v>
                </c:pt>
                <c:pt idx="357">
                  <c:v>41710</c:v>
                </c:pt>
                <c:pt idx="358">
                  <c:v>41711</c:v>
                </c:pt>
                <c:pt idx="359">
                  <c:v>41712</c:v>
                </c:pt>
                <c:pt idx="360">
                  <c:v>41713</c:v>
                </c:pt>
                <c:pt idx="361">
                  <c:v>41714</c:v>
                </c:pt>
                <c:pt idx="362">
                  <c:v>41715</c:v>
                </c:pt>
                <c:pt idx="363">
                  <c:v>41716</c:v>
                </c:pt>
                <c:pt idx="364">
                  <c:v>41717</c:v>
                </c:pt>
                <c:pt idx="365">
                  <c:v>41718</c:v>
                </c:pt>
                <c:pt idx="366">
                  <c:v>41719</c:v>
                </c:pt>
                <c:pt idx="367">
                  <c:v>41720</c:v>
                </c:pt>
                <c:pt idx="368">
                  <c:v>41721</c:v>
                </c:pt>
                <c:pt idx="369">
                  <c:v>41722</c:v>
                </c:pt>
                <c:pt idx="370">
                  <c:v>41723</c:v>
                </c:pt>
                <c:pt idx="371">
                  <c:v>41724</c:v>
                </c:pt>
                <c:pt idx="372">
                  <c:v>41725</c:v>
                </c:pt>
                <c:pt idx="373">
                  <c:v>41726</c:v>
                </c:pt>
                <c:pt idx="374">
                  <c:v>41727</c:v>
                </c:pt>
                <c:pt idx="375">
                  <c:v>41728</c:v>
                </c:pt>
                <c:pt idx="376">
                  <c:v>41729</c:v>
                </c:pt>
                <c:pt idx="377">
                  <c:v>41730</c:v>
                </c:pt>
                <c:pt idx="378">
                  <c:v>41731</c:v>
                </c:pt>
                <c:pt idx="379">
                  <c:v>41732</c:v>
                </c:pt>
                <c:pt idx="380">
                  <c:v>41733</c:v>
                </c:pt>
                <c:pt idx="381">
                  <c:v>41734</c:v>
                </c:pt>
                <c:pt idx="382">
                  <c:v>41735</c:v>
                </c:pt>
                <c:pt idx="383">
                  <c:v>41736</c:v>
                </c:pt>
                <c:pt idx="384">
                  <c:v>41737</c:v>
                </c:pt>
                <c:pt idx="385">
                  <c:v>41738</c:v>
                </c:pt>
                <c:pt idx="386">
                  <c:v>41739</c:v>
                </c:pt>
                <c:pt idx="387">
                  <c:v>41740</c:v>
                </c:pt>
                <c:pt idx="388">
                  <c:v>41741</c:v>
                </c:pt>
                <c:pt idx="389">
                  <c:v>41742</c:v>
                </c:pt>
                <c:pt idx="390">
                  <c:v>41743</c:v>
                </c:pt>
                <c:pt idx="391">
                  <c:v>41744</c:v>
                </c:pt>
                <c:pt idx="392">
                  <c:v>41745</c:v>
                </c:pt>
                <c:pt idx="393">
                  <c:v>41746</c:v>
                </c:pt>
                <c:pt idx="394">
                  <c:v>41747</c:v>
                </c:pt>
                <c:pt idx="395">
                  <c:v>41748</c:v>
                </c:pt>
                <c:pt idx="396">
                  <c:v>41749</c:v>
                </c:pt>
                <c:pt idx="397">
                  <c:v>41750</c:v>
                </c:pt>
                <c:pt idx="398">
                  <c:v>41751</c:v>
                </c:pt>
                <c:pt idx="399">
                  <c:v>41752</c:v>
                </c:pt>
                <c:pt idx="400">
                  <c:v>41753</c:v>
                </c:pt>
                <c:pt idx="401">
                  <c:v>41754</c:v>
                </c:pt>
                <c:pt idx="402">
                  <c:v>41755</c:v>
                </c:pt>
                <c:pt idx="403">
                  <c:v>41756</c:v>
                </c:pt>
                <c:pt idx="404">
                  <c:v>41757</c:v>
                </c:pt>
                <c:pt idx="405">
                  <c:v>41758</c:v>
                </c:pt>
                <c:pt idx="406">
                  <c:v>41759</c:v>
                </c:pt>
                <c:pt idx="407">
                  <c:v>41760</c:v>
                </c:pt>
                <c:pt idx="408">
                  <c:v>41761</c:v>
                </c:pt>
                <c:pt idx="409">
                  <c:v>41762</c:v>
                </c:pt>
                <c:pt idx="410">
                  <c:v>41763</c:v>
                </c:pt>
                <c:pt idx="411">
                  <c:v>41764</c:v>
                </c:pt>
                <c:pt idx="412">
                  <c:v>41765</c:v>
                </c:pt>
                <c:pt idx="413">
                  <c:v>41766</c:v>
                </c:pt>
                <c:pt idx="414">
                  <c:v>41767</c:v>
                </c:pt>
                <c:pt idx="415">
                  <c:v>41768</c:v>
                </c:pt>
                <c:pt idx="416">
                  <c:v>41769</c:v>
                </c:pt>
                <c:pt idx="417">
                  <c:v>41770</c:v>
                </c:pt>
                <c:pt idx="418">
                  <c:v>41771</c:v>
                </c:pt>
                <c:pt idx="419">
                  <c:v>41772</c:v>
                </c:pt>
                <c:pt idx="420">
                  <c:v>41773</c:v>
                </c:pt>
                <c:pt idx="421">
                  <c:v>41774</c:v>
                </c:pt>
                <c:pt idx="422">
                  <c:v>41775</c:v>
                </c:pt>
                <c:pt idx="423">
                  <c:v>41776</c:v>
                </c:pt>
                <c:pt idx="424">
                  <c:v>41777</c:v>
                </c:pt>
                <c:pt idx="425">
                  <c:v>41778</c:v>
                </c:pt>
                <c:pt idx="426">
                  <c:v>41779</c:v>
                </c:pt>
                <c:pt idx="427">
                  <c:v>41780</c:v>
                </c:pt>
                <c:pt idx="428">
                  <c:v>41781</c:v>
                </c:pt>
                <c:pt idx="429">
                  <c:v>41782</c:v>
                </c:pt>
                <c:pt idx="430">
                  <c:v>41783</c:v>
                </c:pt>
                <c:pt idx="431">
                  <c:v>41784</c:v>
                </c:pt>
                <c:pt idx="432">
                  <c:v>41785</c:v>
                </c:pt>
                <c:pt idx="433">
                  <c:v>41786</c:v>
                </c:pt>
                <c:pt idx="434">
                  <c:v>41787</c:v>
                </c:pt>
                <c:pt idx="435">
                  <c:v>41788</c:v>
                </c:pt>
                <c:pt idx="436">
                  <c:v>41789</c:v>
                </c:pt>
                <c:pt idx="437">
                  <c:v>41790</c:v>
                </c:pt>
                <c:pt idx="438">
                  <c:v>41791</c:v>
                </c:pt>
                <c:pt idx="439">
                  <c:v>41792</c:v>
                </c:pt>
                <c:pt idx="440">
                  <c:v>41793</c:v>
                </c:pt>
                <c:pt idx="441">
                  <c:v>41794</c:v>
                </c:pt>
                <c:pt idx="442">
                  <c:v>41795</c:v>
                </c:pt>
                <c:pt idx="443">
                  <c:v>41796</c:v>
                </c:pt>
                <c:pt idx="444">
                  <c:v>41797</c:v>
                </c:pt>
                <c:pt idx="445">
                  <c:v>41798</c:v>
                </c:pt>
                <c:pt idx="446">
                  <c:v>41799</c:v>
                </c:pt>
                <c:pt idx="447">
                  <c:v>41800</c:v>
                </c:pt>
                <c:pt idx="448">
                  <c:v>41801</c:v>
                </c:pt>
                <c:pt idx="449">
                  <c:v>41802</c:v>
                </c:pt>
                <c:pt idx="450">
                  <c:v>41803</c:v>
                </c:pt>
                <c:pt idx="451">
                  <c:v>41804</c:v>
                </c:pt>
                <c:pt idx="452">
                  <c:v>41805</c:v>
                </c:pt>
                <c:pt idx="453">
                  <c:v>41806</c:v>
                </c:pt>
                <c:pt idx="454">
                  <c:v>41807</c:v>
                </c:pt>
                <c:pt idx="455">
                  <c:v>41808</c:v>
                </c:pt>
                <c:pt idx="456">
                  <c:v>41809</c:v>
                </c:pt>
                <c:pt idx="457">
                  <c:v>41810</c:v>
                </c:pt>
                <c:pt idx="458">
                  <c:v>41811</c:v>
                </c:pt>
                <c:pt idx="459">
                  <c:v>41812</c:v>
                </c:pt>
                <c:pt idx="460">
                  <c:v>41813</c:v>
                </c:pt>
                <c:pt idx="461">
                  <c:v>41814</c:v>
                </c:pt>
                <c:pt idx="462">
                  <c:v>41815</c:v>
                </c:pt>
                <c:pt idx="463">
                  <c:v>41816</c:v>
                </c:pt>
                <c:pt idx="464">
                  <c:v>41817</c:v>
                </c:pt>
                <c:pt idx="465">
                  <c:v>41818</c:v>
                </c:pt>
                <c:pt idx="466">
                  <c:v>41819</c:v>
                </c:pt>
                <c:pt idx="467">
                  <c:v>41820</c:v>
                </c:pt>
                <c:pt idx="468">
                  <c:v>41821</c:v>
                </c:pt>
                <c:pt idx="469">
                  <c:v>41822</c:v>
                </c:pt>
                <c:pt idx="470">
                  <c:v>41823</c:v>
                </c:pt>
                <c:pt idx="471">
                  <c:v>41824</c:v>
                </c:pt>
                <c:pt idx="472">
                  <c:v>41825</c:v>
                </c:pt>
                <c:pt idx="473">
                  <c:v>41826</c:v>
                </c:pt>
                <c:pt idx="474">
                  <c:v>41827</c:v>
                </c:pt>
                <c:pt idx="475">
                  <c:v>41828</c:v>
                </c:pt>
                <c:pt idx="476">
                  <c:v>41829</c:v>
                </c:pt>
                <c:pt idx="477">
                  <c:v>41830</c:v>
                </c:pt>
                <c:pt idx="478">
                  <c:v>41831</c:v>
                </c:pt>
                <c:pt idx="479">
                  <c:v>41832</c:v>
                </c:pt>
                <c:pt idx="480">
                  <c:v>41833</c:v>
                </c:pt>
                <c:pt idx="481">
                  <c:v>41834</c:v>
                </c:pt>
                <c:pt idx="482">
                  <c:v>41835</c:v>
                </c:pt>
                <c:pt idx="483">
                  <c:v>41836</c:v>
                </c:pt>
                <c:pt idx="484">
                  <c:v>41837</c:v>
                </c:pt>
                <c:pt idx="485">
                  <c:v>41838</c:v>
                </c:pt>
                <c:pt idx="486">
                  <c:v>41839</c:v>
                </c:pt>
                <c:pt idx="487">
                  <c:v>41840</c:v>
                </c:pt>
                <c:pt idx="488">
                  <c:v>41841</c:v>
                </c:pt>
                <c:pt idx="489">
                  <c:v>41842</c:v>
                </c:pt>
                <c:pt idx="490">
                  <c:v>41843</c:v>
                </c:pt>
                <c:pt idx="491">
                  <c:v>41844</c:v>
                </c:pt>
                <c:pt idx="492">
                  <c:v>41845</c:v>
                </c:pt>
                <c:pt idx="493">
                  <c:v>41846</c:v>
                </c:pt>
                <c:pt idx="494">
                  <c:v>41847</c:v>
                </c:pt>
                <c:pt idx="495">
                  <c:v>41848</c:v>
                </c:pt>
                <c:pt idx="496">
                  <c:v>41849</c:v>
                </c:pt>
                <c:pt idx="497">
                  <c:v>41850</c:v>
                </c:pt>
                <c:pt idx="498">
                  <c:v>41851</c:v>
                </c:pt>
                <c:pt idx="499">
                  <c:v>41852</c:v>
                </c:pt>
                <c:pt idx="500">
                  <c:v>41853</c:v>
                </c:pt>
                <c:pt idx="501">
                  <c:v>41854</c:v>
                </c:pt>
                <c:pt idx="502">
                  <c:v>41855</c:v>
                </c:pt>
                <c:pt idx="503">
                  <c:v>41856</c:v>
                </c:pt>
                <c:pt idx="504">
                  <c:v>41857</c:v>
                </c:pt>
                <c:pt idx="505">
                  <c:v>41858</c:v>
                </c:pt>
                <c:pt idx="506">
                  <c:v>41859</c:v>
                </c:pt>
                <c:pt idx="507">
                  <c:v>41860</c:v>
                </c:pt>
                <c:pt idx="508">
                  <c:v>41861</c:v>
                </c:pt>
                <c:pt idx="509">
                  <c:v>41862</c:v>
                </c:pt>
                <c:pt idx="510">
                  <c:v>41863</c:v>
                </c:pt>
                <c:pt idx="511">
                  <c:v>41864</c:v>
                </c:pt>
                <c:pt idx="512">
                  <c:v>41865</c:v>
                </c:pt>
                <c:pt idx="513">
                  <c:v>41866</c:v>
                </c:pt>
                <c:pt idx="514">
                  <c:v>41867</c:v>
                </c:pt>
                <c:pt idx="515">
                  <c:v>41868</c:v>
                </c:pt>
                <c:pt idx="516">
                  <c:v>41869</c:v>
                </c:pt>
                <c:pt idx="517">
                  <c:v>41870</c:v>
                </c:pt>
                <c:pt idx="518">
                  <c:v>41871</c:v>
                </c:pt>
                <c:pt idx="519">
                  <c:v>41872</c:v>
                </c:pt>
                <c:pt idx="520">
                  <c:v>41873</c:v>
                </c:pt>
                <c:pt idx="521">
                  <c:v>41874</c:v>
                </c:pt>
                <c:pt idx="522">
                  <c:v>41875</c:v>
                </c:pt>
                <c:pt idx="523">
                  <c:v>41876</c:v>
                </c:pt>
                <c:pt idx="524">
                  <c:v>41877</c:v>
                </c:pt>
                <c:pt idx="525">
                  <c:v>41878</c:v>
                </c:pt>
                <c:pt idx="526">
                  <c:v>41879</c:v>
                </c:pt>
                <c:pt idx="527">
                  <c:v>41880</c:v>
                </c:pt>
                <c:pt idx="528">
                  <c:v>41881</c:v>
                </c:pt>
                <c:pt idx="529">
                  <c:v>41882</c:v>
                </c:pt>
                <c:pt idx="530">
                  <c:v>41883</c:v>
                </c:pt>
                <c:pt idx="531">
                  <c:v>41884</c:v>
                </c:pt>
                <c:pt idx="532">
                  <c:v>41885</c:v>
                </c:pt>
                <c:pt idx="533">
                  <c:v>41886</c:v>
                </c:pt>
                <c:pt idx="534">
                  <c:v>41887</c:v>
                </c:pt>
                <c:pt idx="535">
                  <c:v>41888</c:v>
                </c:pt>
                <c:pt idx="536">
                  <c:v>41889</c:v>
                </c:pt>
                <c:pt idx="537">
                  <c:v>41890</c:v>
                </c:pt>
                <c:pt idx="538">
                  <c:v>41891</c:v>
                </c:pt>
                <c:pt idx="539">
                  <c:v>41892</c:v>
                </c:pt>
                <c:pt idx="540">
                  <c:v>41893</c:v>
                </c:pt>
                <c:pt idx="541">
                  <c:v>41894</c:v>
                </c:pt>
                <c:pt idx="542">
                  <c:v>41895</c:v>
                </c:pt>
                <c:pt idx="543">
                  <c:v>41896</c:v>
                </c:pt>
                <c:pt idx="544">
                  <c:v>41897</c:v>
                </c:pt>
                <c:pt idx="545">
                  <c:v>41898</c:v>
                </c:pt>
                <c:pt idx="546">
                  <c:v>41899</c:v>
                </c:pt>
                <c:pt idx="547">
                  <c:v>41900</c:v>
                </c:pt>
                <c:pt idx="548">
                  <c:v>41901</c:v>
                </c:pt>
                <c:pt idx="549">
                  <c:v>41902</c:v>
                </c:pt>
                <c:pt idx="550">
                  <c:v>41903</c:v>
                </c:pt>
                <c:pt idx="551">
                  <c:v>41904</c:v>
                </c:pt>
                <c:pt idx="552">
                  <c:v>41905</c:v>
                </c:pt>
                <c:pt idx="553">
                  <c:v>41906</c:v>
                </c:pt>
                <c:pt idx="554">
                  <c:v>41907</c:v>
                </c:pt>
                <c:pt idx="555">
                  <c:v>41908</c:v>
                </c:pt>
                <c:pt idx="556">
                  <c:v>41909</c:v>
                </c:pt>
                <c:pt idx="557">
                  <c:v>41910</c:v>
                </c:pt>
                <c:pt idx="558">
                  <c:v>41911</c:v>
                </c:pt>
                <c:pt idx="559">
                  <c:v>41912</c:v>
                </c:pt>
                <c:pt idx="560">
                  <c:v>41913</c:v>
                </c:pt>
                <c:pt idx="561">
                  <c:v>41914</c:v>
                </c:pt>
                <c:pt idx="562">
                  <c:v>41915</c:v>
                </c:pt>
                <c:pt idx="563">
                  <c:v>41916</c:v>
                </c:pt>
                <c:pt idx="564">
                  <c:v>41917</c:v>
                </c:pt>
                <c:pt idx="565">
                  <c:v>41918</c:v>
                </c:pt>
                <c:pt idx="566">
                  <c:v>41919</c:v>
                </c:pt>
                <c:pt idx="567">
                  <c:v>41920</c:v>
                </c:pt>
                <c:pt idx="568">
                  <c:v>41921</c:v>
                </c:pt>
                <c:pt idx="569">
                  <c:v>41922</c:v>
                </c:pt>
                <c:pt idx="570">
                  <c:v>41923</c:v>
                </c:pt>
                <c:pt idx="571">
                  <c:v>41924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41930</c:v>
                </c:pt>
                <c:pt idx="578">
                  <c:v>41931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41937</c:v>
                </c:pt>
                <c:pt idx="585">
                  <c:v>41938</c:v>
                </c:pt>
                <c:pt idx="586">
                  <c:v>41939</c:v>
                </c:pt>
                <c:pt idx="587">
                  <c:v>41940</c:v>
                </c:pt>
                <c:pt idx="588">
                  <c:v>41941</c:v>
                </c:pt>
                <c:pt idx="589">
                  <c:v>41942</c:v>
                </c:pt>
                <c:pt idx="590">
                  <c:v>41943</c:v>
                </c:pt>
                <c:pt idx="591">
                  <c:v>41944</c:v>
                </c:pt>
                <c:pt idx="592">
                  <c:v>41945</c:v>
                </c:pt>
                <c:pt idx="593">
                  <c:v>41946</c:v>
                </c:pt>
                <c:pt idx="594">
                  <c:v>41947</c:v>
                </c:pt>
                <c:pt idx="595">
                  <c:v>41948</c:v>
                </c:pt>
                <c:pt idx="596">
                  <c:v>41949</c:v>
                </c:pt>
                <c:pt idx="597">
                  <c:v>41950</c:v>
                </c:pt>
                <c:pt idx="598">
                  <c:v>41951</c:v>
                </c:pt>
                <c:pt idx="599">
                  <c:v>41952</c:v>
                </c:pt>
                <c:pt idx="600">
                  <c:v>41953</c:v>
                </c:pt>
                <c:pt idx="601">
                  <c:v>41954</c:v>
                </c:pt>
                <c:pt idx="602">
                  <c:v>41955</c:v>
                </c:pt>
                <c:pt idx="603">
                  <c:v>41956</c:v>
                </c:pt>
                <c:pt idx="604">
                  <c:v>41957</c:v>
                </c:pt>
                <c:pt idx="605">
                  <c:v>41958</c:v>
                </c:pt>
                <c:pt idx="606">
                  <c:v>41959</c:v>
                </c:pt>
                <c:pt idx="607">
                  <c:v>41960</c:v>
                </c:pt>
                <c:pt idx="608">
                  <c:v>41961</c:v>
                </c:pt>
                <c:pt idx="609">
                  <c:v>41962</c:v>
                </c:pt>
                <c:pt idx="610">
                  <c:v>41963</c:v>
                </c:pt>
                <c:pt idx="611">
                  <c:v>41964</c:v>
                </c:pt>
                <c:pt idx="612">
                  <c:v>41965</c:v>
                </c:pt>
                <c:pt idx="613">
                  <c:v>41966</c:v>
                </c:pt>
                <c:pt idx="614">
                  <c:v>41967</c:v>
                </c:pt>
                <c:pt idx="615">
                  <c:v>41968</c:v>
                </c:pt>
                <c:pt idx="616">
                  <c:v>41969</c:v>
                </c:pt>
                <c:pt idx="617">
                  <c:v>41970</c:v>
                </c:pt>
                <c:pt idx="618">
                  <c:v>41971</c:v>
                </c:pt>
                <c:pt idx="619">
                  <c:v>41972</c:v>
                </c:pt>
                <c:pt idx="620">
                  <c:v>41973</c:v>
                </c:pt>
                <c:pt idx="621">
                  <c:v>41974</c:v>
                </c:pt>
                <c:pt idx="622">
                  <c:v>41975</c:v>
                </c:pt>
                <c:pt idx="623">
                  <c:v>41976</c:v>
                </c:pt>
                <c:pt idx="624">
                  <c:v>41977</c:v>
                </c:pt>
                <c:pt idx="625">
                  <c:v>41978</c:v>
                </c:pt>
                <c:pt idx="626">
                  <c:v>41979</c:v>
                </c:pt>
                <c:pt idx="627">
                  <c:v>41980</c:v>
                </c:pt>
                <c:pt idx="628">
                  <c:v>41981</c:v>
                </c:pt>
                <c:pt idx="629">
                  <c:v>41982</c:v>
                </c:pt>
                <c:pt idx="630">
                  <c:v>41983</c:v>
                </c:pt>
                <c:pt idx="631">
                  <c:v>41984</c:v>
                </c:pt>
                <c:pt idx="632">
                  <c:v>41985</c:v>
                </c:pt>
                <c:pt idx="633">
                  <c:v>41986</c:v>
                </c:pt>
                <c:pt idx="634">
                  <c:v>41987</c:v>
                </c:pt>
                <c:pt idx="635">
                  <c:v>41988</c:v>
                </c:pt>
                <c:pt idx="636">
                  <c:v>41989</c:v>
                </c:pt>
                <c:pt idx="637">
                  <c:v>41990</c:v>
                </c:pt>
                <c:pt idx="638">
                  <c:v>41991</c:v>
                </c:pt>
                <c:pt idx="639">
                  <c:v>41992</c:v>
                </c:pt>
                <c:pt idx="640">
                  <c:v>41993</c:v>
                </c:pt>
                <c:pt idx="641">
                  <c:v>41994</c:v>
                </c:pt>
                <c:pt idx="642">
                  <c:v>41995</c:v>
                </c:pt>
                <c:pt idx="643">
                  <c:v>41996</c:v>
                </c:pt>
                <c:pt idx="644">
                  <c:v>41997</c:v>
                </c:pt>
                <c:pt idx="645">
                  <c:v>41998</c:v>
                </c:pt>
                <c:pt idx="646">
                  <c:v>41999</c:v>
                </c:pt>
                <c:pt idx="647">
                  <c:v>42000</c:v>
                </c:pt>
                <c:pt idx="648">
                  <c:v>42001</c:v>
                </c:pt>
                <c:pt idx="649">
                  <c:v>42002</c:v>
                </c:pt>
                <c:pt idx="650">
                  <c:v>42003</c:v>
                </c:pt>
                <c:pt idx="651">
                  <c:v>42004</c:v>
                </c:pt>
                <c:pt idx="652">
                  <c:v>42005</c:v>
                </c:pt>
                <c:pt idx="653">
                  <c:v>42006</c:v>
                </c:pt>
                <c:pt idx="654">
                  <c:v>42007</c:v>
                </c:pt>
                <c:pt idx="655">
                  <c:v>42008</c:v>
                </c:pt>
                <c:pt idx="656">
                  <c:v>42009</c:v>
                </c:pt>
                <c:pt idx="657">
                  <c:v>42010</c:v>
                </c:pt>
                <c:pt idx="658">
                  <c:v>42011</c:v>
                </c:pt>
                <c:pt idx="659">
                  <c:v>42012</c:v>
                </c:pt>
                <c:pt idx="660">
                  <c:v>42013</c:v>
                </c:pt>
                <c:pt idx="661">
                  <c:v>42014</c:v>
                </c:pt>
                <c:pt idx="662">
                  <c:v>42015</c:v>
                </c:pt>
                <c:pt idx="663">
                  <c:v>42016</c:v>
                </c:pt>
                <c:pt idx="664">
                  <c:v>42017</c:v>
                </c:pt>
                <c:pt idx="665">
                  <c:v>42018</c:v>
                </c:pt>
                <c:pt idx="666">
                  <c:v>42019</c:v>
                </c:pt>
                <c:pt idx="667">
                  <c:v>42020</c:v>
                </c:pt>
                <c:pt idx="668">
                  <c:v>42021</c:v>
                </c:pt>
                <c:pt idx="669">
                  <c:v>42022</c:v>
                </c:pt>
                <c:pt idx="670">
                  <c:v>42023</c:v>
                </c:pt>
                <c:pt idx="671">
                  <c:v>42024</c:v>
                </c:pt>
                <c:pt idx="672">
                  <c:v>42025</c:v>
                </c:pt>
                <c:pt idx="673">
                  <c:v>42026</c:v>
                </c:pt>
                <c:pt idx="674">
                  <c:v>42027</c:v>
                </c:pt>
                <c:pt idx="675">
                  <c:v>42028</c:v>
                </c:pt>
                <c:pt idx="676">
                  <c:v>42029</c:v>
                </c:pt>
                <c:pt idx="677">
                  <c:v>42030</c:v>
                </c:pt>
                <c:pt idx="678">
                  <c:v>42031</c:v>
                </c:pt>
                <c:pt idx="679">
                  <c:v>42032</c:v>
                </c:pt>
                <c:pt idx="680">
                  <c:v>42033</c:v>
                </c:pt>
                <c:pt idx="681">
                  <c:v>42034</c:v>
                </c:pt>
                <c:pt idx="682">
                  <c:v>42035</c:v>
                </c:pt>
                <c:pt idx="683">
                  <c:v>42036</c:v>
                </c:pt>
                <c:pt idx="684">
                  <c:v>42037</c:v>
                </c:pt>
                <c:pt idx="685">
                  <c:v>42038</c:v>
                </c:pt>
                <c:pt idx="686">
                  <c:v>42039</c:v>
                </c:pt>
                <c:pt idx="687">
                  <c:v>42040</c:v>
                </c:pt>
                <c:pt idx="688">
                  <c:v>42041</c:v>
                </c:pt>
                <c:pt idx="689">
                  <c:v>42042</c:v>
                </c:pt>
                <c:pt idx="690">
                  <c:v>42043</c:v>
                </c:pt>
                <c:pt idx="691">
                  <c:v>42044</c:v>
                </c:pt>
                <c:pt idx="692">
                  <c:v>42045</c:v>
                </c:pt>
                <c:pt idx="693">
                  <c:v>42046</c:v>
                </c:pt>
                <c:pt idx="694">
                  <c:v>42047</c:v>
                </c:pt>
                <c:pt idx="695">
                  <c:v>42048</c:v>
                </c:pt>
                <c:pt idx="696">
                  <c:v>42049</c:v>
                </c:pt>
                <c:pt idx="697">
                  <c:v>42050</c:v>
                </c:pt>
                <c:pt idx="698">
                  <c:v>42051</c:v>
                </c:pt>
                <c:pt idx="699">
                  <c:v>42052</c:v>
                </c:pt>
                <c:pt idx="700">
                  <c:v>42053</c:v>
                </c:pt>
                <c:pt idx="701">
                  <c:v>42054</c:v>
                </c:pt>
                <c:pt idx="702">
                  <c:v>42055</c:v>
                </c:pt>
                <c:pt idx="703">
                  <c:v>42056</c:v>
                </c:pt>
                <c:pt idx="704">
                  <c:v>42057</c:v>
                </c:pt>
                <c:pt idx="705">
                  <c:v>42058</c:v>
                </c:pt>
                <c:pt idx="706">
                  <c:v>42059</c:v>
                </c:pt>
                <c:pt idx="707">
                  <c:v>42060</c:v>
                </c:pt>
                <c:pt idx="708">
                  <c:v>42061</c:v>
                </c:pt>
                <c:pt idx="709">
                  <c:v>42062</c:v>
                </c:pt>
                <c:pt idx="710">
                  <c:v>42063</c:v>
                </c:pt>
                <c:pt idx="711">
                  <c:v>42064</c:v>
                </c:pt>
                <c:pt idx="712">
                  <c:v>42065</c:v>
                </c:pt>
                <c:pt idx="713">
                  <c:v>42066</c:v>
                </c:pt>
                <c:pt idx="714">
                  <c:v>42067</c:v>
                </c:pt>
                <c:pt idx="715">
                  <c:v>42068</c:v>
                </c:pt>
                <c:pt idx="716">
                  <c:v>42069</c:v>
                </c:pt>
                <c:pt idx="717">
                  <c:v>42070</c:v>
                </c:pt>
                <c:pt idx="718">
                  <c:v>42071</c:v>
                </c:pt>
                <c:pt idx="719">
                  <c:v>42072</c:v>
                </c:pt>
                <c:pt idx="720">
                  <c:v>42073</c:v>
                </c:pt>
                <c:pt idx="721">
                  <c:v>42074</c:v>
                </c:pt>
                <c:pt idx="722">
                  <c:v>42075</c:v>
                </c:pt>
                <c:pt idx="723">
                  <c:v>42076</c:v>
                </c:pt>
                <c:pt idx="724">
                  <c:v>42077</c:v>
                </c:pt>
                <c:pt idx="725">
                  <c:v>42078</c:v>
                </c:pt>
                <c:pt idx="726">
                  <c:v>42079</c:v>
                </c:pt>
                <c:pt idx="727">
                  <c:v>42080</c:v>
                </c:pt>
                <c:pt idx="728">
                  <c:v>42081</c:v>
                </c:pt>
                <c:pt idx="729">
                  <c:v>42082</c:v>
                </c:pt>
                <c:pt idx="730">
                  <c:v>42083</c:v>
                </c:pt>
                <c:pt idx="731">
                  <c:v>42084</c:v>
                </c:pt>
                <c:pt idx="732">
                  <c:v>42085</c:v>
                </c:pt>
                <c:pt idx="733">
                  <c:v>42086</c:v>
                </c:pt>
                <c:pt idx="734">
                  <c:v>42087</c:v>
                </c:pt>
                <c:pt idx="735">
                  <c:v>42088</c:v>
                </c:pt>
                <c:pt idx="736">
                  <c:v>42089</c:v>
                </c:pt>
                <c:pt idx="737">
                  <c:v>42090</c:v>
                </c:pt>
                <c:pt idx="738">
                  <c:v>42091</c:v>
                </c:pt>
                <c:pt idx="739">
                  <c:v>42092</c:v>
                </c:pt>
                <c:pt idx="740">
                  <c:v>42093</c:v>
                </c:pt>
                <c:pt idx="741">
                  <c:v>42094</c:v>
                </c:pt>
                <c:pt idx="742">
                  <c:v>42095</c:v>
                </c:pt>
                <c:pt idx="743">
                  <c:v>42096</c:v>
                </c:pt>
                <c:pt idx="744">
                  <c:v>42097</c:v>
                </c:pt>
                <c:pt idx="745">
                  <c:v>42098</c:v>
                </c:pt>
                <c:pt idx="746">
                  <c:v>42099</c:v>
                </c:pt>
                <c:pt idx="747">
                  <c:v>42100</c:v>
                </c:pt>
                <c:pt idx="748">
                  <c:v>42101</c:v>
                </c:pt>
                <c:pt idx="749">
                  <c:v>42102</c:v>
                </c:pt>
                <c:pt idx="750">
                  <c:v>42103</c:v>
                </c:pt>
                <c:pt idx="751">
                  <c:v>42104</c:v>
                </c:pt>
                <c:pt idx="752">
                  <c:v>42105</c:v>
                </c:pt>
                <c:pt idx="753">
                  <c:v>42106</c:v>
                </c:pt>
                <c:pt idx="754">
                  <c:v>42107</c:v>
                </c:pt>
                <c:pt idx="755">
                  <c:v>42108</c:v>
                </c:pt>
                <c:pt idx="756">
                  <c:v>42109</c:v>
                </c:pt>
                <c:pt idx="757">
                  <c:v>42110</c:v>
                </c:pt>
                <c:pt idx="758">
                  <c:v>42111</c:v>
                </c:pt>
                <c:pt idx="759">
                  <c:v>42112</c:v>
                </c:pt>
                <c:pt idx="760">
                  <c:v>42113</c:v>
                </c:pt>
                <c:pt idx="761">
                  <c:v>42114</c:v>
                </c:pt>
                <c:pt idx="762">
                  <c:v>42115</c:v>
                </c:pt>
                <c:pt idx="763">
                  <c:v>42116</c:v>
                </c:pt>
                <c:pt idx="764">
                  <c:v>42117</c:v>
                </c:pt>
                <c:pt idx="765">
                  <c:v>42118</c:v>
                </c:pt>
                <c:pt idx="766">
                  <c:v>42119</c:v>
                </c:pt>
                <c:pt idx="767">
                  <c:v>42120</c:v>
                </c:pt>
                <c:pt idx="768">
                  <c:v>42121</c:v>
                </c:pt>
                <c:pt idx="769">
                  <c:v>42122</c:v>
                </c:pt>
                <c:pt idx="770">
                  <c:v>42123</c:v>
                </c:pt>
                <c:pt idx="771">
                  <c:v>42124</c:v>
                </c:pt>
                <c:pt idx="772">
                  <c:v>42125</c:v>
                </c:pt>
                <c:pt idx="773">
                  <c:v>42126</c:v>
                </c:pt>
                <c:pt idx="774">
                  <c:v>42127</c:v>
                </c:pt>
                <c:pt idx="775">
                  <c:v>42128</c:v>
                </c:pt>
                <c:pt idx="776">
                  <c:v>42129</c:v>
                </c:pt>
                <c:pt idx="777">
                  <c:v>42130</c:v>
                </c:pt>
                <c:pt idx="778">
                  <c:v>42131</c:v>
                </c:pt>
                <c:pt idx="779">
                  <c:v>42132</c:v>
                </c:pt>
                <c:pt idx="780">
                  <c:v>42133</c:v>
                </c:pt>
                <c:pt idx="781">
                  <c:v>42134</c:v>
                </c:pt>
                <c:pt idx="782">
                  <c:v>42135</c:v>
                </c:pt>
                <c:pt idx="783">
                  <c:v>42136</c:v>
                </c:pt>
                <c:pt idx="784">
                  <c:v>42137</c:v>
                </c:pt>
                <c:pt idx="785">
                  <c:v>42138</c:v>
                </c:pt>
                <c:pt idx="786">
                  <c:v>42139</c:v>
                </c:pt>
                <c:pt idx="787">
                  <c:v>42140</c:v>
                </c:pt>
                <c:pt idx="788">
                  <c:v>42141</c:v>
                </c:pt>
                <c:pt idx="789">
                  <c:v>42142</c:v>
                </c:pt>
                <c:pt idx="790">
                  <c:v>42143</c:v>
                </c:pt>
                <c:pt idx="791">
                  <c:v>42144</c:v>
                </c:pt>
                <c:pt idx="792">
                  <c:v>42145</c:v>
                </c:pt>
                <c:pt idx="793">
                  <c:v>42146</c:v>
                </c:pt>
                <c:pt idx="794">
                  <c:v>42147</c:v>
                </c:pt>
                <c:pt idx="795">
                  <c:v>42148</c:v>
                </c:pt>
                <c:pt idx="796">
                  <c:v>42149</c:v>
                </c:pt>
                <c:pt idx="797">
                  <c:v>42150</c:v>
                </c:pt>
                <c:pt idx="798">
                  <c:v>42151</c:v>
                </c:pt>
                <c:pt idx="799">
                  <c:v>42152</c:v>
                </c:pt>
                <c:pt idx="800">
                  <c:v>42153</c:v>
                </c:pt>
                <c:pt idx="801">
                  <c:v>42154</c:v>
                </c:pt>
                <c:pt idx="802">
                  <c:v>42155</c:v>
                </c:pt>
                <c:pt idx="803">
                  <c:v>42156</c:v>
                </c:pt>
                <c:pt idx="804">
                  <c:v>42157</c:v>
                </c:pt>
                <c:pt idx="805">
                  <c:v>42158</c:v>
                </c:pt>
                <c:pt idx="806">
                  <c:v>42159</c:v>
                </c:pt>
                <c:pt idx="807">
                  <c:v>42160</c:v>
                </c:pt>
                <c:pt idx="808">
                  <c:v>42161</c:v>
                </c:pt>
                <c:pt idx="809">
                  <c:v>42162</c:v>
                </c:pt>
                <c:pt idx="810">
                  <c:v>42163</c:v>
                </c:pt>
                <c:pt idx="811">
                  <c:v>42164</c:v>
                </c:pt>
                <c:pt idx="812">
                  <c:v>42165</c:v>
                </c:pt>
                <c:pt idx="813">
                  <c:v>42166</c:v>
                </c:pt>
                <c:pt idx="814">
                  <c:v>42167</c:v>
                </c:pt>
                <c:pt idx="815">
                  <c:v>42168</c:v>
                </c:pt>
                <c:pt idx="816">
                  <c:v>42169</c:v>
                </c:pt>
                <c:pt idx="817">
                  <c:v>42170</c:v>
                </c:pt>
                <c:pt idx="818">
                  <c:v>42171</c:v>
                </c:pt>
                <c:pt idx="819">
                  <c:v>42172</c:v>
                </c:pt>
                <c:pt idx="820">
                  <c:v>42173</c:v>
                </c:pt>
                <c:pt idx="821">
                  <c:v>42174</c:v>
                </c:pt>
                <c:pt idx="822">
                  <c:v>42175</c:v>
                </c:pt>
                <c:pt idx="823">
                  <c:v>42176</c:v>
                </c:pt>
                <c:pt idx="824">
                  <c:v>42177</c:v>
                </c:pt>
                <c:pt idx="825">
                  <c:v>42178</c:v>
                </c:pt>
                <c:pt idx="826">
                  <c:v>42179</c:v>
                </c:pt>
                <c:pt idx="827">
                  <c:v>42180</c:v>
                </c:pt>
                <c:pt idx="828">
                  <c:v>42181</c:v>
                </c:pt>
                <c:pt idx="829">
                  <c:v>42182</c:v>
                </c:pt>
                <c:pt idx="830">
                  <c:v>42183</c:v>
                </c:pt>
                <c:pt idx="831">
                  <c:v>42184</c:v>
                </c:pt>
                <c:pt idx="832">
                  <c:v>42185</c:v>
                </c:pt>
                <c:pt idx="833">
                  <c:v>42186</c:v>
                </c:pt>
                <c:pt idx="834">
                  <c:v>42187</c:v>
                </c:pt>
                <c:pt idx="835">
                  <c:v>42188</c:v>
                </c:pt>
                <c:pt idx="836">
                  <c:v>42189</c:v>
                </c:pt>
                <c:pt idx="837">
                  <c:v>42190</c:v>
                </c:pt>
                <c:pt idx="838">
                  <c:v>42191</c:v>
                </c:pt>
                <c:pt idx="839">
                  <c:v>42192</c:v>
                </c:pt>
                <c:pt idx="840">
                  <c:v>42193</c:v>
                </c:pt>
                <c:pt idx="841">
                  <c:v>42194</c:v>
                </c:pt>
                <c:pt idx="842">
                  <c:v>42195</c:v>
                </c:pt>
                <c:pt idx="843">
                  <c:v>42196</c:v>
                </c:pt>
                <c:pt idx="844">
                  <c:v>42197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42203</c:v>
                </c:pt>
                <c:pt idx="851">
                  <c:v>42204</c:v>
                </c:pt>
                <c:pt idx="852">
                  <c:v>42205</c:v>
                </c:pt>
                <c:pt idx="853">
                  <c:v>42206</c:v>
                </c:pt>
                <c:pt idx="854">
                  <c:v>42207</c:v>
                </c:pt>
                <c:pt idx="855">
                  <c:v>42208</c:v>
                </c:pt>
                <c:pt idx="856">
                  <c:v>42209</c:v>
                </c:pt>
                <c:pt idx="857">
                  <c:v>42210</c:v>
                </c:pt>
                <c:pt idx="858">
                  <c:v>42211</c:v>
                </c:pt>
                <c:pt idx="859">
                  <c:v>42212</c:v>
                </c:pt>
                <c:pt idx="860">
                  <c:v>42213</c:v>
                </c:pt>
                <c:pt idx="861">
                  <c:v>42214</c:v>
                </c:pt>
                <c:pt idx="862">
                  <c:v>42215</c:v>
                </c:pt>
                <c:pt idx="863">
                  <c:v>42216</c:v>
                </c:pt>
                <c:pt idx="864">
                  <c:v>42217</c:v>
                </c:pt>
                <c:pt idx="865">
                  <c:v>42218</c:v>
                </c:pt>
                <c:pt idx="866">
                  <c:v>42219</c:v>
                </c:pt>
                <c:pt idx="867">
                  <c:v>42220</c:v>
                </c:pt>
                <c:pt idx="868">
                  <c:v>42221</c:v>
                </c:pt>
                <c:pt idx="869">
                  <c:v>42222</c:v>
                </c:pt>
                <c:pt idx="870">
                  <c:v>42223</c:v>
                </c:pt>
                <c:pt idx="871">
                  <c:v>42224</c:v>
                </c:pt>
                <c:pt idx="872">
                  <c:v>42225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42231</c:v>
                </c:pt>
                <c:pt idx="879">
                  <c:v>42232</c:v>
                </c:pt>
                <c:pt idx="880">
                  <c:v>42233</c:v>
                </c:pt>
                <c:pt idx="881">
                  <c:v>42234</c:v>
                </c:pt>
                <c:pt idx="882">
                  <c:v>42235</c:v>
                </c:pt>
                <c:pt idx="883">
                  <c:v>42236</c:v>
                </c:pt>
                <c:pt idx="884">
                  <c:v>42237</c:v>
                </c:pt>
                <c:pt idx="885">
                  <c:v>42238</c:v>
                </c:pt>
                <c:pt idx="886">
                  <c:v>42239</c:v>
                </c:pt>
                <c:pt idx="887">
                  <c:v>42240</c:v>
                </c:pt>
                <c:pt idx="888">
                  <c:v>42241</c:v>
                </c:pt>
                <c:pt idx="889">
                  <c:v>42242</c:v>
                </c:pt>
                <c:pt idx="890">
                  <c:v>42243</c:v>
                </c:pt>
                <c:pt idx="891">
                  <c:v>42244</c:v>
                </c:pt>
                <c:pt idx="892">
                  <c:v>42245</c:v>
                </c:pt>
                <c:pt idx="893">
                  <c:v>42246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42250</c:v>
                </c:pt>
                <c:pt idx="898">
                  <c:v>42251</c:v>
                </c:pt>
                <c:pt idx="899">
                  <c:v>42252</c:v>
                </c:pt>
                <c:pt idx="900">
                  <c:v>42253</c:v>
                </c:pt>
                <c:pt idx="901">
                  <c:v>42254</c:v>
                </c:pt>
                <c:pt idx="902">
                  <c:v>42255</c:v>
                </c:pt>
                <c:pt idx="903">
                  <c:v>42256</c:v>
                </c:pt>
                <c:pt idx="904">
                  <c:v>42257</c:v>
                </c:pt>
                <c:pt idx="905">
                  <c:v>42258</c:v>
                </c:pt>
                <c:pt idx="906">
                  <c:v>42259</c:v>
                </c:pt>
                <c:pt idx="907">
                  <c:v>42260</c:v>
                </c:pt>
                <c:pt idx="908">
                  <c:v>42261</c:v>
                </c:pt>
                <c:pt idx="909">
                  <c:v>42262</c:v>
                </c:pt>
                <c:pt idx="910">
                  <c:v>42263</c:v>
                </c:pt>
                <c:pt idx="911">
                  <c:v>42264</c:v>
                </c:pt>
                <c:pt idx="912">
                  <c:v>42265</c:v>
                </c:pt>
                <c:pt idx="913">
                  <c:v>42266</c:v>
                </c:pt>
                <c:pt idx="914">
                  <c:v>42267</c:v>
                </c:pt>
                <c:pt idx="915">
                  <c:v>42268</c:v>
                </c:pt>
                <c:pt idx="916">
                  <c:v>42269</c:v>
                </c:pt>
                <c:pt idx="917">
                  <c:v>42270</c:v>
                </c:pt>
                <c:pt idx="918">
                  <c:v>42271</c:v>
                </c:pt>
                <c:pt idx="919">
                  <c:v>42272</c:v>
                </c:pt>
                <c:pt idx="920">
                  <c:v>42273</c:v>
                </c:pt>
                <c:pt idx="921">
                  <c:v>42274</c:v>
                </c:pt>
                <c:pt idx="922">
                  <c:v>42275</c:v>
                </c:pt>
                <c:pt idx="923">
                  <c:v>42276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42280</c:v>
                </c:pt>
                <c:pt idx="928">
                  <c:v>42281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42287</c:v>
                </c:pt>
                <c:pt idx="935">
                  <c:v>42288</c:v>
                </c:pt>
                <c:pt idx="936">
                  <c:v>42289</c:v>
                </c:pt>
                <c:pt idx="937">
                  <c:v>42290</c:v>
                </c:pt>
                <c:pt idx="938">
                  <c:v>42291</c:v>
                </c:pt>
                <c:pt idx="939">
                  <c:v>42292</c:v>
                </c:pt>
                <c:pt idx="940">
                  <c:v>42293</c:v>
                </c:pt>
                <c:pt idx="941">
                  <c:v>42294</c:v>
                </c:pt>
                <c:pt idx="942">
                  <c:v>42295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42301</c:v>
                </c:pt>
                <c:pt idx="949">
                  <c:v>42302</c:v>
                </c:pt>
                <c:pt idx="950">
                  <c:v>42303</c:v>
                </c:pt>
                <c:pt idx="951">
                  <c:v>42304</c:v>
                </c:pt>
                <c:pt idx="952">
                  <c:v>42305</c:v>
                </c:pt>
                <c:pt idx="953">
                  <c:v>42306</c:v>
                </c:pt>
                <c:pt idx="954">
                  <c:v>42307</c:v>
                </c:pt>
                <c:pt idx="955">
                  <c:v>42308</c:v>
                </c:pt>
                <c:pt idx="956">
                  <c:v>42309</c:v>
                </c:pt>
                <c:pt idx="957">
                  <c:v>42310</c:v>
                </c:pt>
                <c:pt idx="958">
                  <c:v>42311</c:v>
                </c:pt>
                <c:pt idx="959">
                  <c:v>42312</c:v>
                </c:pt>
                <c:pt idx="960">
                  <c:v>42313</c:v>
                </c:pt>
                <c:pt idx="961">
                  <c:v>42314</c:v>
                </c:pt>
                <c:pt idx="962">
                  <c:v>42315</c:v>
                </c:pt>
                <c:pt idx="963">
                  <c:v>42316</c:v>
                </c:pt>
                <c:pt idx="964">
                  <c:v>42317</c:v>
                </c:pt>
                <c:pt idx="965">
                  <c:v>42318</c:v>
                </c:pt>
                <c:pt idx="966">
                  <c:v>42319</c:v>
                </c:pt>
                <c:pt idx="967">
                  <c:v>42320</c:v>
                </c:pt>
                <c:pt idx="968">
                  <c:v>42321</c:v>
                </c:pt>
                <c:pt idx="969">
                  <c:v>42322</c:v>
                </c:pt>
                <c:pt idx="970">
                  <c:v>42323</c:v>
                </c:pt>
                <c:pt idx="971">
                  <c:v>42324</c:v>
                </c:pt>
                <c:pt idx="972">
                  <c:v>42325</c:v>
                </c:pt>
                <c:pt idx="973">
                  <c:v>42326</c:v>
                </c:pt>
                <c:pt idx="974">
                  <c:v>42327</c:v>
                </c:pt>
                <c:pt idx="975">
                  <c:v>42328</c:v>
                </c:pt>
                <c:pt idx="976">
                  <c:v>42329</c:v>
                </c:pt>
                <c:pt idx="977">
                  <c:v>42330</c:v>
                </c:pt>
                <c:pt idx="978">
                  <c:v>42331</c:v>
                </c:pt>
                <c:pt idx="979">
                  <c:v>42332</c:v>
                </c:pt>
                <c:pt idx="980">
                  <c:v>42333</c:v>
                </c:pt>
                <c:pt idx="981">
                  <c:v>42334</c:v>
                </c:pt>
                <c:pt idx="982">
                  <c:v>42335</c:v>
                </c:pt>
                <c:pt idx="983">
                  <c:v>42336</c:v>
                </c:pt>
                <c:pt idx="984">
                  <c:v>42337</c:v>
                </c:pt>
                <c:pt idx="985">
                  <c:v>42338</c:v>
                </c:pt>
                <c:pt idx="986">
                  <c:v>42339</c:v>
                </c:pt>
                <c:pt idx="987">
                  <c:v>42340</c:v>
                </c:pt>
                <c:pt idx="988">
                  <c:v>42341</c:v>
                </c:pt>
                <c:pt idx="989">
                  <c:v>42342</c:v>
                </c:pt>
                <c:pt idx="990">
                  <c:v>42343</c:v>
                </c:pt>
                <c:pt idx="991">
                  <c:v>42344</c:v>
                </c:pt>
                <c:pt idx="992">
                  <c:v>42345</c:v>
                </c:pt>
                <c:pt idx="993">
                  <c:v>42346</c:v>
                </c:pt>
                <c:pt idx="994">
                  <c:v>42347</c:v>
                </c:pt>
                <c:pt idx="995">
                  <c:v>42348</c:v>
                </c:pt>
                <c:pt idx="996">
                  <c:v>42349</c:v>
                </c:pt>
                <c:pt idx="997">
                  <c:v>42350</c:v>
                </c:pt>
                <c:pt idx="998">
                  <c:v>42351</c:v>
                </c:pt>
                <c:pt idx="999">
                  <c:v>42352</c:v>
                </c:pt>
                <c:pt idx="1000">
                  <c:v>42353</c:v>
                </c:pt>
                <c:pt idx="1001">
                  <c:v>42354</c:v>
                </c:pt>
                <c:pt idx="1002">
                  <c:v>42355</c:v>
                </c:pt>
                <c:pt idx="1003">
                  <c:v>42356</c:v>
                </c:pt>
                <c:pt idx="1004">
                  <c:v>42357</c:v>
                </c:pt>
                <c:pt idx="1005">
                  <c:v>42358</c:v>
                </c:pt>
                <c:pt idx="1006">
                  <c:v>42359</c:v>
                </c:pt>
                <c:pt idx="1007">
                  <c:v>42360</c:v>
                </c:pt>
                <c:pt idx="1008">
                  <c:v>42361</c:v>
                </c:pt>
                <c:pt idx="1009">
                  <c:v>42362</c:v>
                </c:pt>
                <c:pt idx="1010">
                  <c:v>42363</c:v>
                </c:pt>
                <c:pt idx="1011">
                  <c:v>42364</c:v>
                </c:pt>
                <c:pt idx="1012">
                  <c:v>42365</c:v>
                </c:pt>
                <c:pt idx="1013">
                  <c:v>42366</c:v>
                </c:pt>
                <c:pt idx="1014">
                  <c:v>42367</c:v>
                </c:pt>
                <c:pt idx="1015">
                  <c:v>42368</c:v>
                </c:pt>
                <c:pt idx="1016">
                  <c:v>42369</c:v>
                </c:pt>
                <c:pt idx="1017">
                  <c:v>42370</c:v>
                </c:pt>
                <c:pt idx="1018">
                  <c:v>42371</c:v>
                </c:pt>
                <c:pt idx="1019">
                  <c:v>42372</c:v>
                </c:pt>
                <c:pt idx="1020">
                  <c:v>42373</c:v>
                </c:pt>
                <c:pt idx="1021">
                  <c:v>42374</c:v>
                </c:pt>
                <c:pt idx="1022">
                  <c:v>42375</c:v>
                </c:pt>
                <c:pt idx="1023">
                  <c:v>42376</c:v>
                </c:pt>
                <c:pt idx="1024">
                  <c:v>42377</c:v>
                </c:pt>
                <c:pt idx="1025">
                  <c:v>42378</c:v>
                </c:pt>
                <c:pt idx="1026">
                  <c:v>42379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42385</c:v>
                </c:pt>
                <c:pt idx="1033">
                  <c:v>42386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42392</c:v>
                </c:pt>
                <c:pt idx="1040">
                  <c:v>42393</c:v>
                </c:pt>
                <c:pt idx="1041">
                  <c:v>42394</c:v>
                </c:pt>
                <c:pt idx="1042">
                  <c:v>42395</c:v>
                </c:pt>
                <c:pt idx="1043">
                  <c:v>42396</c:v>
                </c:pt>
                <c:pt idx="1044">
                  <c:v>42397</c:v>
                </c:pt>
                <c:pt idx="1045">
                  <c:v>42398</c:v>
                </c:pt>
                <c:pt idx="1046">
                  <c:v>42399</c:v>
                </c:pt>
                <c:pt idx="1047">
                  <c:v>42400</c:v>
                </c:pt>
                <c:pt idx="1048">
                  <c:v>42401</c:v>
                </c:pt>
                <c:pt idx="1049">
                  <c:v>42402</c:v>
                </c:pt>
                <c:pt idx="1050">
                  <c:v>42403</c:v>
                </c:pt>
                <c:pt idx="1051">
                  <c:v>42404</c:v>
                </c:pt>
                <c:pt idx="1052">
                  <c:v>42405</c:v>
                </c:pt>
                <c:pt idx="1053">
                  <c:v>42406</c:v>
                </c:pt>
                <c:pt idx="1054">
                  <c:v>42407</c:v>
                </c:pt>
                <c:pt idx="1055">
                  <c:v>42408</c:v>
                </c:pt>
                <c:pt idx="1056">
                  <c:v>42409</c:v>
                </c:pt>
                <c:pt idx="1057">
                  <c:v>42410</c:v>
                </c:pt>
                <c:pt idx="1058">
                  <c:v>42411</c:v>
                </c:pt>
                <c:pt idx="1059">
                  <c:v>42412</c:v>
                </c:pt>
                <c:pt idx="1060">
                  <c:v>42413</c:v>
                </c:pt>
                <c:pt idx="1061">
                  <c:v>42414</c:v>
                </c:pt>
                <c:pt idx="1062">
                  <c:v>42415</c:v>
                </c:pt>
                <c:pt idx="1063">
                  <c:v>42416</c:v>
                </c:pt>
                <c:pt idx="1064">
                  <c:v>42417</c:v>
                </c:pt>
                <c:pt idx="1065">
                  <c:v>42418</c:v>
                </c:pt>
                <c:pt idx="1066">
                  <c:v>42419</c:v>
                </c:pt>
                <c:pt idx="1067">
                  <c:v>42420</c:v>
                </c:pt>
                <c:pt idx="1068">
                  <c:v>42421</c:v>
                </c:pt>
                <c:pt idx="1069">
                  <c:v>42422</c:v>
                </c:pt>
                <c:pt idx="1070">
                  <c:v>42423</c:v>
                </c:pt>
                <c:pt idx="1071">
                  <c:v>42424</c:v>
                </c:pt>
                <c:pt idx="1072">
                  <c:v>42425</c:v>
                </c:pt>
                <c:pt idx="1073">
                  <c:v>42426</c:v>
                </c:pt>
                <c:pt idx="1074">
                  <c:v>42427</c:v>
                </c:pt>
                <c:pt idx="1075">
                  <c:v>42428</c:v>
                </c:pt>
                <c:pt idx="1076">
                  <c:v>42429</c:v>
                </c:pt>
                <c:pt idx="1077">
                  <c:v>42430</c:v>
                </c:pt>
                <c:pt idx="1078">
                  <c:v>42431</c:v>
                </c:pt>
                <c:pt idx="1079">
                  <c:v>42432</c:v>
                </c:pt>
                <c:pt idx="1080">
                  <c:v>42433</c:v>
                </c:pt>
                <c:pt idx="1081">
                  <c:v>42434</c:v>
                </c:pt>
                <c:pt idx="1082">
                  <c:v>42435</c:v>
                </c:pt>
                <c:pt idx="1083">
                  <c:v>42436</c:v>
                </c:pt>
                <c:pt idx="1084">
                  <c:v>42437</c:v>
                </c:pt>
                <c:pt idx="1085">
                  <c:v>42438</c:v>
                </c:pt>
                <c:pt idx="1086">
                  <c:v>42439</c:v>
                </c:pt>
                <c:pt idx="1087">
                  <c:v>42440</c:v>
                </c:pt>
                <c:pt idx="1088">
                  <c:v>42441</c:v>
                </c:pt>
                <c:pt idx="1089">
                  <c:v>42442</c:v>
                </c:pt>
                <c:pt idx="1090">
                  <c:v>42443</c:v>
                </c:pt>
                <c:pt idx="1091">
                  <c:v>42444</c:v>
                </c:pt>
                <c:pt idx="1092">
                  <c:v>42445</c:v>
                </c:pt>
                <c:pt idx="1093">
                  <c:v>42446</c:v>
                </c:pt>
                <c:pt idx="1094">
                  <c:v>42447</c:v>
                </c:pt>
                <c:pt idx="1095">
                  <c:v>42448</c:v>
                </c:pt>
                <c:pt idx="1096">
                  <c:v>42449</c:v>
                </c:pt>
                <c:pt idx="1097">
                  <c:v>42450</c:v>
                </c:pt>
                <c:pt idx="1098">
                  <c:v>42451</c:v>
                </c:pt>
                <c:pt idx="1099">
                  <c:v>42452</c:v>
                </c:pt>
                <c:pt idx="1100">
                  <c:v>42453</c:v>
                </c:pt>
                <c:pt idx="1101">
                  <c:v>42454</c:v>
                </c:pt>
                <c:pt idx="1102">
                  <c:v>42455</c:v>
                </c:pt>
                <c:pt idx="1103">
                  <c:v>42456</c:v>
                </c:pt>
                <c:pt idx="1104">
                  <c:v>42457</c:v>
                </c:pt>
                <c:pt idx="1105">
                  <c:v>42458</c:v>
                </c:pt>
                <c:pt idx="1106">
                  <c:v>42459</c:v>
                </c:pt>
                <c:pt idx="1107">
                  <c:v>42460</c:v>
                </c:pt>
                <c:pt idx="1108">
                  <c:v>42461</c:v>
                </c:pt>
                <c:pt idx="1109">
                  <c:v>42462</c:v>
                </c:pt>
                <c:pt idx="1110">
                  <c:v>42463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42469</c:v>
                </c:pt>
                <c:pt idx="1117">
                  <c:v>42470</c:v>
                </c:pt>
                <c:pt idx="1118">
                  <c:v>42471</c:v>
                </c:pt>
                <c:pt idx="1119">
                  <c:v>42472</c:v>
                </c:pt>
                <c:pt idx="1120">
                  <c:v>42473</c:v>
                </c:pt>
                <c:pt idx="1121">
                  <c:v>42474</c:v>
                </c:pt>
                <c:pt idx="1122">
                  <c:v>42475</c:v>
                </c:pt>
                <c:pt idx="1123">
                  <c:v>42476</c:v>
                </c:pt>
                <c:pt idx="1124">
                  <c:v>42477</c:v>
                </c:pt>
                <c:pt idx="1125">
                  <c:v>42478</c:v>
                </c:pt>
                <c:pt idx="1126">
                  <c:v>42479</c:v>
                </c:pt>
                <c:pt idx="1127">
                  <c:v>42480</c:v>
                </c:pt>
                <c:pt idx="1128">
                  <c:v>42481</c:v>
                </c:pt>
                <c:pt idx="1129">
                  <c:v>42482</c:v>
                </c:pt>
                <c:pt idx="1130">
                  <c:v>42483</c:v>
                </c:pt>
                <c:pt idx="1131">
                  <c:v>42484</c:v>
                </c:pt>
                <c:pt idx="1132">
                  <c:v>42485</c:v>
                </c:pt>
                <c:pt idx="1133">
                  <c:v>42486</c:v>
                </c:pt>
                <c:pt idx="1134">
                  <c:v>42487</c:v>
                </c:pt>
                <c:pt idx="1135">
                  <c:v>42488</c:v>
                </c:pt>
                <c:pt idx="1136">
                  <c:v>42489</c:v>
                </c:pt>
                <c:pt idx="1137">
                  <c:v>42490</c:v>
                </c:pt>
                <c:pt idx="1138">
                  <c:v>42491</c:v>
                </c:pt>
                <c:pt idx="1139">
                  <c:v>42492</c:v>
                </c:pt>
                <c:pt idx="1140">
                  <c:v>42493</c:v>
                </c:pt>
                <c:pt idx="1141">
                  <c:v>42494</c:v>
                </c:pt>
                <c:pt idx="1142">
                  <c:v>42495</c:v>
                </c:pt>
                <c:pt idx="1143">
                  <c:v>42496</c:v>
                </c:pt>
                <c:pt idx="1144">
                  <c:v>42497</c:v>
                </c:pt>
                <c:pt idx="1145">
                  <c:v>42498</c:v>
                </c:pt>
                <c:pt idx="1146">
                  <c:v>42499</c:v>
                </c:pt>
                <c:pt idx="1147">
                  <c:v>42500</c:v>
                </c:pt>
                <c:pt idx="1148">
                  <c:v>42501</c:v>
                </c:pt>
                <c:pt idx="1149">
                  <c:v>42502</c:v>
                </c:pt>
                <c:pt idx="1150">
                  <c:v>42503</c:v>
                </c:pt>
                <c:pt idx="1151">
                  <c:v>42504</c:v>
                </c:pt>
                <c:pt idx="1152">
                  <c:v>42505</c:v>
                </c:pt>
                <c:pt idx="1153">
                  <c:v>42506</c:v>
                </c:pt>
                <c:pt idx="1154">
                  <c:v>42507</c:v>
                </c:pt>
                <c:pt idx="1155">
                  <c:v>42508</c:v>
                </c:pt>
                <c:pt idx="1156">
                  <c:v>42509</c:v>
                </c:pt>
                <c:pt idx="1157">
                  <c:v>42510</c:v>
                </c:pt>
                <c:pt idx="1158">
                  <c:v>42511</c:v>
                </c:pt>
                <c:pt idx="1159">
                  <c:v>42512</c:v>
                </c:pt>
                <c:pt idx="1160">
                  <c:v>42513</c:v>
                </c:pt>
                <c:pt idx="1161">
                  <c:v>42514</c:v>
                </c:pt>
                <c:pt idx="1162">
                  <c:v>42515</c:v>
                </c:pt>
                <c:pt idx="1163">
                  <c:v>42516</c:v>
                </c:pt>
                <c:pt idx="1164">
                  <c:v>42517</c:v>
                </c:pt>
                <c:pt idx="1165">
                  <c:v>42518</c:v>
                </c:pt>
                <c:pt idx="1166">
                  <c:v>42519</c:v>
                </c:pt>
                <c:pt idx="1167">
                  <c:v>42520</c:v>
                </c:pt>
                <c:pt idx="1168">
                  <c:v>42521</c:v>
                </c:pt>
                <c:pt idx="1169">
                  <c:v>42522</c:v>
                </c:pt>
                <c:pt idx="1170">
                  <c:v>42523</c:v>
                </c:pt>
                <c:pt idx="1171">
                  <c:v>42524</c:v>
                </c:pt>
                <c:pt idx="1172">
                  <c:v>42525</c:v>
                </c:pt>
                <c:pt idx="1173">
                  <c:v>42526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42532</c:v>
                </c:pt>
                <c:pt idx="1180">
                  <c:v>42533</c:v>
                </c:pt>
                <c:pt idx="1181">
                  <c:v>42534</c:v>
                </c:pt>
                <c:pt idx="1182">
                  <c:v>42535</c:v>
                </c:pt>
                <c:pt idx="1183">
                  <c:v>42536</c:v>
                </c:pt>
                <c:pt idx="1184">
                  <c:v>42537</c:v>
                </c:pt>
                <c:pt idx="1185">
                  <c:v>42538</c:v>
                </c:pt>
                <c:pt idx="1186">
                  <c:v>42539</c:v>
                </c:pt>
                <c:pt idx="1187">
                  <c:v>42540</c:v>
                </c:pt>
                <c:pt idx="1188">
                  <c:v>42541</c:v>
                </c:pt>
                <c:pt idx="1189">
                  <c:v>42542</c:v>
                </c:pt>
                <c:pt idx="1190">
                  <c:v>42543</c:v>
                </c:pt>
                <c:pt idx="1191">
                  <c:v>42544</c:v>
                </c:pt>
                <c:pt idx="1192">
                  <c:v>42545</c:v>
                </c:pt>
                <c:pt idx="1193">
                  <c:v>42546</c:v>
                </c:pt>
                <c:pt idx="1194">
                  <c:v>42547</c:v>
                </c:pt>
                <c:pt idx="1195">
                  <c:v>42548</c:v>
                </c:pt>
                <c:pt idx="1196">
                  <c:v>42549</c:v>
                </c:pt>
                <c:pt idx="1197">
                  <c:v>42550</c:v>
                </c:pt>
                <c:pt idx="1198">
                  <c:v>42551</c:v>
                </c:pt>
                <c:pt idx="1199">
                  <c:v>42552</c:v>
                </c:pt>
                <c:pt idx="1200">
                  <c:v>42553</c:v>
                </c:pt>
                <c:pt idx="1201">
                  <c:v>42554</c:v>
                </c:pt>
                <c:pt idx="1202">
                  <c:v>42555</c:v>
                </c:pt>
                <c:pt idx="1203">
                  <c:v>42556</c:v>
                </c:pt>
                <c:pt idx="1204">
                  <c:v>42557</c:v>
                </c:pt>
                <c:pt idx="1205">
                  <c:v>42558</c:v>
                </c:pt>
                <c:pt idx="1206">
                  <c:v>42559</c:v>
                </c:pt>
                <c:pt idx="1207">
                  <c:v>42560</c:v>
                </c:pt>
                <c:pt idx="1208">
                  <c:v>42561</c:v>
                </c:pt>
                <c:pt idx="1209">
                  <c:v>42562</c:v>
                </c:pt>
                <c:pt idx="1210">
                  <c:v>42563</c:v>
                </c:pt>
                <c:pt idx="1211">
                  <c:v>42564</c:v>
                </c:pt>
                <c:pt idx="1212">
                  <c:v>42565</c:v>
                </c:pt>
                <c:pt idx="1213">
                  <c:v>42566</c:v>
                </c:pt>
                <c:pt idx="1214">
                  <c:v>42567</c:v>
                </c:pt>
                <c:pt idx="1215">
                  <c:v>42568</c:v>
                </c:pt>
                <c:pt idx="1216">
                  <c:v>42569</c:v>
                </c:pt>
                <c:pt idx="1217">
                  <c:v>42570</c:v>
                </c:pt>
                <c:pt idx="1218">
                  <c:v>42571</c:v>
                </c:pt>
                <c:pt idx="1219">
                  <c:v>42572</c:v>
                </c:pt>
                <c:pt idx="1220">
                  <c:v>42573</c:v>
                </c:pt>
                <c:pt idx="1221">
                  <c:v>42574</c:v>
                </c:pt>
                <c:pt idx="1222">
                  <c:v>42575</c:v>
                </c:pt>
                <c:pt idx="1223">
                  <c:v>42576</c:v>
                </c:pt>
                <c:pt idx="1224">
                  <c:v>42577</c:v>
                </c:pt>
                <c:pt idx="1225">
                  <c:v>42578</c:v>
                </c:pt>
                <c:pt idx="1226">
                  <c:v>42579</c:v>
                </c:pt>
                <c:pt idx="1227">
                  <c:v>42580</c:v>
                </c:pt>
                <c:pt idx="1228">
                  <c:v>42581</c:v>
                </c:pt>
                <c:pt idx="1229">
                  <c:v>42582</c:v>
                </c:pt>
                <c:pt idx="1230">
                  <c:v>42583</c:v>
                </c:pt>
                <c:pt idx="1231">
                  <c:v>42584</c:v>
                </c:pt>
                <c:pt idx="1232">
                  <c:v>42585</c:v>
                </c:pt>
                <c:pt idx="1233">
                  <c:v>42586</c:v>
                </c:pt>
                <c:pt idx="1234">
                  <c:v>42587</c:v>
                </c:pt>
                <c:pt idx="1235">
                  <c:v>42588</c:v>
                </c:pt>
                <c:pt idx="1236">
                  <c:v>42589</c:v>
                </c:pt>
                <c:pt idx="1237">
                  <c:v>42590</c:v>
                </c:pt>
                <c:pt idx="1238">
                  <c:v>42591</c:v>
                </c:pt>
                <c:pt idx="1239">
                  <c:v>42592</c:v>
                </c:pt>
                <c:pt idx="1240">
                  <c:v>42593</c:v>
                </c:pt>
                <c:pt idx="1241">
                  <c:v>42594</c:v>
                </c:pt>
                <c:pt idx="1242">
                  <c:v>42595</c:v>
                </c:pt>
                <c:pt idx="1243">
                  <c:v>42596</c:v>
                </c:pt>
                <c:pt idx="1244">
                  <c:v>42597</c:v>
                </c:pt>
                <c:pt idx="1245">
                  <c:v>42598</c:v>
                </c:pt>
                <c:pt idx="1246">
                  <c:v>42599</c:v>
                </c:pt>
                <c:pt idx="1247">
                  <c:v>42600</c:v>
                </c:pt>
                <c:pt idx="1248">
                  <c:v>42601</c:v>
                </c:pt>
                <c:pt idx="1249">
                  <c:v>42602</c:v>
                </c:pt>
                <c:pt idx="1250">
                  <c:v>42603</c:v>
                </c:pt>
                <c:pt idx="1251">
                  <c:v>42604</c:v>
                </c:pt>
                <c:pt idx="1252">
                  <c:v>42605</c:v>
                </c:pt>
                <c:pt idx="1253">
                  <c:v>42606</c:v>
                </c:pt>
                <c:pt idx="1254">
                  <c:v>42607</c:v>
                </c:pt>
                <c:pt idx="1255">
                  <c:v>42608</c:v>
                </c:pt>
                <c:pt idx="1256">
                  <c:v>42609</c:v>
                </c:pt>
                <c:pt idx="1257">
                  <c:v>42610</c:v>
                </c:pt>
                <c:pt idx="1258">
                  <c:v>42611</c:v>
                </c:pt>
                <c:pt idx="1259">
                  <c:v>42612</c:v>
                </c:pt>
                <c:pt idx="1260">
                  <c:v>42613</c:v>
                </c:pt>
                <c:pt idx="1261">
                  <c:v>42614</c:v>
                </c:pt>
                <c:pt idx="1262">
                  <c:v>42615</c:v>
                </c:pt>
                <c:pt idx="1263">
                  <c:v>42616</c:v>
                </c:pt>
                <c:pt idx="1264">
                  <c:v>42617</c:v>
                </c:pt>
                <c:pt idx="1265">
                  <c:v>42618</c:v>
                </c:pt>
                <c:pt idx="1266">
                  <c:v>42619</c:v>
                </c:pt>
                <c:pt idx="1267">
                  <c:v>42620</c:v>
                </c:pt>
                <c:pt idx="1268">
                  <c:v>42621</c:v>
                </c:pt>
                <c:pt idx="1269">
                  <c:v>42622</c:v>
                </c:pt>
                <c:pt idx="1270">
                  <c:v>42623</c:v>
                </c:pt>
                <c:pt idx="1271">
                  <c:v>42624</c:v>
                </c:pt>
                <c:pt idx="1272">
                  <c:v>42625</c:v>
                </c:pt>
                <c:pt idx="1273">
                  <c:v>42626</c:v>
                </c:pt>
                <c:pt idx="1274">
                  <c:v>42627</c:v>
                </c:pt>
                <c:pt idx="1275">
                  <c:v>42628</c:v>
                </c:pt>
                <c:pt idx="1276">
                  <c:v>42629</c:v>
                </c:pt>
                <c:pt idx="1277">
                  <c:v>42630</c:v>
                </c:pt>
                <c:pt idx="1278">
                  <c:v>42631</c:v>
                </c:pt>
                <c:pt idx="1279">
                  <c:v>42632</c:v>
                </c:pt>
                <c:pt idx="1280">
                  <c:v>42633</c:v>
                </c:pt>
                <c:pt idx="1281">
                  <c:v>42634</c:v>
                </c:pt>
                <c:pt idx="1282">
                  <c:v>42635</c:v>
                </c:pt>
                <c:pt idx="1283">
                  <c:v>42636</c:v>
                </c:pt>
                <c:pt idx="1284">
                  <c:v>42637</c:v>
                </c:pt>
                <c:pt idx="1285">
                  <c:v>42638</c:v>
                </c:pt>
                <c:pt idx="1286">
                  <c:v>42639</c:v>
                </c:pt>
                <c:pt idx="1287">
                  <c:v>42640</c:v>
                </c:pt>
                <c:pt idx="1288">
                  <c:v>42641</c:v>
                </c:pt>
                <c:pt idx="1289">
                  <c:v>42642</c:v>
                </c:pt>
                <c:pt idx="1290">
                  <c:v>42643</c:v>
                </c:pt>
                <c:pt idx="1291">
                  <c:v>42644</c:v>
                </c:pt>
                <c:pt idx="1292">
                  <c:v>42645</c:v>
                </c:pt>
                <c:pt idx="1293">
                  <c:v>42646</c:v>
                </c:pt>
                <c:pt idx="1294">
                  <c:v>42647</c:v>
                </c:pt>
                <c:pt idx="1295">
                  <c:v>42648</c:v>
                </c:pt>
                <c:pt idx="1296">
                  <c:v>42649</c:v>
                </c:pt>
                <c:pt idx="1297">
                  <c:v>42650</c:v>
                </c:pt>
                <c:pt idx="1298">
                  <c:v>42651</c:v>
                </c:pt>
                <c:pt idx="1299">
                  <c:v>42652</c:v>
                </c:pt>
                <c:pt idx="1300">
                  <c:v>42653</c:v>
                </c:pt>
                <c:pt idx="1301">
                  <c:v>42654</c:v>
                </c:pt>
                <c:pt idx="1302">
                  <c:v>42655</c:v>
                </c:pt>
                <c:pt idx="1303">
                  <c:v>42656</c:v>
                </c:pt>
                <c:pt idx="1304">
                  <c:v>42657</c:v>
                </c:pt>
                <c:pt idx="1305">
                  <c:v>42658</c:v>
                </c:pt>
                <c:pt idx="1306">
                  <c:v>42659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42665</c:v>
                </c:pt>
                <c:pt idx="1313">
                  <c:v>42666</c:v>
                </c:pt>
                <c:pt idx="1314">
                  <c:v>42667</c:v>
                </c:pt>
                <c:pt idx="1315">
                  <c:v>42668</c:v>
                </c:pt>
                <c:pt idx="1316">
                  <c:v>42669</c:v>
                </c:pt>
                <c:pt idx="1317">
                  <c:v>42670</c:v>
                </c:pt>
                <c:pt idx="1318">
                  <c:v>42671</c:v>
                </c:pt>
                <c:pt idx="1319">
                  <c:v>42672</c:v>
                </c:pt>
                <c:pt idx="1320">
                  <c:v>42673</c:v>
                </c:pt>
                <c:pt idx="1321">
                  <c:v>42674</c:v>
                </c:pt>
                <c:pt idx="1322">
                  <c:v>42675</c:v>
                </c:pt>
                <c:pt idx="1323">
                  <c:v>42676</c:v>
                </c:pt>
                <c:pt idx="1324">
                  <c:v>42677</c:v>
                </c:pt>
                <c:pt idx="1325">
                  <c:v>42678</c:v>
                </c:pt>
                <c:pt idx="1326">
                  <c:v>42679</c:v>
                </c:pt>
                <c:pt idx="1327">
                  <c:v>42680</c:v>
                </c:pt>
                <c:pt idx="1328">
                  <c:v>42681</c:v>
                </c:pt>
                <c:pt idx="1329">
                  <c:v>42682</c:v>
                </c:pt>
                <c:pt idx="1330">
                  <c:v>42683</c:v>
                </c:pt>
                <c:pt idx="1331">
                  <c:v>42684</c:v>
                </c:pt>
                <c:pt idx="1332">
                  <c:v>42685</c:v>
                </c:pt>
                <c:pt idx="1333">
                  <c:v>42686</c:v>
                </c:pt>
                <c:pt idx="1334">
                  <c:v>42687</c:v>
                </c:pt>
                <c:pt idx="1335">
                  <c:v>42688</c:v>
                </c:pt>
                <c:pt idx="1336">
                  <c:v>42689</c:v>
                </c:pt>
                <c:pt idx="1337">
                  <c:v>42690</c:v>
                </c:pt>
                <c:pt idx="1338">
                  <c:v>42691</c:v>
                </c:pt>
                <c:pt idx="1339">
                  <c:v>42692</c:v>
                </c:pt>
                <c:pt idx="1340">
                  <c:v>42693</c:v>
                </c:pt>
                <c:pt idx="1341">
                  <c:v>42694</c:v>
                </c:pt>
                <c:pt idx="1342">
                  <c:v>42695</c:v>
                </c:pt>
                <c:pt idx="1343">
                  <c:v>42696</c:v>
                </c:pt>
                <c:pt idx="1344">
                  <c:v>42697</c:v>
                </c:pt>
                <c:pt idx="1345">
                  <c:v>42698</c:v>
                </c:pt>
                <c:pt idx="1346">
                  <c:v>42699</c:v>
                </c:pt>
                <c:pt idx="1347">
                  <c:v>42700</c:v>
                </c:pt>
                <c:pt idx="1348">
                  <c:v>42701</c:v>
                </c:pt>
                <c:pt idx="1349">
                  <c:v>42702</c:v>
                </c:pt>
                <c:pt idx="1350">
                  <c:v>42703</c:v>
                </c:pt>
                <c:pt idx="1351">
                  <c:v>42704</c:v>
                </c:pt>
                <c:pt idx="1352">
                  <c:v>42705</c:v>
                </c:pt>
                <c:pt idx="1353">
                  <c:v>42706</c:v>
                </c:pt>
                <c:pt idx="1354">
                  <c:v>42707</c:v>
                </c:pt>
                <c:pt idx="1355">
                  <c:v>42708</c:v>
                </c:pt>
                <c:pt idx="1356">
                  <c:v>42709</c:v>
                </c:pt>
                <c:pt idx="1357">
                  <c:v>42710</c:v>
                </c:pt>
                <c:pt idx="1358">
                  <c:v>42711</c:v>
                </c:pt>
                <c:pt idx="1359">
                  <c:v>42712</c:v>
                </c:pt>
                <c:pt idx="1360">
                  <c:v>42713</c:v>
                </c:pt>
                <c:pt idx="1361">
                  <c:v>42714</c:v>
                </c:pt>
                <c:pt idx="1362">
                  <c:v>42715</c:v>
                </c:pt>
                <c:pt idx="1363">
                  <c:v>42716</c:v>
                </c:pt>
                <c:pt idx="1364">
                  <c:v>42717</c:v>
                </c:pt>
                <c:pt idx="1365">
                  <c:v>42718</c:v>
                </c:pt>
                <c:pt idx="1366">
                  <c:v>42719</c:v>
                </c:pt>
                <c:pt idx="1367">
                  <c:v>42720</c:v>
                </c:pt>
                <c:pt idx="1368">
                  <c:v>42721</c:v>
                </c:pt>
                <c:pt idx="1369">
                  <c:v>42722</c:v>
                </c:pt>
                <c:pt idx="1370">
                  <c:v>42723</c:v>
                </c:pt>
                <c:pt idx="1371">
                  <c:v>42724</c:v>
                </c:pt>
                <c:pt idx="1372">
                  <c:v>42725</c:v>
                </c:pt>
                <c:pt idx="1373">
                  <c:v>42726</c:v>
                </c:pt>
                <c:pt idx="1374">
                  <c:v>42727</c:v>
                </c:pt>
                <c:pt idx="1375">
                  <c:v>42728</c:v>
                </c:pt>
                <c:pt idx="1376">
                  <c:v>42729</c:v>
                </c:pt>
                <c:pt idx="1377">
                  <c:v>42730</c:v>
                </c:pt>
                <c:pt idx="1378">
                  <c:v>42731</c:v>
                </c:pt>
                <c:pt idx="1379">
                  <c:v>42732</c:v>
                </c:pt>
                <c:pt idx="1380">
                  <c:v>42733</c:v>
                </c:pt>
                <c:pt idx="1381">
                  <c:v>42734</c:v>
                </c:pt>
                <c:pt idx="1382">
                  <c:v>42735</c:v>
                </c:pt>
                <c:pt idx="1383">
                  <c:v>42736</c:v>
                </c:pt>
                <c:pt idx="1384">
                  <c:v>42737</c:v>
                </c:pt>
                <c:pt idx="1385">
                  <c:v>42738</c:v>
                </c:pt>
                <c:pt idx="1386">
                  <c:v>42739</c:v>
                </c:pt>
                <c:pt idx="1387">
                  <c:v>42740</c:v>
                </c:pt>
                <c:pt idx="1388">
                  <c:v>42741</c:v>
                </c:pt>
                <c:pt idx="1389">
                  <c:v>42742</c:v>
                </c:pt>
                <c:pt idx="1390">
                  <c:v>42743</c:v>
                </c:pt>
                <c:pt idx="1391">
                  <c:v>42744</c:v>
                </c:pt>
                <c:pt idx="1392">
                  <c:v>42745</c:v>
                </c:pt>
                <c:pt idx="1393">
                  <c:v>42746</c:v>
                </c:pt>
                <c:pt idx="1394">
                  <c:v>42747</c:v>
                </c:pt>
                <c:pt idx="1395">
                  <c:v>42748</c:v>
                </c:pt>
                <c:pt idx="1396">
                  <c:v>42749</c:v>
                </c:pt>
                <c:pt idx="1397">
                  <c:v>42750</c:v>
                </c:pt>
                <c:pt idx="1398">
                  <c:v>42751</c:v>
                </c:pt>
                <c:pt idx="1399">
                  <c:v>42752</c:v>
                </c:pt>
                <c:pt idx="1400">
                  <c:v>42753</c:v>
                </c:pt>
                <c:pt idx="1401">
                  <c:v>42754</c:v>
                </c:pt>
                <c:pt idx="1402">
                  <c:v>42755</c:v>
                </c:pt>
                <c:pt idx="1403">
                  <c:v>42756</c:v>
                </c:pt>
                <c:pt idx="1404">
                  <c:v>42757</c:v>
                </c:pt>
                <c:pt idx="1405">
                  <c:v>42758</c:v>
                </c:pt>
                <c:pt idx="1406">
                  <c:v>42759</c:v>
                </c:pt>
                <c:pt idx="1407">
                  <c:v>42760</c:v>
                </c:pt>
                <c:pt idx="1408">
                  <c:v>42761</c:v>
                </c:pt>
                <c:pt idx="1409">
                  <c:v>42762</c:v>
                </c:pt>
                <c:pt idx="1410">
                  <c:v>42763</c:v>
                </c:pt>
                <c:pt idx="1411">
                  <c:v>42764</c:v>
                </c:pt>
                <c:pt idx="1412">
                  <c:v>42765</c:v>
                </c:pt>
                <c:pt idx="1413">
                  <c:v>42766</c:v>
                </c:pt>
                <c:pt idx="1414">
                  <c:v>42767</c:v>
                </c:pt>
                <c:pt idx="1415">
                  <c:v>42768</c:v>
                </c:pt>
                <c:pt idx="1416">
                  <c:v>42769</c:v>
                </c:pt>
                <c:pt idx="1417">
                  <c:v>42770</c:v>
                </c:pt>
                <c:pt idx="1418">
                  <c:v>42771</c:v>
                </c:pt>
                <c:pt idx="1419">
                  <c:v>42772</c:v>
                </c:pt>
                <c:pt idx="1420">
                  <c:v>42773</c:v>
                </c:pt>
                <c:pt idx="1421">
                  <c:v>42774</c:v>
                </c:pt>
                <c:pt idx="1422">
                  <c:v>42775</c:v>
                </c:pt>
                <c:pt idx="1423">
                  <c:v>42776</c:v>
                </c:pt>
                <c:pt idx="1424">
                  <c:v>42777</c:v>
                </c:pt>
                <c:pt idx="1425">
                  <c:v>42778</c:v>
                </c:pt>
                <c:pt idx="1426">
                  <c:v>42779</c:v>
                </c:pt>
                <c:pt idx="1427">
                  <c:v>42780</c:v>
                </c:pt>
                <c:pt idx="1428">
                  <c:v>42781</c:v>
                </c:pt>
                <c:pt idx="1429">
                  <c:v>42782</c:v>
                </c:pt>
                <c:pt idx="1430">
                  <c:v>42783</c:v>
                </c:pt>
                <c:pt idx="1431">
                  <c:v>42784</c:v>
                </c:pt>
                <c:pt idx="1432">
                  <c:v>42785</c:v>
                </c:pt>
                <c:pt idx="1433">
                  <c:v>42786</c:v>
                </c:pt>
                <c:pt idx="1434">
                  <c:v>42787</c:v>
                </c:pt>
                <c:pt idx="1435">
                  <c:v>42788</c:v>
                </c:pt>
                <c:pt idx="1436">
                  <c:v>42789</c:v>
                </c:pt>
                <c:pt idx="1437">
                  <c:v>42790</c:v>
                </c:pt>
                <c:pt idx="1438">
                  <c:v>42791</c:v>
                </c:pt>
                <c:pt idx="1439">
                  <c:v>42792</c:v>
                </c:pt>
                <c:pt idx="1440">
                  <c:v>42793</c:v>
                </c:pt>
                <c:pt idx="1441">
                  <c:v>42794</c:v>
                </c:pt>
                <c:pt idx="1442">
                  <c:v>42795</c:v>
                </c:pt>
                <c:pt idx="1443">
                  <c:v>42796</c:v>
                </c:pt>
                <c:pt idx="1444">
                  <c:v>42797</c:v>
                </c:pt>
                <c:pt idx="1445">
                  <c:v>42798</c:v>
                </c:pt>
                <c:pt idx="1446">
                  <c:v>42799</c:v>
                </c:pt>
                <c:pt idx="1447">
                  <c:v>42800</c:v>
                </c:pt>
                <c:pt idx="1448">
                  <c:v>42801</c:v>
                </c:pt>
                <c:pt idx="1449">
                  <c:v>42802</c:v>
                </c:pt>
                <c:pt idx="1450">
                  <c:v>42803</c:v>
                </c:pt>
                <c:pt idx="1451">
                  <c:v>42804</c:v>
                </c:pt>
                <c:pt idx="1452">
                  <c:v>42805</c:v>
                </c:pt>
                <c:pt idx="1453">
                  <c:v>42806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42812</c:v>
                </c:pt>
                <c:pt idx="1460">
                  <c:v>42813</c:v>
                </c:pt>
                <c:pt idx="1461">
                  <c:v>42814</c:v>
                </c:pt>
                <c:pt idx="1462">
                  <c:v>42815</c:v>
                </c:pt>
                <c:pt idx="1463">
                  <c:v>42816</c:v>
                </c:pt>
                <c:pt idx="1464">
                  <c:v>42817</c:v>
                </c:pt>
                <c:pt idx="1465">
                  <c:v>42818</c:v>
                </c:pt>
                <c:pt idx="1466">
                  <c:v>42819</c:v>
                </c:pt>
                <c:pt idx="1467">
                  <c:v>42820</c:v>
                </c:pt>
                <c:pt idx="1468">
                  <c:v>42821</c:v>
                </c:pt>
                <c:pt idx="1469">
                  <c:v>42822</c:v>
                </c:pt>
                <c:pt idx="1470">
                  <c:v>42823</c:v>
                </c:pt>
                <c:pt idx="1471">
                  <c:v>42824</c:v>
                </c:pt>
                <c:pt idx="1472">
                  <c:v>42825</c:v>
                </c:pt>
                <c:pt idx="1473">
                  <c:v>42826</c:v>
                </c:pt>
                <c:pt idx="1474">
                  <c:v>42827</c:v>
                </c:pt>
                <c:pt idx="1475">
                  <c:v>42828</c:v>
                </c:pt>
                <c:pt idx="1476">
                  <c:v>42829</c:v>
                </c:pt>
                <c:pt idx="1477">
                  <c:v>42830</c:v>
                </c:pt>
                <c:pt idx="1478">
                  <c:v>42831</c:v>
                </c:pt>
                <c:pt idx="1479">
                  <c:v>42832</c:v>
                </c:pt>
                <c:pt idx="1480">
                  <c:v>42833</c:v>
                </c:pt>
                <c:pt idx="1481">
                  <c:v>42834</c:v>
                </c:pt>
                <c:pt idx="1482">
                  <c:v>42835</c:v>
                </c:pt>
                <c:pt idx="1483">
                  <c:v>42836</c:v>
                </c:pt>
                <c:pt idx="1484">
                  <c:v>42837</c:v>
                </c:pt>
                <c:pt idx="1485">
                  <c:v>42838</c:v>
                </c:pt>
                <c:pt idx="1486">
                  <c:v>42839</c:v>
                </c:pt>
                <c:pt idx="1487">
                  <c:v>42840</c:v>
                </c:pt>
                <c:pt idx="1488">
                  <c:v>42841</c:v>
                </c:pt>
                <c:pt idx="1489">
                  <c:v>42842</c:v>
                </c:pt>
                <c:pt idx="1490">
                  <c:v>42843</c:v>
                </c:pt>
                <c:pt idx="1491">
                  <c:v>42844</c:v>
                </c:pt>
                <c:pt idx="1492">
                  <c:v>42845</c:v>
                </c:pt>
                <c:pt idx="1493">
                  <c:v>42846</c:v>
                </c:pt>
                <c:pt idx="1494">
                  <c:v>42847</c:v>
                </c:pt>
                <c:pt idx="1495">
                  <c:v>42848</c:v>
                </c:pt>
                <c:pt idx="1496">
                  <c:v>42849</c:v>
                </c:pt>
                <c:pt idx="1497">
                  <c:v>42850</c:v>
                </c:pt>
                <c:pt idx="1498">
                  <c:v>42851</c:v>
                </c:pt>
                <c:pt idx="1499">
                  <c:v>42852</c:v>
                </c:pt>
                <c:pt idx="1500">
                  <c:v>42853</c:v>
                </c:pt>
                <c:pt idx="1501">
                  <c:v>42854</c:v>
                </c:pt>
                <c:pt idx="1502">
                  <c:v>42855</c:v>
                </c:pt>
                <c:pt idx="1503">
                  <c:v>42856</c:v>
                </c:pt>
                <c:pt idx="1504">
                  <c:v>42857</c:v>
                </c:pt>
                <c:pt idx="1505">
                  <c:v>42858</c:v>
                </c:pt>
                <c:pt idx="1506">
                  <c:v>42859</c:v>
                </c:pt>
                <c:pt idx="1507">
                  <c:v>42860</c:v>
                </c:pt>
                <c:pt idx="1508">
                  <c:v>42861</c:v>
                </c:pt>
                <c:pt idx="1509">
                  <c:v>42862</c:v>
                </c:pt>
                <c:pt idx="1510">
                  <c:v>42863</c:v>
                </c:pt>
                <c:pt idx="1511">
                  <c:v>42864</c:v>
                </c:pt>
                <c:pt idx="1512">
                  <c:v>42865</c:v>
                </c:pt>
                <c:pt idx="1513">
                  <c:v>42866</c:v>
                </c:pt>
                <c:pt idx="1514">
                  <c:v>42867</c:v>
                </c:pt>
                <c:pt idx="1515">
                  <c:v>42868</c:v>
                </c:pt>
                <c:pt idx="1516">
                  <c:v>42869</c:v>
                </c:pt>
                <c:pt idx="1517">
                  <c:v>42870</c:v>
                </c:pt>
                <c:pt idx="1518">
                  <c:v>42871</c:v>
                </c:pt>
                <c:pt idx="1519">
                  <c:v>42872</c:v>
                </c:pt>
                <c:pt idx="1520">
                  <c:v>42873</c:v>
                </c:pt>
                <c:pt idx="1521">
                  <c:v>42874</c:v>
                </c:pt>
                <c:pt idx="1522">
                  <c:v>42875</c:v>
                </c:pt>
                <c:pt idx="1523">
                  <c:v>42876</c:v>
                </c:pt>
                <c:pt idx="1524">
                  <c:v>42877</c:v>
                </c:pt>
                <c:pt idx="1525">
                  <c:v>42878</c:v>
                </c:pt>
                <c:pt idx="1526">
                  <c:v>42879</c:v>
                </c:pt>
                <c:pt idx="1527">
                  <c:v>42880</c:v>
                </c:pt>
                <c:pt idx="1528">
                  <c:v>42881</c:v>
                </c:pt>
                <c:pt idx="1529">
                  <c:v>42882</c:v>
                </c:pt>
                <c:pt idx="1530">
                  <c:v>42883</c:v>
                </c:pt>
                <c:pt idx="1531">
                  <c:v>42884</c:v>
                </c:pt>
                <c:pt idx="1532">
                  <c:v>42885</c:v>
                </c:pt>
                <c:pt idx="1533">
                  <c:v>42886</c:v>
                </c:pt>
                <c:pt idx="1534">
                  <c:v>42887</c:v>
                </c:pt>
                <c:pt idx="1535">
                  <c:v>42888</c:v>
                </c:pt>
                <c:pt idx="1536">
                  <c:v>42889</c:v>
                </c:pt>
                <c:pt idx="1537">
                  <c:v>42890</c:v>
                </c:pt>
                <c:pt idx="1538">
                  <c:v>42891</c:v>
                </c:pt>
                <c:pt idx="1539">
                  <c:v>42892</c:v>
                </c:pt>
                <c:pt idx="1540">
                  <c:v>42893</c:v>
                </c:pt>
                <c:pt idx="1541">
                  <c:v>42894</c:v>
                </c:pt>
                <c:pt idx="1542">
                  <c:v>42895</c:v>
                </c:pt>
                <c:pt idx="1543">
                  <c:v>42896</c:v>
                </c:pt>
                <c:pt idx="1544">
                  <c:v>42897</c:v>
                </c:pt>
                <c:pt idx="1545">
                  <c:v>42898</c:v>
                </c:pt>
                <c:pt idx="1546">
                  <c:v>42899</c:v>
                </c:pt>
                <c:pt idx="1547">
                  <c:v>42900</c:v>
                </c:pt>
                <c:pt idx="1548">
                  <c:v>42901</c:v>
                </c:pt>
                <c:pt idx="1549">
                  <c:v>42902</c:v>
                </c:pt>
                <c:pt idx="1550">
                  <c:v>42903</c:v>
                </c:pt>
                <c:pt idx="1551">
                  <c:v>42904</c:v>
                </c:pt>
                <c:pt idx="1552">
                  <c:v>42905</c:v>
                </c:pt>
                <c:pt idx="1553">
                  <c:v>42906</c:v>
                </c:pt>
                <c:pt idx="1554">
                  <c:v>42907</c:v>
                </c:pt>
                <c:pt idx="1555">
                  <c:v>42908</c:v>
                </c:pt>
                <c:pt idx="1556">
                  <c:v>42909</c:v>
                </c:pt>
                <c:pt idx="1557">
                  <c:v>42910</c:v>
                </c:pt>
                <c:pt idx="1558">
                  <c:v>42911</c:v>
                </c:pt>
                <c:pt idx="1559">
                  <c:v>42912</c:v>
                </c:pt>
                <c:pt idx="1560">
                  <c:v>42913</c:v>
                </c:pt>
                <c:pt idx="1561">
                  <c:v>42914</c:v>
                </c:pt>
                <c:pt idx="1562">
                  <c:v>42915</c:v>
                </c:pt>
                <c:pt idx="1563">
                  <c:v>42916</c:v>
                </c:pt>
                <c:pt idx="1564">
                  <c:v>42917</c:v>
                </c:pt>
                <c:pt idx="1565">
                  <c:v>42918</c:v>
                </c:pt>
                <c:pt idx="1566">
                  <c:v>42919</c:v>
                </c:pt>
                <c:pt idx="1567">
                  <c:v>42920</c:v>
                </c:pt>
                <c:pt idx="1568">
                  <c:v>42921</c:v>
                </c:pt>
                <c:pt idx="1569">
                  <c:v>42922</c:v>
                </c:pt>
                <c:pt idx="1570">
                  <c:v>42923</c:v>
                </c:pt>
                <c:pt idx="1571">
                  <c:v>42924</c:v>
                </c:pt>
                <c:pt idx="1572">
                  <c:v>42925</c:v>
                </c:pt>
                <c:pt idx="1573">
                  <c:v>42926</c:v>
                </c:pt>
                <c:pt idx="1574">
                  <c:v>42927</c:v>
                </c:pt>
                <c:pt idx="1575">
                  <c:v>42928</c:v>
                </c:pt>
                <c:pt idx="1576">
                  <c:v>42929</c:v>
                </c:pt>
                <c:pt idx="1577">
                  <c:v>42930</c:v>
                </c:pt>
                <c:pt idx="1578">
                  <c:v>42931</c:v>
                </c:pt>
                <c:pt idx="1579">
                  <c:v>42932</c:v>
                </c:pt>
                <c:pt idx="1580">
                  <c:v>42933</c:v>
                </c:pt>
                <c:pt idx="1581">
                  <c:v>42934</c:v>
                </c:pt>
                <c:pt idx="1582">
                  <c:v>42935</c:v>
                </c:pt>
                <c:pt idx="1583">
                  <c:v>42936</c:v>
                </c:pt>
                <c:pt idx="1584">
                  <c:v>42937</c:v>
                </c:pt>
                <c:pt idx="1585">
                  <c:v>42938</c:v>
                </c:pt>
                <c:pt idx="1586">
                  <c:v>42939</c:v>
                </c:pt>
                <c:pt idx="1587">
                  <c:v>42940</c:v>
                </c:pt>
                <c:pt idx="1588">
                  <c:v>42941</c:v>
                </c:pt>
                <c:pt idx="1589">
                  <c:v>42942</c:v>
                </c:pt>
                <c:pt idx="1590">
                  <c:v>42943</c:v>
                </c:pt>
                <c:pt idx="1591">
                  <c:v>42944</c:v>
                </c:pt>
                <c:pt idx="1592">
                  <c:v>42945</c:v>
                </c:pt>
                <c:pt idx="1593">
                  <c:v>42946</c:v>
                </c:pt>
                <c:pt idx="1594">
                  <c:v>42947</c:v>
                </c:pt>
                <c:pt idx="1595">
                  <c:v>42948</c:v>
                </c:pt>
                <c:pt idx="1596">
                  <c:v>42949</c:v>
                </c:pt>
                <c:pt idx="1597">
                  <c:v>42950</c:v>
                </c:pt>
                <c:pt idx="1598">
                  <c:v>42951</c:v>
                </c:pt>
                <c:pt idx="1599">
                  <c:v>42952</c:v>
                </c:pt>
                <c:pt idx="1600">
                  <c:v>42953</c:v>
                </c:pt>
                <c:pt idx="1601">
                  <c:v>42954</c:v>
                </c:pt>
                <c:pt idx="1602">
                  <c:v>42955</c:v>
                </c:pt>
                <c:pt idx="1603">
                  <c:v>42956</c:v>
                </c:pt>
                <c:pt idx="1604">
                  <c:v>42957</c:v>
                </c:pt>
                <c:pt idx="1605">
                  <c:v>42958</c:v>
                </c:pt>
                <c:pt idx="1606">
                  <c:v>42959</c:v>
                </c:pt>
                <c:pt idx="1607">
                  <c:v>42960</c:v>
                </c:pt>
                <c:pt idx="1608">
                  <c:v>42961</c:v>
                </c:pt>
                <c:pt idx="1609">
                  <c:v>42962</c:v>
                </c:pt>
                <c:pt idx="1610">
                  <c:v>42963</c:v>
                </c:pt>
                <c:pt idx="1611">
                  <c:v>42964</c:v>
                </c:pt>
                <c:pt idx="1612">
                  <c:v>42965</c:v>
                </c:pt>
                <c:pt idx="1613">
                  <c:v>42966</c:v>
                </c:pt>
                <c:pt idx="1614">
                  <c:v>42967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42972</c:v>
                </c:pt>
                <c:pt idx="1620">
                  <c:v>42973</c:v>
                </c:pt>
                <c:pt idx="1621">
                  <c:v>42974</c:v>
                </c:pt>
                <c:pt idx="1622">
                  <c:v>42975</c:v>
                </c:pt>
                <c:pt idx="1623">
                  <c:v>42976</c:v>
                </c:pt>
                <c:pt idx="1624">
                  <c:v>42977</c:v>
                </c:pt>
                <c:pt idx="1625">
                  <c:v>42978</c:v>
                </c:pt>
                <c:pt idx="1626">
                  <c:v>42979</c:v>
                </c:pt>
                <c:pt idx="1627">
                  <c:v>42980</c:v>
                </c:pt>
                <c:pt idx="1628">
                  <c:v>42981</c:v>
                </c:pt>
                <c:pt idx="1629">
                  <c:v>42982</c:v>
                </c:pt>
                <c:pt idx="1630">
                  <c:v>42983</c:v>
                </c:pt>
                <c:pt idx="1631">
                  <c:v>42984</c:v>
                </c:pt>
                <c:pt idx="1632">
                  <c:v>42985</c:v>
                </c:pt>
                <c:pt idx="1633">
                  <c:v>42986</c:v>
                </c:pt>
                <c:pt idx="1634">
                  <c:v>42987</c:v>
                </c:pt>
                <c:pt idx="1635">
                  <c:v>42988</c:v>
                </c:pt>
                <c:pt idx="1636">
                  <c:v>42989</c:v>
                </c:pt>
                <c:pt idx="1637">
                  <c:v>42990</c:v>
                </c:pt>
                <c:pt idx="1638">
                  <c:v>42991</c:v>
                </c:pt>
                <c:pt idx="1639">
                  <c:v>42992</c:v>
                </c:pt>
                <c:pt idx="1640">
                  <c:v>42993</c:v>
                </c:pt>
                <c:pt idx="1641">
                  <c:v>42994</c:v>
                </c:pt>
                <c:pt idx="1642">
                  <c:v>42995</c:v>
                </c:pt>
                <c:pt idx="1643">
                  <c:v>42996</c:v>
                </c:pt>
                <c:pt idx="1644">
                  <c:v>42997</c:v>
                </c:pt>
                <c:pt idx="1645">
                  <c:v>42998</c:v>
                </c:pt>
                <c:pt idx="1646">
                  <c:v>42999</c:v>
                </c:pt>
                <c:pt idx="1647">
                  <c:v>43000</c:v>
                </c:pt>
                <c:pt idx="1648">
                  <c:v>43001</c:v>
                </c:pt>
                <c:pt idx="1649">
                  <c:v>43002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43009</c:v>
                </c:pt>
                <c:pt idx="1657">
                  <c:v>43010</c:v>
                </c:pt>
                <c:pt idx="1658">
                  <c:v>43011</c:v>
                </c:pt>
                <c:pt idx="1659">
                  <c:v>43012</c:v>
                </c:pt>
                <c:pt idx="1660">
                  <c:v>43013</c:v>
                </c:pt>
                <c:pt idx="1661">
                  <c:v>43014</c:v>
                </c:pt>
                <c:pt idx="1662">
                  <c:v>43015</c:v>
                </c:pt>
                <c:pt idx="1663">
                  <c:v>43016</c:v>
                </c:pt>
                <c:pt idx="1664">
                  <c:v>43017</c:v>
                </c:pt>
                <c:pt idx="1665">
                  <c:v>43018</c:v>
                </c:pt>
                <c:pt idx="1666">
                  <c:v>43019</c:v>
                </c:pt>
                <c:pt idx="1667">
                  <c:v>43020</c:v>
                </c:pt>
                <c:pt idx="1668">
                  <c:v>43021</c:v>
                </c:pt>
                <c:pt idx="1669">
                  <c:v>43022</c:v>
                </c:pt>
                <c:pt idx="1670">
                  <c:v>43023</c:v>
                </c:pt>
                <c:pt idx="1671">
                  <c:v>43024</c:v>
                </c:pt>
                <c:pt idx="1672">
                  <c:v>43025</c:v>
                </c:pt>
                <c:pt idx="1673">
                  <c:v>43026</c:v>
                </c:pt>
                <c:pt idx="1674">
                  <c:v>43027</c:v>
                </c:pt>
                <c:pt idx="1675">
                  <c:v>43028</c:v>
                </c:pt>
                <c:pt idx="1676">
                  <c:v>43029</c:v>
                </c:pt>
                <c:pt idx="1677">
                  <c:v>43030</c:v>
                </c:pt>
                <c:pt idx="1678">
                  <c:v>43031</c:v>
                </c:pt>
                <c:pt idx="1679">
                  <c:v>43032</c:v>
                </c:pt>
                <c:pt idx="1680">
                  <c:v>43033</c:v>
                </c:pt>
                <c:pt idx="1681">
                  <c:v>43034</c:v>
                </c:pt>
                <c:pt idx="1682">
                  <c:v>43035</c:v>
                </c:pt>
                <c:pt idx="1683">
                  <c:v>43036</c:v>
                </c:pt>
                <c:pt idx="1684">
                  <c:v>43037</c:v>
                </c:pt>
                <c:pt idx="1685">
                  <c:v>43038</c:v>
                </c:pt>
                <c:pt idx="1686">
                  <c:v>43039</c:v>
                </c:pt>
                <c:pt idx="1687">
                  <c:v>43040</c:v>
                </c:pt>
                <c:pt idx="1688">
                  <c:v>43041</c:v>
                </c:pt>
                <c:pt idx="1689">
                  <c:v>43042</c:v>
                </c:pt>
                <c:pt idx="1690">
                  <c:v>43043</c:v>
                </c:pt>
                <c:pt idx="1691">
                  <c:v>43044</c:v>
                </c:pt>
                <c:pt idx="1692">
                  <c:v>43045</c:v>
                </c:pt>
                <c:pt idx="1693">
                  <c:v>43046</c:v>
                </c:pt>
                <c:pt idx="1694">
                  <c:v>43047</c:v>
                </c:pt>
                <c:pt idx="1695">
                  <c:v>43048</c:v>
                </c:pt>
                <c:pt idx="1696">
                  <c:v>43049</c:v>
                </c:pt>
                <c:pt idx="1697">
                  <c:v>43050</c:v>
                </c:pt>
                <c:pt idx="1698">
                  <c:v>43051</c:v>
                </c:pt>
                <c:pt idx="1699">
                  <c:v>43052</c:v>
                </c:pt>
                <c:pt idx="1700">
                  <c:v>43053</c:v>
                </c:pt>
                <c:pt idx="1701">
                  <c:v>43054</c:v>
                </c:pt>
                <c:pt idx="1702">
                  <c:v>43055</c:v>
                </c:pt>
                <c:pt idx="1703">
                  <c:v>43056</c:v>
                </c:pt>
                <c:pt idx="1704">
                  <c:v>43057</c:v>
                </c:pt>
                <c:pt idx="1705">
                  <c:v>43058</c:v>
                </c:pt>
                <c:pt idx="1706">
                  <c:v>43059</c:v>
                </c:pt>
                <c:pt idx="1707">
                  <c:v>43060</c:v>
                </c:pt>
                <c:pt idx="1708">
                  <c:v>43061</c:v>
                </c:pt>
                <c:pt idx="1709">
                  <c:v>43062</c:v>
                </c:pt>
                <c:pt idx="1710">
                  <c:v>43063</c:v>
                </c:pt>
                <c:pt idx="1711">
                  <c:v>43064</c:v>
                </c:pt>
                <c:pt idx="1712">
                  <c:v>43065</c:v>
                </c:pt>
                <c:pt idx="1713">
                  <c:v>43066</c:v>
                </c:pt>
                <c:pt idx="1714">
                  <c:v>43067</c:v>
                </c:pt>
                <c:pt idx="1715">
                  <c:v>43068</c:v>
                </c:pt>
                <c:pt idx="1716">
                  <c:v>43069</c:v>
                </c:pt>
                <c:pt idx="1717">
                  <c:v>43070</c:v>
                </c:pt>
                <c:pt idx="1718">
                  <c:v>43071</c:v>
                </c:pt>
                <c:pt idx="1719">
                  <c:v>43072</c:v>
                </c:pt>
                <c:pt idx="1720">
                  <c:v>43073</c:v>
                </c:pt>
                <c:pt idx="1721">
                  <c:v>43074</c:v>
                </c:pt>
                <c:pt idx="1722">
                  <c:v>43075</c:v>
                </c:pt>
                <c:pt idx="1723">
                  <c:v>43076</c:v>
                </c:pt>
                <c:pt idx="1724">
                  <c:v>43077</c:v>
                </c:pt>
                <c:pt idx="1725">
                  <c:v>43078</c:v>
                </c:pt>
                <c:pt idx="1726">
                  <c:v>43079</c:v>
                </c:pt>
                <c:pt idx="1727">
                  <c:v>43080</c:v>
                </c:pt>
                <c:pt idx="1728">
                  <c:v>43081</c:v>
                </c:pt>
                <c:pt idx="1729">
                  <c:v>43082</c:v>
                </c:pt>
                <c:pt idx="1730">
                  <c:v>43083</c:v>
                </c:pt>
              </c:numCache>
            </c:numRef>
          </c:xVal>
          <c:yVal>
            <c:numRef>
              <c:f>'MX11-气水两相'!$B$2:$B$1732</c:f>
              <c:numCache>
                <c:formatCode>General</c:formatCode>
                <c:ptCount val="1731"/>
                <c:pt idx="0">
                  <c:v>29.616700000000002</c:v>
                </c:pt>
                <c:pt idx="1">
                  <c:v>34.677599999999998</c:v>
                </c:pt>
                <c:pt idx="2">
                  <c:v>35.893000000000001</c:v>
                </c:pt>
                <c:pt idx="3">
                  <c:v>36.165700000000001</c:v>
                </c:pt>
                <c:pt idx="4">
                  <c:v>35.816800000000001</c:v>
                </c:pt>
                <c:pt idx="5">
                  <c:v>35.523000000000003</c:v>
                </c:pt>
                <c:pt idx="6">
                  <c:v>35.4818</c:v>
                </c:pt>
                <c:pt idx="7">
                  <c:v>35.5687</c:v>
                </c:pt>
                <c:pt idx="8">
                  <c:v>35.443199999999997</c:v>
                </c:pt>
                <c:pt idx="9">
                  <c:v>35.473199999999999</c:v>
                </c:pt>
                <c:pt idx="10">
                  <c:v>35.2151</c:v>
                </c:pt>
                <c:pt idx="11">
                  <c:v>34.950299999999999</c:v>
                </c:pt>
                <c:pt idx="12">
                  <c:v>44.0929</c:v>
                </c:pt>
                <c:pt idx="13">
                  <c:v>58.325899999999997</c:v>
                </c:pt>
                <c:pt idx="14">
                  <c:v>58.481400000000001</c:v>
                </c:pt>
                <c:pt idx="15">
                  <c:v>58.450600000000001</c:v>
                </c:pt>
                <c:pt idx="16">
                  <c:v>56.012799999999999</c:v>
                </c:pt>
                <c:pt idx="17">
                  <c:v>55.657800000000002</c:v>
                </c:pt>
                <c:pt idx="18">
                  <c:v>55.693300000000001</c:v>
                </c:pt>
                <c:pt idx="19">
                  <c:v>59.227499999999999</c:v>
                </c:pt>
                <c:pt idx="20">
                  <c:v>64.055700000000002</c:v>
                </c:pt>
                <c:pt idx="21">
                  <c:v>63.704900000000002</c:v>
                </c:pt>
                <c:pt idx="22">
                  <c:v>63.021500000000003</c:v>
                </c:pt>
                <c:pt idx="23">
                  <c:v>62.983899999999998</c:v>
                </c:pt>
                <c:pt idx="24">
                  <c:v>62.687100000000001</c:v>
                </c:pt>
                <c:pt idx="25">
                  <c:v>62.483899999999998</c:v>
                </c:pt>
                <c:pt idx="26">
                  <c:v>62.303699999999999</c:v>
                </c:pt>
                <c:pt idx="27">
                  <c:v>61.631500000000003</c:v>
                </c:pt>
                <c:pt idx="28">
                  <c:v>60.7348</c:v>
                </c:pt>
                <c:pt idx="29">
                  <c:v>60.899099999999997</c:v>
                </c:pt>
                <c:pt idx="30">
                  <c:v>61.326700000000002</c:v>
                </c:pt>
                <c:pt idx="31">
                  <c:v>61.453000000000003</c:v>
                </c:pt>
                <c:pt idx="32">
                  <c:v>61.385199999999998</c:v>
                </c:pt>
                <c:pt idx="33">
                  <c:v>61.517499999999998</c:v>
                </c:pt>
                <c:pt idx="34">
                  <c:v>61.571800000000003</c:v>
                </c:pt>
                <c:pt idx="35">
                  <c:v>25.675899999999999</c:v>
                </c:pt>
                <c:pt idx="53">
                  <c:v>10.992800000000001</c:v>
                </c:pt>
                <c:pt idx="54">
                  <c:v>19.926500000000001</c:v>
                </c:pt>
                <c:pt idx="55">
                  <c:v>20.8047</c:v>
                </c:pt>
                <c:pt idx="56">
                  <c:v>21.064800000000002</c:v>
                </c:pt>
                <c:pt idx="57">
                  <c:v>21.446400000000001</c:v>
                </c:pt>
                <c:pt idx="58">
                  <c:v>21.9847</c:v>
                </c:pt>
                <c:pt idx="59">
                  <c:v>22.146899999999999</c:v>
                </c:pt>
                <c:pt idx="60">
                  <c:v>22.0655</c:v>
                </c:pt>
                <c:pt idx="61">
                  <c:v>22.245699999999999</c:v>
                </c:pt>
                <c:pt idx="62">
                  <c:v>22.145299999999999</c:v>
                </c:pt>
                <c:pt idx="63">
                  <c:v>22.2864</c:v>
                </c:pt>
                <c:pt idx="64">
                  <c:v>22.483499999999999</c:v>
                </c:pt>
                <c:pt idx="65">
                  <c:v>22.512799999999999</c:v>
                </c:pt>
                <c:pt idx="66">
                  <c:v>22.501200000000001</c:v>
                </c:pt>
                <c:pt idx="67">
                  <c:v>22.462800000000001</c:v>
                </c:pt>
                <c:pt idx="68">
                  <c:v>22.613900000000001</c:v>
                </c:pt>
                <c:pt idx="69">
                  <c:v>22.816700000000001</c:v>
                </c:pt>
                <c:pt idx="70">
                  <c:v>22.828600000000002</c:v>
                </c:pt>
                <c:pt idx="71">
                  <c:v>22.779299999999999</c:v>
                </c:pt>
                <c:pt idx="72">
                  <c:v>22.8064</c:v>
                </c:pt>
                <c:pt idx="73">
                  <c:v>22.815899999999999</c:v>
                </c:pt>
                <c:pt idx="74">
                  <c:v>22.854099999999999</c:v>
                </c:pt>
                <c:pt idx="75">
                  <c:v>20.281300000000002</c:v>
                </c:pt>
                <c:pt idx="76">
                  <c:v>32.661200000000001</c:v>
                </c:pt>
                <c:pt idx="77">
                  <c:v>34.879899999999999</c:v>
                </c:pt>
                <c:pt idx="78">
                  <c:v>48.952100000000002</c:v>
                </c:pt>
                <c:pt idx="79">
                  <c:v>50.213200000000001</c:v>
                </c:pt>
                <c:pt idx="80">
                  <c:v>63.849299999999999</c:v>
                </c:pt>
                <c:pt idx="81">
                  <c:v>65.697599999999994</c:v>
                </c:pt>
                <c:pt idx="82">
                  <c:v>77.796400000000006</c:v>
                </c:pt>
                <c:pt idx="83">
                  <c:v>79.753600000000006</c:v>
                </c:pt>
                <c:pt idx="84">
                  <c:v>6.5888999999999998</c:v>
                </c:pt>
                <c:pt idx="88">
                  <c:v>56.715499999999999</c:v>
                </c:pt>
                <c:pt idx="89">
                  <c:v>60.596699999999998</c:v>
                </c:pt>
                <c:pt idx="90">
                  <c:v>64.582999999999998</c:v>
                </c:pt>
                <c:pt idx="91">
                  <c:v>64.666899999999998</c:v>
                </c:pt>
                <c:pt idx="92">
                  <c:v>67.118399999999994</c:v>
                </c:pt>
                <c:pt idx="93">
                  <c:v>69.006399999999999</c:v>
                </c:pt>
                <c:pt idx="94">
                  <c:v>69.135499999999993</c:v>
                </c:pt>
                <c:pt idx="95">
                  <c:v>69.127399999999994</c:v>
                </c:pt>
                <c:pt idx="96">
                  <c:v>68.712800000000001</c:v>
                </c:pt>
                <c:pt idx="97">
                  <c:v>68.914100000000005</c:v>
                </c:pt>
                <c:pt idx="98">
                  <c:v>69.116799999999998</c:v>
                </c:pt>
                <c:pt idx="99">
                  <c:v>68.956199999999995</c:v>
                </c:pt>
                <c:pt idx="100">
                  <c:v>68.758499999999998</c:v>
                </c:pt>
                <c:pt idx="101">
                  <c:v>68.5749</c:v>
                </c:pt>
                <c:pt idx="102">
                  <c:v>68.305400000000006</c:v>
                </c:pt>
                <c:pt idx="103">
                  <c:v>68.373900000000006</c:v>
                </c:pt>
                <c:pt idx="104">
                  <c:v>9.1120000000000001</c:v>
                </c:pt>
                <c:pt idx="108">
                  <c:v>17.0825</c:v>
                </c:pt>
                <c:pt idx="109">
                  <c:v>21.375</c:v>
                </c:pt>
                <c:pt idx="110">
                  <c:v>22.471699999999998</c:v>
                </c:pt>
                <c:pt idx="111">
                  <c:v>22.238099999999999</c:v>
                </c:pt>
                <c:pt idx="112">
                  <c:v>22.588899999999999</c:v>
                </c:pt>
                <c:pt idx="113">
                  <c:v>22.139299999999999</c:v>
                </c:pt>
                <c:pt idx="114">
                  <c:v>21.907699999999998</c:v>
                </c:pt>
                <c:pt idx="115">
                  <c:v>21.8491</c:v>
                </c:pt>
                <c:pt idx="116">
                  <c:v>62.537999999999997</c:v>
                </c:pt>
                <c:pt idx="117">
                  <c:v>66.607299999999995</c:v>
                </c:pt>
                <c:pt idx="118">
                  <c:v>66.598699999999994</c:v>
                </c:pt>
                <c:pt idx="119">
                  <c:v>66.306899999999999</c:v>
                </c:pt>
                <c:pt idx="120">
                  <c:v>66.162899999999993</c:v>
                </c:pt>
                <c:pt idx="121">
                  <c:v>66.291300000000007</c:v>
                </c:pt>
                <c:pt idx="122">
                  <c:v>65.811199999999999</c:v>
                </c:pt>
                <c:pt idx="123">
                  <c:v>65.207599999999999</c:v>
                </c:pt>
                <c:pt idx="124">
                  <c:v>65.161600000000007</c:v>
                </c:pt>
                <c:pt idx="125">
                  <c:v>65.003600000000006</c:v>
                </c:pt>
                <c:pt idx="126">
                  <c:v>64.889700000000005</c:v>
                </c:pt>
                <c:pt idx="127">
                  <c:v>64.840100000000007</c:v>
                </c:pt>
                <c:pt idx="128">
                  <c:v>64.9024</c:v>
                </c:pt>
                <c:pt idx="129">
                  <c:v>64.823499999999996</c:v>
                </c:pt>
                <c:pt idx="130">
                  <c:v>64.712000000000003</c:v>
                </c:pt>
                <c:pt idx="131">
                  <c:v>64.737799999999993</c:v>
                </c:pt>
                <c:pt idx="132">
                  <c:v>26.281400000000001</c:v>
                </c:pt>
                <c:pt idx="146">
                  <c:v>0.17169999999999999</c:v>
                </c:pt>
                <c:pt idx="147">
                  <c:v>65.189099999999996</c:v>
                </c:pt>
                <c:pt idx="148">
                  <c:v>65.371799999999993</c:v>
                </c:pt>
                <c:pt idx="149">
                  <c:v>65.202200000000005</c:v>
                </c:pt>
                <c:pt idx="150">
                  <c:v>65.187899999999999</c:v>
                </c:pt>
                <c:pt idx="151">
                  <c:v>64.640600000000006</c:v>
                </c:pt>
                <c:pt idx="152">
                  <c:v>64.643500000000003</c:v>
                </c:pt>
                <c:pt idx="153">
                  <c:v>65.078100000000006</c:v>
                </c:pt>
                <c:pt idx="154">
                  <c:v>64.864000000000004</c:v>
                </c:pt>
                <c:pt idx="155">
                  <c:v>64.923100000000005</c:v>
                </c:pt>
                <c:pt idx="156">
                  <c:v>64.5518</c:v>
                </c:pt>
                <c:pt idx="157">
                  <c:v>64.721299999999999</c:v>
                </c:pt>
                <c:pt idx="158">
                  <c:v>64.094999999999999</c:v>
                </c:pt>
                <c:pt idx="159">
                  <c:v>64.267200000000003</c:v>
                </c:pt>
                <c:pt idx="160">
                  <c:v>63.942799999999998</c:v>
                </c:pt>
                <c:pt idx="161">
                  <c:v>63.8583</c:v>
                </c:pt>
                <c:pt idx="162">
                  <c:v>62.133400000000002</c:v>
                </c:pt>
                <c:pt idx="163">
                  <c:v>64.218999999999994</c:v>
                </c:pt>
                <c:pt idx="164">
                  <c:v>64.106300000000005</c:v>
                </c:pt>
                <c:pt idx="165">
                  <c:v>64.051000000000002</c:v>
                </c:pt>
                <c:pt idx="166">
                  <c:v>64.021799999999999</c:v>
                </c:pt>
                <c:pt idx="167">
                  <c:v>22.911999999999999</c:v>
                </c:pt>
                <c:pt idx="188">
                  <c:v>17.528099999999998</c:v>
                </c:pt>
                <c:pt idx="189">
                  <c:v>33.631999999999998</c:v>
                </c:pt>
                <c:pt idx="190">
                  <c:v>63.6295</c:v>
                </c:pt>
                <c:pt idx="191">
                  <c:v>31.1568</c:v>
                </c:pt>
                <c:pt idx="192">
                  <c:v>54.620800000000003</c:v>
                </c:pt>
                <c:pt idx="193">
                  <c:v>68.333500000000001</c:v>
                </c:pt>
                <c:pt idx="194">
                  <c:v>68.305400000000006</c:v>
                </c:pt>
                <c:pt idx="195">
                  <c:v>67.014200000000002</c:v>
                </c:pt>
                <c:pt idx="196">
                  <c:v>66.686800000000005</c:v>
                </c:pt>
                <c:pt idx="197">
                  <c:v>66.544600000000003</c:v>
                </c:pt>
                <c:pt idx="198">
                  <c:v>66.030900000000003</c:v>
                </c:pt>
                <c:pt idx="199">
                  <c:v>68.073999999999998</c:v>
                </c:pt>
                <c:pt idx="200">
                  <c:v>67.1126</c:v>
                </c:pt>
                <c:pt idx="201">
                  <c:v>66.634500000000003</c:v>
                </c:pt>
                <c:pt idx="202">
                  <c:v>66.729900000000001</c:v>
                </c:pt>
                <c:pt idx="203">
                  <c:v>66.371499999999997</c:v>
                </c:pt>
                <c:pt idx="204">
                  <c:v>66.435500000000005</c:v>
                </c:pt>
                <c:pt idx="205">
                  <c:v>66.579800000000006</c:v>
                </c:pt>
                <c:pt idx="206">
                  <c:v>66.730800000000002</c:v>
                </c:pt>
                <c:pt idx="207">
                  <c:v>66.476799999999997</c:v>
                </c:pt>
                <c:pt idx="208">
                  <c:v>66.2607</c:v>
                </c:pt>
                <c:pt idx="209">
                  <c:v>66.087900000000005</c:v>
                </c:pt>
                <c:pt idx="210">
                  <c:v>65.970200000000006</c:v>
                </c:pt>
                <c:pt idx="211">
                  <c:v>66.143500000000003</c:v>
                </c:pt>
                <c:pt idx="212">
                  <c:v>66.097899999999996</c:v>
                </c:pt>
                <c:pt idx="213">
                  <c:v>38.304600000000001</c:v>
                </c:pt>
                <c:pt idx="214">
                  <c:v>38.161299999999997</c:v>
                </c:pt>
                <c:pt idx="215">
                  <c:v>39.052599999999998</c:v>
                </c:pt>
                <c:pt idx="216">
                  <c:v>49.641599999999997</c:v>
                </c:pt>
                <c:pt idx="217">
                  <c:v>53.648299999999999</c:v>
                </c:pt>
                <c:pt idx="218">
                  <c:v>53.068899999999999</c:v>
                </c:pt>
                <c:pt idx="219">
                  <c:v>53.368099999999998</c:v>
                </c:pt>
                <c:pt idx="220">
                  <c:v>53.418700000000001</c:v>
                </c:pt>
                <c:pt idx="221">
                  <c:v>54.104399999999998</c:v>
                </c:pt>
                <c:pt idx="222">
                  <c:v>54.361400000000003</c:v>
                </c:pt>
                <c:pt idx="223">
                  <c:v>54.222000000000001</c:v>
                </c:pt>
                <c:pt idx="224">
                  <c:v>54.334600000000002</c:v>
                </c:pt>
                <c:pt idx="225">
                  <c:v>52.866700000000002</c:v>
                </c:pt>
                <c:pt idx="226">
                  <c:v>51.314399999999999</c:v>
                </c:pt>
                <c:pt idx="227">
                  <c:v>63.075099999999999</c:v>
                </c:pt>
                <c:pt idx="228">
                  <c:v>64.990899999999996</c:v>
                </c:pt>
                <c:pt idx="229">
                  <c:v>64.394499999999994</c:v>
                </c:pt>
                <c:pt idx="230">
                  <c:v>66.626000000000005</c:v>
                </c:pt>
                <c:pt idx="231">
                  <c:v>68.061300000000003</c:v>
                </c:pt>
                <c:pt idx="232">
                  <c:v>67.319400000000002</c:v>
                </c:pt>
                <c:pt idx="233">
                  <c:v>67.268900000000002</c:v>
                </c:pt>
                <c:pt idx="234">
                  <c:v>67.346199999999996</c:v>
                </c:pt>
                <c:pt idx="235">
                  <c:v>67.498500000000007</c:v>
                </c:pt>
                <c:pt idx="236">
                  <c:v>67.433400000000006</c:v>
                </c:pt>
                <c:pt idx="237">
                  <c:v>67.445499999999996</c:v>
                </c:pt>
                <c:pt idx="238">
                  <c:v>67.330299999999994</c:v>
                </c:pt>
                <c:pt idx="239">
                  <c:v>67.370999999999995</c:v>
                </c:pt>
                <c:pt idx="240">
                  <c:v>67.330500000000001</c:v>
                </c:pt>
                <c:pt idx="241">
                  <c:v>67.266400000000004</c:v>
                </c:pt>
                <c:pt idx="242">
                  <c:v>39.603499999999997</c:v>
                </c:pt>
                <c:pt idx="243">
                  <c:v>30.4894</c:v>
                </c:pt>
                <c:pt idx="244">
                  <c:v>65.159800000000004</c:v>
                </c:pt>
                <c:pt idx="245">
                  <c:v>64.984700000000004</c:v>
                </c:pt>
                <c:pt idx="246">
                  <c:v>66.800899999999999</c:v>
                </c:pt>
                <c:pt idx="247">
                  <c:v>67.793700000000001</c:v>
                </c:pt>
                <c:pt idx="248">
                  <c:v>67.938199999999995</c:v>
                </c:pt>
                <c:pt idx="249">
                  <c:v>68.214399999999998</c:v>
                </c:pt>
                <c:pt idx="250">
                  <c:v>68.635900000000007</c:v>
                </c:pt>
                <c:pt idx="251">
                  <c:v>68.715299999999999</c:v>
                </c:pt>
                <c:pt idx="252">
                  <c:v>34.499499999999998</c:v>
                </c:pt>
                <c:pt idx="253">
                  <c:v>35.8461</c:v>
                </c:pt>
                <c:pt idx="254">
                  <c:v>36.192399999999999</c:v>
                </c:pt>
                <c:pt idx="255">
                  <c:v>59.798099999999998</c:v>
                </c:pt>
                <c:pt idx="256">
                  <c:v>67.356200000000001</c:v>
                </c:pt>
                <c:pt idx="257">
                  <c:v>67.394000000000005</c:v>
                </c:pt>
                <c:pt idx="258">
                  <c:v>67.598699999999994</c:v>
                </c:pt>
                <c:pt idx="259">
                  <c:v>67.656599999999997</c:v>
                </c:pt>
                <c:pt idx="260">
                  <c:v>67.653000000000006</c:v>
                </c:pt>
                <c:pt idx="261">
                  <c:v>67.829499999999996</c:v>
                </c:pt>
                <c:pt idx="262">
                  <c:v>67.843500000000006</c:v>
                </c:pt>
                <c:pt idx="263">
                  <c:v>67.838700000000003</c:v>
                </c:pt>
                <c:pt idx="264">
                  <c:v>67.793599999999998</c:v>
                </c:pt>
                <c:pt idx="265">
                  <c:v>67.682199999999995</c:v>
                </c:pt>
                <c:pt idx="266">
                  <c:v>67.611500000000007</c:v>
                </c:pt>
                <c:pt idx="267">
                  <c:v>67.518000000000001</c:v>
                </c:pt>
                <c:pt idx="268">
                  <c:v>67.465699999999998</c:v>
                </c:pt>
                <c:pt idx="269">
                  <c:v>67.543700000000001</c:v>
                </c:pt>
                <c:pt idx="270">
                  <c:v>67.701999999999998</c:v>
                </c:pt>
                <c:pt idx="271">
                  <c:v>67.542100000000005</c:v>
                </c:pt>
                <c:pt idx="272">
                  <c:v>67.582099999999997</c:v>
                </c:pt>
                <c:pt idx="273">
                  <c:v>67.503299999999996</c:v>
                </c:pt>
                <c:pt idx="274">
                  <c:v>67.406400000000005</c:v>
                </c:pt>
                <c:pt idx="275">
                  <c:v>67.366299999999995</c:v>
                </c:pt>
                <c:pt idx="276">
                  <c:v>67.314400000000006</c:v>
                </c:pt>
                <c:pt idx="277">
                  <c:v>67.291499999999999</c:v>
                </c:pt>
                <c:pt idx="278">
                  <c:v>67.238200000000006</c:v>
                </c:pt>
                <c:pt idx="279">
                  <c:v>67.117199999999997</c:v>
                </c:pt>
                <c:pt idx="280">
                  <c:v>66.102999999999994</c:v>
                </c:pt>
                <c:pt idx="281">
                  <c:v>67.327600000000004</c:v>
                </c:pt>
                <c:pt idx="282">
                  <c:v>67.391999999999996</c:v>
                </c:pt>
                <c:pt idx="283">
                  <c:v>67.350499999999997</c:v>
                </c:pt>
                <c:pt idx="284">
                  <c:v>67.361999999999995</c:v>
                </c:pt>
                <c:pt idx="285">
                  <c:v>67.280100000000004</c:v>
                </c:pt>
                <c:pt idx="286">
                  <c:v>67.230900000000005</c:v>
                </c:pt>
                <c:pt idx="287">
                  <c:v>67.1708</c:v>
                </c:pt>
                <c:pt idx="288">
                  <c:v>67.132099999999994</c:v>
                </c:pt>
                <c:pt idx="289">
                  <c:v>67.039500000000004</c:v>
                </c:pt>
                <c:pt idx="290">
                  <c:v>66.962100000000007</c:v>
                </c:pt>
                <c:pt idx="291">
                  <c:v>66.853300000000004</c:v>
                </c:pt>
                <c:pt idx="292">
                  <c:v>66.768000000000001</c:v>
                </c:pt>
                <c:pt idx="293">
                  <c:v>66.7928</c:v>
                </c:pt>
                <c:pt idx="294">
                  <c:v>66.821100000000001</c:v>
                </c:pt>
                <c:pt idx="295">
                  <c:v>66.850399999999993</c:v>
                </c:pt>
                <c:pt idx="296">
                  <c:v>66.859099999999998</c:v>
                </c:pt>
                <c:pt idx="297">
                  <c:v>66.778199999999998</c:v>
                </c:pt>
                <c:pt idx="298">
                  <c:v>66.918400000000005</c:v>
                </c:pt>
                <c:pt idx="299">
                  <c:v>67.069599999999994</c:v>
                </c:pt>
                <c:pt idx="300">
                  <c:v>66.992500000000007</c:v>
                </c:pt>
                <c:pt idx="301">
                  <c:v>66.921499999999995</c:v>
                </c:pt>
                <c:pt idx="302">
                  <c:v>66.867800000000003</c:v>
                </c:pt>
                <c:pt idx="303">
                  <c:v>66.813699999999997</c:v>
                </c:pt>
                <c:pt idx="304">
                  <c:v>66.721000000000004</c:v>
                </c:pt>
                <c:pt idx="305">
                  <c:v>66.644599999999997</c:v>
                </c:pt>
                <c:pt idx="306">
                  <c:v>66.584000000000003</c:v>
                </c:pt>
                <c:pt idx="307">
                  <c:v>66.520799999999994</c:v>
                </c:pt>
                <c:pt idx="308">
                  <c:v>66.460300000000004</c:v>
                </c:pt>
                <c:pt idx="309">
                  <c:v>66.353300000000004</c:v>
                </c:pt>
                <c:pt idx="310">
                  <c:v>66.257300000000001</c:v>
                </c:pt>
                <c:pt idx="311">
                  <c:v>34.854300000000002</c:v>
                </c:pt>
                <c:pt idx="312">
                  <c:v>44.470399999999998</c:v>
                </c:pt>
                <c:pt idx="313">
                  <c:v>66.077200000000005</c:v>
                </c:pt>
                <c:pt idx="314">
                  <c:v>66.632800000000003</c:v>
                </c:pt>
                <c:pt idx="315">
                  <c:v>66.410700000000006</c:v>
                </c:pt>
                <c:pt idx="316">
                  <c:v>66.303299999999993</c:v>
                </c:pt>
                <c:pt idx="317">
                  <c:v>66.121499999999997</c:v>
                </c:pt>
                <c:pt idx="318">
                  <c:v>66.133399999999995</c:v>
                </c:pt>
                <c:pt idx="319">
                  <c:v>66.329499999999996</c:v>
                </c:pt>
                <c:pt idx="320">
                  <c:v>66.114400000000003</c:v>
                </c:pt>
                <c:pt idx="321">
                  <c:v>65.657700000000006</c:v>
                </c:pt>
                <c:pt idx="322">
                  <c:v>65.713800000000006</c:v>
                </c:pt>
                <c:pt idx="323">
                  <c:v>65.691900000000004</c:v>
                </c:pt>
                <c:pt idx="324">
                  <c:v>65.703100000000006</c:v>
                </c:pt>
                <c:pt idx="325">
                  <c:v>65.606899999999996</c:v>
                </c:pt>
                <c:pt idx="326">
                  <c:v>65.602400000000003</c:v>
                </c:pt>
                <c:pt idx="327">
                  <c:v>65.569500000000005</c:v>
                </c:pt>
                <c:pt idx="328">
                  <c:v>65.484399999999994</c:v>
                </c:pt>
                <c:pt idx="329">
                  <c:v>65.351799999999997</c:v>
                </c:pt>
                <c:pt idx="330">
                  <c:v>65.378799999999998</c:v>
                </c:pt>
                <c:pt idx="331">
                  <c:v>65.382800000000003</c:v>
                </c:pt>
                <c:pt idx="332">
                  <c:v>65.373400000000004</c:v>
                </c:pt>
                <c:pt idx="333">
                  <c:v>65.347200000000001</c:v>
                </c:pt>
                <c:pt idx="334">
                  <c:v>65.268100000000004</c:v>
                </c:pt>
                <c:pt idx="335">
                  <c:v>65.227999999999994</c:v>
                </c:pt>
                <c:pt idx="336">
                  <c:v>65.188500000000005</c:v>
                </c:pt>
                <c:pt idx="337">
                  <c:v>65.170299999999997</c:v>
                </c:pt>
                <c:pt idx="338">
                  <c:v>65.191800000000001</c:v>
                </c:pt>
                <c:pt idx="339">
                  <c:v>65.069500000000005</c:v>
                </c:pt>
                <c:pt idx="340">
                  <c:v>65.045900000000003</c:v>
                </c:pt>
                <c:pt idx="341">
                  <c:v>64.992999999999995</c:v>
                </c:pt>
                <c:pt idx="342">
                  <c:v>64.952200000000005</c:v>
                </c:pt>
                <c:pt idx="343">
                  <c:v>65.690799999999996</c:v>
                </c:pt>
                <c:pt idx="344">
                  <c:v>66.496099999999998</c:v>
                </c:pt>
                <c:pt idx="345">
                  <c:v>66.388800000000003</c:v>
                </c:pt>
                <c:pt idx="346">
                  <c:v>66.178899999999999</c:v>
                </c:pt>
                <c:pt idx="347">
                  <c:v>66.110500000000002</c:v>
                </c:pt>
                <c:pt idx="348">
                  <c:v>66.083299999999994</c:v>
                </c:pt>
                <c:pt idx="349">
                  <c:v>66.028899999999993</c:v>
                </c:pt>
                <c:pt idx="350">
                  <c:v>41.409199999999998</c:v>
                </c:pt>
                <c:pt idx="351">
                  <c:v>61.652299999999997</c:v>
                </c:pt>
                <c:pt idx="352">
                  <c:v>65.051699999999997</c:v>
                </c:pt>
                <c:pt idx="353">
                  <c:v>65.094700000000003</c:v>
                </c:pt>
                <c:pt idx="354">
                  <c:v>65.031099999999995</c:v>
                </c:pt>
                <c:pt idx="355">
                  <c:v>64.846199999999996</c:v>
                </c:pt>
                <c:pt idx="356">
                  <c:v>64.764799999999994</c:v>
                </c:pt>
                <c:pt idx="357">
                  <c:v>64.709999999999994</c:v>
                </c:pt>
                <c:pt idx="358">
                  <c:v>64.640199999999993</c:v>
                </c:pt>
                <c:pt idx="359">
                  <c:v>64.634399999999999</c:v>
                </c:pt>
                <c:pt idx="360">
                  <c:v>64.518799999999999</c:v>
                </c:pt>
                <c:pt idx="361">
                  <c:v>64.456800000000001</c:v>
                </c:pt>
                <c:pt idx="362">
                  <c:v>64.374499999999998</c:v>
                </c:pt>
                <c:pt idx="363">
                  <c:v>64.152699999999996</c:v>
                </c:pt>
                <c:pt idx="364">
                  <c:v>64.216399999999993</c:v>
                </c:pt>
                <c:pt idx="365">
                  <c:v>64.292199999999994</c:v>
                </c:pt>
                <c:pt idx="366">
                  <c:v>64.536199999999994</c:v>
                </c:pt>
                <c:pt idx="367">
                  <c:v>64.485399999999998</c:v>
                </c:pt>
                <c:pt idx="368">
                  <c:v>64.404300000000006</c:v>
                </c:pt>
                <c:pt idx="369">
                  <c:v>64.373599999999996</c:v>
                </c:pt>
                <c:pt idx="370">
                  <c:v>61.4846</c:v>
                </c:pt>
                <c:pt idx="432">
                  <c:v>49.921399999999998</c:v>
                </c:pt>
                <c:pt idx="433">
                  <c:v>58.578400000000002</c:v>
                </c:pt>
                <c:pt idx="434">
                  <c:v>58.108400000000003</c:v>
                </c:pt>
                <c:pt idx="435">
                  <c:v>57.885199999999998</c:v>
                </c:pt>
                <c:pt idx="436">
                  <c:v>59.078699999999998</c:v>
                </c:pt>
                <c:pt idx="437">
                  <c:v>58.770200000000003</c:v>
                </c:pt>
                <c:pt idx="438">
                  <c:v>58.476199999999999</c:v>
                </c:pt>
                <c:pt idx="439">
                  <c:v>58.253799999999998</c:v>
                </c:pt>
                <c:pt idx="440">
                  <c:v>58.034300000000002</c:v>
                </c:pt>
                <c:pt idx="441">
                  <c:v>37.242199999999997</c:v>
                </c:pt>
                <c:pt idx="442">
                  <c:v>14.351699999999999</c:v>
                </c:pt>
                <c:pt idx="450">
                  <c:v>56.882399999999997</c:v>
                </c:pt>
                <c:pt idx="451">
                  <c:v>64.269499999999994</c:v>
                </c:pt>
                <c:pt idx="452">
                  <c:v>63.834000000000003</c:v>
                </c:pt>
                <c:pt idx="453">
                  <c:v>63.503500000000003</c:v>
                </c:pt>
                <c:pt idx="454">
                  <c:v>63.4621</c:v>
                </c:pt>
                <c:pt idx="455">
                  <c:v>63.272100000000002</c:v>
                </c:pt>
                <c:pt idx="456">
                  <c:v>63.131700000000002</c:v>
                </c:pt>
                <c:pt idx="457">
                  <c:v>63.3855</c:v>
                </c:pt>
                <c:pt idx="458">
                  <c:v>63.767099999999999</c:v>
                </c:pt>
                <c:pt idx="459">
                  <c:v>63.348500000000001</c:v>
                </c:pt>
                <c:pt idx="460">
                  <c:v>63.272500000000001</c:v>
                </c:pt>
                <c:pt idx="461">
                  <c:v>63.247199999999999</c:v>
                </c:pt>
                <c:pt idx="462">
                  <c:v>63.287999999999997</c:v>
                </c:pt>
                <c:pt idx="463">
                  <c:v>63.158700000000003</c:v>
                </c:pt>
                <c:pt idx="464">
                  <c:v>63.103400000000001</c:v>
                </c:pt>
                <c:pt idx="465">
                  <c:v>63.044899999999998</c:v>
                </c:pt>
                <c:pt idx="466">
                  <c:v>63.023400000000002</c:v>
                </c:pt>
                <c:pt idx="467">
                  <c:v>62.941000000000003</c:v>
                </c:pt>
                <c:pt idx="468">
                  <c:v>62.957900000000002</c:v>
                </c:pt>
                <c:pt idx="469">
                  <c:v>62.904899999999998</c:v>
                </c:pt>
                <c:pt idx="470">
                  <c:v>7.875</c:v>
                </c:pt>
                <c:pt idx="471">
                  <c:v>43.891100000000002</c:v>
                </c:pt>
                <c:pt idx="472">
                  <c:v>58.113399999999999</c:v>
                </c:pt>
                <c:pt idx="473">
                  <c:v>57.444400000000002</c:v>
                </c:pt>
                <c:pt idx="474">
                  <c:v>57.371499999999997</c:v>
                </c:pt>
                <c:pt idx="475">
                  <c:v>57.239699999999999</c:v>
                </c:pt>
                <c:pt idx="476">
                  <c:v>57.292099999999998</c:v>
                </c:pt>
                <c:pt idx="477">
                  <c:v>57.334699999999998</c:v>
                </c:pt>
                <c:pt idx="478">
                  <c:v>57.333500000000001</c:v>
                </c:pt>
                <c:pt idx="479">
                  <c:v>57.344299999999997</c:v>
                </c:pt>
                <c:pt idx="480">
                  <c:v>57.2515</c:v>
                </c:pt>
                <c:pt idx="481">
                  <c:v>56.997100000000003</c:v>
                </c:pt>
                <c:pt idx="482">
                  <c:v>56.951099999999997</c:v>
                </c:pt>
                <c:pt idx="483">
                  <c:v>56.844200000000001</c:v>
                </c:pt>
                <c:pt idx="484">
                  <c:v>56.7759</c:v>
                </c:pt>
                <c:pt idx="485">
                  <c:v>53.519799999999996</c:v>
                </c:pt>
                <c:pt idx="486">
                  <c:v>57.432299999999998</c:v>
                </c:pt>
                <c:pt idx="487">
                  <c:v>57.8521</c:v>
                </c:pt>
                <c:pt idx="488">
                  <c:v>57.738999999999997</c:v>
                </c:pt>
                <c:pt idx="489">
                  <c:v>21.652100000000001</c:v>
                </c:pt>
                <c:pt idx="501">
                  <c:v>27.72</c:v>
                </c:pt>
                <c:pt idx="502">
                  <c:v>59.037500000000001</c:v>
                </c:pt>
                <c:pt idx="503">
                  <c:v>58.546900000000001</c:v>
                </c:pt>
                <c:pt idx="504">
                  <c:v>59.527299999999997</c:v>
                </c:pt>
                <c:pt idx="505">
                  <c:v>62.759399999999999</c:v>
                </c:pt>
                <c:pt idx="506">
                  <c:v>62.751100000000001</c:v>
                </c:pt>
                <c:pt idx="507">
                  <c:v>62.610999999999997</c:v>
                </c:pt>
                <c:pt idx="508">
                  <c:v>62.524900000000002</c:v>
                </c:pt>
                <c:pt idx="509">
                  <c:v>62.445300000000003</c:v>
                </c:pt>
                <c:pt idx="510">
                  <c:v>62.377600000000001</c:v>
                </c:pt>
                <c:pt idx="511">
                  <c:v>62.3078</c:v>
                </c:pt>
                <c:pt idx="512">
                  <c:v>62.215600000000002</c:v>
                </c:pt>
                <c:pt idx="513">
                  <c:v>62.133000000000003</c:v>
                </c:pt>
                <c:pt idx="514">
                  <c:v>62.044400000000003</c:v>
                </c:pt>
                <c:pt idx="515">
                  <c:v>61.958100000000002</c:v>
                </c:pt>
                <c:pt idx="516">
                  <c:v>61.835299999999997</c:v>
                </c:pt>
                <c:pt idx="517">
                  <c:v>61.823599999999999</c:v>
                </c:pt>
                <c:pt idx="518">
                  <c:v>61.867400000000004</c:v>
                </c:pt>
                <c:pt idx="519">
                  <c:v>61.800899999999999</c:v>
                </c:pt>
                <c:pt idx="520">
                  <c:v>61.725999999999999</c:v>
                </c:pt>
                <c:pt idx="521">
                  <c:v>61.730899999999998</c:v>
                </c:pt>
                <c:pt idx="522">
                  <c:v>61.660699999999999</c:v>
                </c:pt>
                <c:pt idx="523">
                  <c:v>61.543100000000003</c:v>
                </c:pt>
                <c:pt idx="524">
                  <c:v>0.127</c:v>
                </c:pt>
                <c:pt idx="528">
                  <c:v>57.19</c:v>
                </c:pt>
                <c:pt idx="529">
                  <c:v>67.542299999999997</c:v>
                </c:pt>
                <c:pt idx="530">
                  <c:v>67.1006</c:v>
                </c:pt>
                <c:pt idx="531">
                  <c:v>67.189499999999995</c:v>
                </c:pt>
                <c:pt idx="532">
                  <c:v>67.103099999999998</c:v>
                </c:pt>
                <c:pt idx="533">
                  <c:v>67.025499999999994</c:v>
                </c:pt>
                <c:pt idx="534">
                  <c:v>67.0441</c:v>
                </c:pt>
                <c:pt idx="535">
                  <c:v>67.443799999999996</c:v>
                </c:pt>
                <c:pt idx="536">
                  <c:v>67.774500000000003</c:v>
                </c:pt>
                <c:pt idx="537">
                  <c:v>67.584900000000005</c:v>
                </c:pt>
                <c:pt idx="538">
                  <c:v>67.611500000000007</c:v>
                </c:pt>
                <c:pt idx="539">
                  <c:v>67.816800000000001</c:v>
                </c:pt>
                <c:pt idx="540">
                  <c:v>68.950800000000001</c:v>
                </c:pt>
                <c:pt idx="541">
                  <c:v>69.5625</c:v>
                </c:pt>
                <c:pt idx="542">
                  <c:v>69.488100000000003</c:v>
                </c:pt>
                <c:pt idx="543">
                  <c:v>69.399000000000001</c:v>
                </c:pt>
                <c:pt idx="544">
                  <c:v>69.366900000000001</c:v>
                </c:pt>
                <c:pt idx="545">
                  <c:v>69.290000000000006</c:v>
                </c:pt>
                <c:pt idx="546">
                  <c:v>69.256699999999995</c:v>
                </c:pt>
                <c:pt idx="547">
                  <c:v>69.386399999999995</c:v>
                </c:pt>
                <c:pt idx="548">
                  <c:v>67.757599999999996</c:v>
                </c:pt>
                <c:pt idx="549">
                  <c:v>3.1934</c:v>
                </c:pt>
                <c:pt idx="555">
                  <c:v>52.548099999999998</c:v>
                </c:pt>
                <c:pt idx="556">
                  <c:v>72.162800000000004</c:v>
                </c:pt>
                <c:pt idx="557">
                  <c:v>71.531000000000006</c:v>
                </c:pt>
                <c:pt idx="558">
                  <c:v>71.631100000000004</c:v>
                </c:pt>
                <c:pt idx="559">
                  <c:v>71.444800000000001</c:v>
                </c:pt>
                <c:pt idx="560">
                  <c:v>71.235699999999994</c:v>
                </c:pt>
                <c:pt idx="561">
                  <c:v>71.253500000000003</c:v>
                </c:pt>
                <c:pt idx="562">
                  <c:v>71.217699999999994</c:v>
                </c:pt>
                <c:pt idx="563">
                  <c:v>71.133099999999999</c:v>
                </c:pt>
                <c:pt idx="564">
                  <c:v>71.046599999999998</c:v>
                </c:pt>
                <c:pt idx="565">
                  <c:v>70.980699999999999</c:v>
                </c:pt>
                <c:pt idx="566">
                  <c:v>70.787400000000005</c:v>
                </c:pt>
                <c:pt idx="567">
                  <c:v>70.776700000000005</c:v>
                </c:pt>
                <c:pt idx="568">
                  <c:v>70.611000000000004</c:v>
                </c:pt>
                <c:pt idx="569">
                  <c:v>70.591899999999995</c:v>
                </c:pt>
                <c:pt idx="570">
                  <c:v>70.516300000000001</c:v>
                </c:pt>
                <c:pt idx="571">
                  <c:v>70.420900000000003</c:v>
                </c:pt>
                <c:pt idx="572">
                  <c:v>70.365799999999993</c:v>
                </c:pt>
                <c:pt idx="573">
                  <c:v>70.297700000000006</c:v>
                </c:pt>
                <c:pt idx="574">
                  <c:v>70.204800000000006</c:v>
                </c:pt>
                <c:pt idx="575">
                  <c:v>70.169200000000004</c:v>
                </c:pt>
                <c:pt idx="576">
                  <c:v>62.442700000000002</c:v>
                </c:pt>
                <c:pt idx="577">
                  <c:v>60.960500000000003</c:v>
                </c:pt>
                <c:pt idx="578">
                  <c:v>60.893599999999999</c:v>
                </c:pt>
                <c:pt idx="579">
                  <c:v>60.766399999999997</c:v>
                </c:pt>
                <c:pt idx="580">
                  <c:v>60.6282</c:v>
                </c:pt>
                <c:pt idx="581">
                  <c:v>60.564700000000002</c:v>
                </c:pt>
                <c:pt idx="582">
                  <c:v>60.517099999999999</c:v>
                </c:pt>
                <c:pt idx="583">
                  <c:v>60.459800000000001</c:v>
                </c:pt>
                <c:pt idx="584">
                  <c:v>60.430599999999998</c:v>
                </c:pt>
                <c:pt idx="585">
                  <c:v>60.396999999999998</c:v>
                </c:pt>
                <c:pt idx="586">
                  <c:v>60.349400000000003</c:v>
                </c:pt>
                <c:pt idx="587">
                  <c:v>60.427199999999999</c:v>
                </c:pt>
                <c:pt idx="588">
                  <c:v>60.431699999999999</c:v>
                </c:pt>
                <c:pt idx="589">
                  <c:v>60.355899999999998</c:v>
                </c:pt>
                <c:pt idx="590">
                  <c:v>60.289099999999998</c:v>
                </c:pt>
                <c:pt idx="591">
                  <c:v>60.049900000000001</c:v>
                </c:pt>
                <c:pt idx="592">
                  <c:v>60.070500000000003</c:v>
                </c:pt>
                <c:pt idx="593">
                  <c:v>60.013399999999997</c:v>
                </c:pt>
                <c:pt idx="594">
                  <c:v>60.030299999999997</c:v>
                </c:pt>
                <c:pt idx="595">
                  <c:v>59.960099999999997</c:v>
                </c:pt>
                <c:pt idx="596">
                  <c:v>59.858899999999998</c:v>
                </c:pt>
                <c:pt idx="597">
                  <c:v>59.834200000000003</c:v>
                </c:pt>
                <c:pt idx="598">
                  <c:v>59.825099999999999</c:v>
                </c:pt>
                <c:pt idx="599">
                  <c:v>59.773200000000003</c:v>
                </c:pt>
                <c:pt idx="600">
                  <c:v>59.782699999999998</c:v>
                </c:pt>
                <c:pt idx="601">
                  <c:v>59.775500000000001</c:v>
                </c:pt>
                <c:pt idx="602">
                  <c:v>59.718299999999999</c:v>
                </c:pt>
                <c:pt idx="603">
                  <c:v>59.782400000000003</c:v>
                </c:pt>
                <c:pt idx="604">
                  <c:v>59.701099999999997</c:v>
                </c:pt>
                <c:pt idx="605">
                  <c:v>59.634300000000003</c:v>
                </c:pt>
                <c:pt idx="606">
                  <c:v>59.657899999999998</c:v>
                </c:pt>
                <c:pt idx="607">
                  <c:v>59.637099999999997</c:v>
                </c:pt>
                <c:pt idx="608">
                  <c:v>59.5623</c:v>
                </c:pt>
                <c:pt idx="609">
                  <c:v>59.524700000000003</c:v>
                </c:pt>
                <c:pt idx="610">
                  <c:v>59.464799999999997</c:v>
                </c:pt>
                <c:pt idx="611">
                  <c:v>59.403500000000001</c:v>
                </c:pt>
                <c:pt idx="612">
                  <c:v>59.416899999999998</c:v>
                </c:pt>
                <c:pt idx="613">
                  <c:v>59.3857</c:v>
                </c:pt>
                <c:pt idx="614">
                  <c:v>59.392899999999997</c:v>
                </c:pt>
                <c:pt idx="615">
                  <c:v>59.425699999999999</c:v>
                </c:pt>
                <c:pt idx="616">
                  <c:v>59.951300000000003</c:v>
                </c:pt>
                <c:pt idx="617">
                  <c:v>60.417400000000001</c:v>
                </c:pt>
                <c:pt idx="618">
                  <c:v>60.460500000000003</c:v>
                </c:pt>
                <c:pt idx="619">
                  <c:v>60.433900000000001</c:v>
                </c:pt>
                <c:pt idx="620">
                  <c:v>60.392099999999999</c:v>
                </c:pt>
                <c:pt idx="621">
                  <c:v>60.337800000000001</c:v>
                </c:pt>
                <c:pt idx="622">
                  <c:v>60.321599999999997</c:v>
                </c:pt>
                <c:pt idx="623">
                  <c:v>60.259799999999998</c:v>
                </c:pt>
                <c:pt idx="624">
                  <c:v>60.250900000000001</c:v>
                </c:pt>
                <c:pt idx="625">
                  <c:v>60.216500000000003</c:v>
                </c:pt>
                <c:pt idx="626">
                  <c:v>60.1892</c:v>
                </c:pt>
                <c:pt idx="627">
                  <c:v>60.142099999999999</c:v>
                </c:pt>
                <c:pt idx="628">
                  <c:v>60.091700000000003</c:v>
                </c:pt>
                <c:pt idx="629">
                  <c:v>60.029899999999998</c:v>
                </c:pt>
                <c:pt idx="630">
                  <c:v>58.190199999999997</c:v>
                </c:pt>
                <c:pt idx="631">
                  <c:v>59.094000000000001</c:v>
                </c:pt>
                <c:pt idx="632">
                  <c:v>58.781300000000002</c:v>
                </c:pt>
                <c:pt idx="633">
                  <c:v>58.732100000000003</c:v>
                </c:pt>
                <c:pt idx="634">
                  <c:v>58.703099999999999</c:v>
                </c:pt>
                <c:pt idx="635">
                  <c:v>58.710099999999997</c:v>
                </c:pt>
                <c:pt idx="636">
                  <c:v>58.681800000000003</c:v>
                </c:pt>
                <c:pt idx="637">
                  <c:v>58.5642</c:v>
                </c:pt>
                <c:pt idx="638">
                  <c:v>58.547600000000003</c:v>
                </c:pt>
                <c:pt idx="639">
                  <c:v>58.5246</c:v>
                </c:pt>
                <c:pt idx="640">
                  <c:v>58.481200000000001</c:v>
                </c:pt>
                <c:pt idx="641">
                  <c:v>58.461599999999997</c:v>
                </c:pt>
                <c:pt idx="642">
                  <c:v>58.477699999999999</c:v>
                </c:pt>
                <c:pt idx="643">
                  <c:v>58.423400000000001</c:v>
                </c:pt>
                <c:pt idx="644">
                  <c:v>58.411099999999998</c:v>
                </c:pt>
                <c:pt idx="645">
                  <c:v>58.311399999999999</c:v>
                </c:pt>
                <c:pt idx="646">
                  <c:v>58.260599999999997</c:v>
                </c:pt>
                <c:pt idx="647">
                  <c:v>58.214100000000002</c:v>
                </c:pt>
                <c:pt idx="648">
                  <c:v>58.176900000000003</c:v>
                </c:pt>
                <c:pt idx="649">
                  <c:v>58.180599999999998</c:v>
                </c:pt>
                <c:pt idx="650">
                  <c:v>58.243400000000001</c:v>
                </c:pt>
                <c:pt idx="651">
                  <c:v>24.135100000000001</c:v>
                </c:pt>
                <c:pt idx="652">
                  <c:v>34.335999999999999</c:v>
                </c:pt>
                <c:pt idx="653">
                  <c:v>44.338099999999997</c:v>
                </c:pt>
                <c:pt idx="654">
                  <c:v>42.5974</c:v>
                </c:pt>
                <c:pt idx="655">
                  <c:v>43.7166</c:v>
                </c:pt>
                <c:pt idx="656">
                  <c:v>43.714799999999997</c:v>
                </c:pt>
                <c:pt idx="657">
                  <c:v>43.630499999999998</c:v>
                </c:pt>
                <c:pt idx="658">
                  <c:v>43.555300000000003</c:v>
                </c:pt>
                <c:pt idx="659">
                  <c:v>43.502200000000002</c:v>
                </c:pt>
                <c:pt idx="660">
                  <c:v>43.4724</c:v>
                </c:pt>
                <c:pt idx="661">
                  <c:v>43.450499999999998</c:v>
                </c:pt>
                <c:pt idx="662">
                  <c:v>43.429200000000002</c:v>
                </c:pt>
                <c:pt idx="663">
                  <c:v>43.424799999999998</c:v>
                </c:pt>
                <c:pt idx="664">
                  <c:v>43.395299999999999</c:v>
                </c:pt>
                <c:pt idx="665">
                  <c:v>43.378900000000002</c:v>
                </c:pt>
                <c:pt idx="666">
                  <c:v>43.329099999999997</c:v>
                </c:pt>
                <c:pt idx="667">
                  <c:v>43.332900000000002</c:v>
                </c:pt>
                <c:pt idx="668">
                  <c:v>43.262700000000002</c:v>
                </c:pt>
                <c:pt idx="669">
                  <c:v>43.228299999999997</c:v>
                </c:pt>
                <c:pt idx="670">
                  <c:v>43.2258</c:v>
                </c:pt>
                <c:pt idx="671">
                  <c:v>43.2044</c:v>
                </c:pt>
                <c:pt idx="672">
                  <c:v>43.215800000000002</c:v>
                </c:pt>
                <c:pt idx="673">
                  <c:v>43.2211</c:v>
                </c:pt>
                <c:pt idx="674">
                  <c:v>43.183599999999998</c:v>
                </c:pt>
                <c:pt idx="675">
                  <c:v>43.196100000000001</c:v>
                </c:pt>
                <c:pt idx="676">
                  <c:v>43.1599</c:v>
                </c:pt>
                <c:pt idx="677">
                  <c:v>43.185600000000001</c:v>
                </c:pt>
                <c:pt idx="678">
                  <c:v>43.145600000000002</c:v>
                </c:pt>
                <c:pt idx="679">
                  <c:v>43.115099999999998</c:v>
                </c:pt>
                <c:pt idx="680">
                  <c:v>8.3793000000000006</c:v>
                </c:pt>
                <c:pt idx="681">
                  <c:v>20.3307</c:v>
                </c:pt>
                <c:pt idx="682">
                  <c:v>45.2742</c:v>
                </c:pt>
                <c:pt idx="683">
                  <c:v>44.607700000000001</c:v>
                </c:pt>
                <c:pt idx="684">
                  <c:v>44.708100000000002</c:v>
                </c:pt>
                <c:pt idx="685">
                  <c:v>44.564100000000003</c:v>
                </c:pt>
                <c:pt idx="686">
                  <c:v>44.601100000000002</c:v>
                </c:pt>
                <c:pt idx="687">
                  <c:v>44.582700000000003</c:v>
                </c:pt>
                <c:pt idx="688">
                  <c:v>44.5944</c:v>
                </c:pt>
                <c:pt idx="689">
                  <c:v>44.463299999999997</c:v>
                </c:pt>
                <c:pt idx="690">
                  <c:v>44.393799999999999</c:v>
                </c:pt>
                <c:pt idx="691">
                  <c:v>44.325899999999997</c:v>
                </c:pt>
                <c:pt idx="692">
                  <c:v>44.331200000000003</c:v>
                </c:pt>
                <c:pt idx="693">
                  <c:v>44.2791</c:v>
                </c:pt>
                <c:pt idx="694">
                  <c:v>42.3917</c:v>
                </c:pt>
                <c:pt idx="695">
                  <c:v>43.558199999999999</c:v>
                </c:pt>
                <c:pt idx="696">
                  <c:v>43.542200000000001</c:v>
                </c:pt>
                <c:pt idx="697">
                  <c:v>43.485399999999998</c:v>
                </c:pt>
                <c:pt idx="698">
                  <c:v>43.441000000000003</c:v>
                </c:pt>
                <c:pt idx="699">
                  <c:v>43.384599999999999</c:v>
                </c:pt>
                <c:pt idx="700">
                  <c:v>43.324100000000001</c:v>
                </c:pt>
                <c:pt idx="701">
                  <c:v>43.287599999999998</c:v>
                </c:pt>
                <c:pt idx="702">
                  <c:v>43.291800000000002</c:v>
                </c:pt>
                <c:pt idx="703">
                  <c:v>43.2575</c:v>
                </c:pt>
                <c:pt idx="704">
                  <c:v>43.231099999999998</c:v>
                </c:pt>
                <c:pt idx="705">
                  <c:v>43.228499999999997</c:v>
                </c:pt>
                <c:pt idx="706">
                  <c:v>43.187800000000003</c:v>
                </c:pt>
                <c:pt idx="707">
                  <c:v>42.985799999999998</c:v>
                </c:pt>
                <c:pt idx="708">
                  <c:v>42.951900000000002</c:v>
                </c:pt>
                <c:pt idx="709">
                  <c:v>42.9101</c:v>
                </c:pt>
                <c:pt idx="710">
                  <c:v>42.907600000000002</c:v>
                </c:pt>
                <c:pt idx="711">
                  <c:v>42.905999999999999</c:v>
                </c:pt>
                <c:pt idx="712">
                  <c:v>42.862699999999997</c:v>
                </c:pt>
                <c:pt idx="713">
                  <c:v>42.840899999999998</c:v>
                </c:pt>
                <c:pt idx="714">
                  <c:v>42.822400000000002</c:v>
                </c:pt>
                <c:pt idx="715">
                  <c:v>42.833100000000002</c:v>
                </c:pt>
                <c:pt idx="716">
                  <c:v>42.805500000000002</c:v>
                </c:pt>
                <c:pt idx="717">
                  <c:v>42.808100000000003</c:v>
                </c:pt>
                <c:pt idx="718">
                  <c:v>42.775700000000001</c:v>
                </c:pt>
                <c:pt idx="719">
                  <c:v>42.734900000000003</c:v>
                </c:pt>
                <c:pt idx="720">
                  <c:v>42.701000000000001</c:v>
                </c:pt>
                <c:pt idx="721">
                  <c:v>9.8140000000000001</c:v>
                </c:pt>
                <c:pt idx="722">
                  <c:v>30.686599999999999</c:v>
                </c:pt>
                <c:pt idx="723">
                  <c:v>42.343800000000002</c:v>
                </c:pt>
                <c:pt idx="724">
                  <c:v>41.964599999999997</c:v>
                </c:pt>
                <c:pt idx="725">
                  <c:v>42.031799999999997</c:v>
                </c:pt>
                <c:pt idx="726">
                  <c:v>42.0319</c:v>
                </c:pt>
                <c:pt idx="727">
                  <c:v>41.944899999999997</c:v>
                </c:pt>
                <c:pt idx="728">
                  <c:v>41.892400000000002</c:v>
                </c:pt>
                <c:pt idx="729">
                  <c:v>41.868499999999997</c:v>
                </c:pt>
                <c:pt idx="730">
                  <c:v>41.848599999999998</c:v>
                </c:pt>
                <c:pt idx="731">
                  <c:v>41.852600000000002</c:v>
                </c:pt>
                <c:pt idx="732">
                  <c:v>41.811999999999998</c:v>
                </c:pt>
                <c:pt idx="733">
                  <c:v>41.815800000000003</c:v>
                </c:pt>
                <c:pt idx="734">
                  <c:v>41.770299999999999</c:v>
                </c:pt>
                <c:pt idx="735">
                  <c:v>41.744900000000001</c:v>
                </c:pt>
                <c:pt idx="736">
                  <c:v>41.712899999999998</c:v>
                </c:pt>
                <c:pt idx="737">
                  <c:v>41.6798</c:v>
                </c:pt>
                <c:pt idx="738">
                  <c:v>41.646700000000003</c:v>
                </c:pt>
                <c:pt idx="739">
                  <c:v>41.6233</c:v>
                </c:pt>
                <c:pt idx="740">
                  <c:v>41.606400000000001</c:v>
                </c:pt>
                <c:pt idx="741">
                  <c:v>41.557099999999998</c:v>
                </c:pt>
                <c:pt idx="742">
                  <c:v>34.6693</c:v>
                </c:pt>
                <c:pt idx="743">
                  <c:v>31.677499999999998</c:v>
                </c:pt>
                <c:pt idx="744">
                  <c:v>31.0181</c:v>
                </c:pt>
                <c:pt idx="745">
                  <c:v>31.119599999999998</c:v>
                </c:pt>
                <c:pt idx="746">
                  <c:v>31.257000000000001</c:v>
                </c:pt>
                <c:pt idx="747">
                  <c:v>31.110199999999999</c:v>
                </c:pt>
                <c:pt idx="748">
                  <c:v>31.1386</c:v>
                </c:pt>
                <c:pt idx="749">
                  <c:v>31.040400000000002</c:v>
                </c:pt>
                <c:pt idx="750">
                  <c:v>30.916699999999999</c:v>
                </c:pt>
                <c:pt idx="751">
                  <c:v>30.8614</c:v>
                </c:pt>
                <c:pt idx="752">
                  <c:v>30.823899999999998</c:v>
                </c:pt>
                <c:pt idx="753">
                  <c:v>30.763200000000001</c:v>
                </c:pt>
                <c:pt idx="754">
                  <c:v>30.7285</c:v>
                </c:pt>
                <c:pt idx="755">
                  <c:v>30.677700000000002</c:v>
                </c:pt>
                <c:pt idx="756">
                  <c:v>30.677700000000002</c:v>
                </c:pt>
                <c:pt idx="757">
                  <c:v>30.693300000000001</c:v>
                </c:pt>
                <c:pt idx="758">
                  <c:v>30.5779</c:v>
                </c:pt>
                <c:pt idx="759">
                  <c:v>30.5303</c:v>
                </c:pt>
                <c:pt idx="760">
                  <c:v>30.525200000000002</c:v>
                </c:pt>
                <c:pt idx="761">
                  <c:v>30.540299999999998</c:v>
                </c:pt>
                <c:pt idx="762">
                  <c:v>30.566500000000001</c:v>
                </c:pt>
                <c:pt idx="763">
                  <c:v>30.468900000000001</c:v>
                </c:pt>
                <c:pt idx="764">
                  <c:v>30.431000000000001</c:v>
                </c:pt>
                <c:pt idx="765">
                  <c:v>30.3889</c:v>
                </c:pt>
                <c:pt idx="766">
                  <c:v>30.3903</c:v>
                </c:pt>
                <c:pt idx="767">
                  <c:v>30.445900000000002</c:v>
                </c:pt>
                <c:pt idx="768">
                  <c:v>30.440899999999999</c:v>
                </c:pt>
                <c:pt idx="769">
                  <c:v>30.411899999999999</c:v>
                </c:pt>
                <c:pt idx="770">
                  <c:v>30.374400000000001</c:v>
                </c:pt>
                <c:pt idx="771">
                  <c:v>30.349299999999999</c:v>
                </c:pt>
                <c:pt idx="772">
                  <c:v>30.363399999999999</c:v>
                </c:pt>
                <c:pt idx="773">
                  <c:v>30.5032</c:v>
                </c:pt>
                <c:pt idx="774">
                  <c:v>30.468599999999999</c:v>
                </c:pt>
                <c:pt idx="775">
                  <c:v>30.436399999999999</c:v>
                </c:pt>
                <c:pt idx="776">
                  <c:v>30.456600000000002</c:v>
                </c:pt>
                <c:pt idx="777">
                  <c:v>30.419899999999998</c:v>
                </c:pt>
                <c:pt idx="778">
                  <c:v>30.398</c:v>
                </c:pt>
                <c:pt idx="779">
                  <c:v>30.409099999999999</c:v>
                </c:pt>
                <c:pt idx="780">
                  <c:v>30.494800000000001</c:v>
                </c:pt>
                <c:pt idx="781">
                  <c:v>30.4618</c:v>
                </c:pt>
                <c:pt idx="782">
                  <c:v>30.429300000000001</c:v>
                </c:pt>
                <c:pt idx="783">
                  <c:v>30.4224</c:v>
                </c:pt>
                <c:pt idx="784">
                  <c:v>30.374300000000002</c:v>
                </c:pt>
                <c:pt idx="785">
                  <c:v>30.356200000000001</c:v>
                </c:pt>
                <c:pt idx="786">
                  <c:v>30.360900000000001</c:v>
                </c:pt>
                <c:pt idx="787">
                  <c:v>13.4068</c:v>
                </c:pt>
                <c:pt idx="788">
                  <c:v>31.6982</c:v>
                </c:pt>
                <c:pt idx="789">
                  <c:v>31.250900000000001</c:v>
                </c:pt>
                <c:pt idx="790">
                  <c:v>31.162600000000001</c:v>
                </c:pt>
                <c:pt idx="791">
                  <c:v>31.158200000000001</c:v>
                </c:pt>
                <c:pt idx="792">
                  <c:v>31.079699999999999</c:v>
                </c:pt>
                <c:pt idx="793">
                  <c:v>31.087900000000001</c:v>
                </c:pt>
                <c:pt idx="794">
                  <c:v>31.075099999999999</c:v>
                </c:pt>
                <c:pt idx="795">
                  <c:v>31.079699999999999</c:v>
                </c:pt>
                <c:pt idx="796">
                  <c:v>31.043099999999999</c:v>
                </c:pt>
                <c:pt idx="797">
                  <c:v>31.036000000000001</c:v>
                </c:pt>
                <c:pt idx="798">
                  <c:v>31.053899999999999</c:v>
                </c:pt>
                <c:pt idx="799">
                  <c:v>31.028700000000001</c:v>
                </c:pt>
                <c:pt idx="800">
                  <c:v>27.1706</c:v>
                </c:pt>
                <c:pt idx="801">
                  <c:v>29.7212</c:v>
                </c:pt>
                <c:pt idx="802">
                  <c:v>29.4132</c:v>
                </c:pt>
                <c:pt idx="803">
                  <c:v>29.355699999999999</c:v>
                </c:pt>
                <c:pt idx="804">
                  <c:v>29.4557</c:v>
                </c:pt>
                <c:pt idx="805">
                  <c:v>29.403700000000001</c:v>
                </c:pt>
                <c:pt idx="806">
                  <c:v>29.397300000000001</c:v>
                </c:pt>
                <c:pt idx="807">
                  <c:v>29.454499999999999</c:v>
                </c:pt>
                <c:pt idx="808">
                  <c:v>29.4588</c:v>
                </c:pt>
                <c:pt idx="809">
                  <c:v>29.430399999999999</c:v>
                </c:pt>
                <c:pt idx="810">
                  <c:v>29.3764</c:v>
                </c:pt>
                <c:pt idx="811">
                  <c:v>29.364000000000001</c:v>
                </c:pt>
                <c:pt idx="812">
                  <c:v>29.340800000000002</c:v>
                </c:pt>
                <c:pt idx="813">
                  <c:v>29.3201</c:v>
                </c:pt>
                <c:pt idx="814">
                  <c:v>29.2925</c:v>
                </c:pt>
                <c:pt idx="815">
                  <c:v>29.305800000000001</c:v>
                </c:pt>
                <c:pt idx="816">
                  <c:v>29.2425</c:v>
                </c:pt>
                <c:pt idx="817">
                  <c:v>29.258400000000002</c:v>
                </c:pt>
                <c:pt idx="818">
                  <c:v>29.289100000000001</c:v>
                </c:pt>
                <c:pt idx="819">
                  <c:v>29.2149</c:v>
                </c:pt>
                <c:pt idx="820">
                  <c:v>1.6757</c:v>
                </c:pt>
                <c:pt idx="821">
                  <c:v>20.8277</c:v>
                </c:pt>
                <c:pt idx="822">
                  <c:v>31.174099999999999</c:v>
                </c:pt>
                <c:pt idx="823">
                  <c:v>30.8307</c:v>
                </c:pt>
                <c:pt idx="824">
                  <c:v>30.7746</c:v>
                </c:pt>
                <c:pt idx="825">
                  <c:v>30.665400000000002</c:v>
                </c:pt>
                <c:pt idx="826">
                  <c:v>30.8111</c:v>
                </c:pt>
                <c:pt idx="827">
                  <c:v>30.796800000000001</c:v>
                </c:pt>
                <c:pt idx="828">
                  <c:v>30.782399999999999</c:v>
                </c:pt>
                <c:pt idx="829">
                  <c:v>30.781099999999999</c:v>
                </c:pt>
                <c:pt idx="830">
                  <c:v>30.777799999999999</c:v>
                </c:pt>
                <c:pt idx="831">
                  <c:v>30.767800000000001</c:v>
                </c:pt>
                <c:pt idx="832">
                  <c:v>30.890799999999999</c:v>
                </c:pt>
                <c:pt idx="833">
                  <c:v>30.889399999999998</c:v>
                </c:pt>
                <c:pt idx="834">
                  <c:v>30.450900000000001</c:v>
                </c:pt>
                <c:pt idx="835">
                  <c:v>10.591799999999999</c:v>
                </c:pt>
                <c:pt idx="836">
                  <c:v>24.626799999999999</c:v>
                </c:pt>
                <c:pt idx="837">
                  <c:v>30.7454</c:v>
                </c:pt>
                <c:pt idx="838">
                  <c:v>30.645399999999999</c:v>
                </c:pt>
                <c:pt idx="839">
                  <c:v>30.617599999999999</c:v>
                </c:pt>
                <c:pt idx="840">
                  <c:v>30.501300000000001</c:v>
                </c:pt>
                <c:pt idx="841">
                  <c:v>30.4194</c:v>
                </c:pt>
                <c:pt idx="842">
                  <c:v>30.403300000000002</c:v>
                </c:pt>
                <c:pt idx="843">
                  <c:v>30.337900000000001</c:v>
                </c:pt>
                <c:pt idx="844">
                  <c:v>30.2072</c:v>
                </c:pt>
                <c:pt idx="845">
                  <c:v>30.184999999999999</c:v>
                </c:pt>
                <c:pt idx="846">
                  <c:v>30.1615</c:v>
                </c:pt>
                <c:pt idx="847">
                  <c:v>30.203900000000001</c:v>
                </c:pt>
                <c:pt idx="848">
                  <c:v>30.183199999999999</c:v>
                </c:pt>
                <c:pt idx="849">
                  <c:v>30.1557</c:v>
                </c:pt>
                <c:pt idx="850">
                  <c:v>30.123100000000001</c:v>
                </c:pt>
                <c:pt idx="851">
                  <c:v>30.093599999999999</c:v>
                </c:pt>
                <c:pt idx="852">
                  <c:v>30.070799999999998</c:v>
                </c:pt>
                <c:pt idx="853">
                  <c:v>30.027100000000001</c:v>
                </c:pt>
                <c:pt idx="854">
                  <c:v>30.061</c:v>
                </c:pt>
                <c:pt idx="855">
                  <c:v>30.074100000000001</c:v>
                </c:pt>
                <c:pt idx="856">
                  <c:v>30.063400000000001</c:v>
                </c:pt>
                <c:pt idx="857">
                  <c:v>30.030999999999999</c:v>
                </c:pt>
                <c:pt idx="858">
                  <c:v>29.759799999999998</c:v>
                </c:pt>
                <c:pt idx="859">
                  <c:v>29.669699999999999</c:v>
                </c:pt>
                <c:pt idx="860">
                  <c:v>5.0087000000000002</c:v>
                </c:pt>
                <c:pt idx="861">
                  <c:v>20.812000000000001</c:v>
                </c:pt>
                <c:pt idx="862">
                  <c:v>31.217700000000001</c:v>
                </c:pt>
                <c:pt idx="863">
                  <c:v>30.920999999999999</c:v>
                </c:pt>
                <c:pt idx="864">
                  <c:v>30.852599999999999</c:v>
                </c:pt>
                <c:pt idx="865">
                  <c:v>30.897099999999998</c:v>
                </c:pt>
                <c:pt idx="866">
                  <c:v>30.869700000000002</c:v>
                </c:pt>
                <c:pt idx="867">
                  <c:v>30.774899999999999</c:v>
                </c:pt>
                <c:pt idx="868">
                  <c:v>30.674199999999999</c:v>
                </c:pt>
                <c:pt idx="869">
                  <c:v>5.8304</c:v>
                </c:pt>
                <c:pt idx="1164">
                  <c:v>33.023699999999998</c:v>
                </c:pt>
                <c:pt idx="1165">
                  <c:v>42.94</c:v>
                </c:pt>
                <c:pt idx="1166">
                  <c:v>44.467199999999998</c:v>
                </c:pt>
                <c:pt idx="1167">
                  <c:v>44.898000000000003</c:v>
                </c:pt>
                <c:pt idx="1168">
                  <c:v>33.479199999999999</c:v>
                </c:pt>
                <c:pt idx="1169">
                  <c:v>30.614799999999999</c:v>
                </c:pt>
                <c:pt idx="1170">
                  <c:v>30.480599999999999</c:v>
                </c:pt>
                <c:pt idx="1171">
                  <c:v>30.4741</c:v>
                </c:pt>
                <c:pt idx="1172">
                  <c:v>30.376100000000001</c:v>
                </c:pt>
                <c:pt idx="1173">
                  <c:v>30.3065</c:v>
                </c:pt>
                <c:pt idx="1174">
                  <c:v>30.422799999999999</c:v>
                </c:pt>
                <c:pt idx="1175">
                  <c:v>30.502800000000001</c:v>
                </c:pt>
                <c:pt idx="1176">
                  <c:v>30.5335</c:v>
                </c:pt>
                <c:pt idx="1177">
                  <c:v>30.4922</c:v>
                </c:pt>
                <c:pt idx="1178">
                  <c:v>30.539000000000001</c:v>
                </c:pt>
                <c:pt idx="1179">
                  <c:v>30.513100000000001</c:v>
                </c:pt>
                <c:pt idx="1180">
                  <c:v>30.470700000000001</c:v>
                </c:pt>
                <c:pt idx="1181">
                  <c:v>30.4421</c:v>
                </c:pt>
                <c:pt idx="1182">
                  <c:v>30.436199999999999</c:v>
                </c:pt>
                <c:pt idx="1183">
                  <c:v>30.4071</c:v>
                </c:pt>
                <c:pt idx="1184">
                  <c:v>30.330400000000001</c:v>
                </c:pt>
                <c:pt idx="1185">
                  <c:v>30.123899999999999</c:v>
                </c:pt>
                <c:pt idx="1186">
                  <c:v>29.997900000000001</c:v>
                </c:pt>
                <c:pt idx="1187">
                  <c:v>29.992599999999999</c:v>
                </c:pt>
                <c:pt idx="1188">
                  <c:v>29.9483</c:v>
                </c:pt>
                <c:pt idx="1189">
                  <c:v>30.206399999999999</c:v>
                </c:pt>
                <c:pt idx="1190">
                  <c:v>30.026800000000001</c:v>
                </c:pt>
                <c:pt idx="1191">
                  <c:v>30.733799999999999</c:v>
                </c:pt>
                <c:pt idx="1192">
                  <c:v>30.6722</c:v>
                </c:pt>
                <c:pt idx="1193">
                  <c:v>30.528700000000001</c:v>
                </c:pt>
                <c:pt idx="1194">
                  <c:v>30.4148</c:v>
                </c:pt>
                <c:pt idx="1195">
                  <c:v>30.3596</c:v>
                </c:pt>
                <c:pt idx="1196">
                  <c:v>30.301500000000001</c:v>
                </c:pt>
                <c:pt idx="1197">
                  <c:v>30.287099999999999</c:v>
                </c:pt>
                <c:pt idx="1198">
                  <c:v>30.3249</c:v>
                </c:pt>
                <c:pt idx="1199">
                  <c:v>30.337800000000001</c:v>
                </c:pt>
                <c:pt idx="1200">
                  <c:v>30.316299999999998</c:v>
                </c:pt>
                <c:pt idx="1201">
                  <c:v>30.349399999999999</c:v>
                </c:pt>
                <c:pt idx="1202">
                  <c:v>30.3642</c:v>
                </c:pt>
                <c:pt idx="1203">
                  <c:v>30.3108</c:v>
                </c:pt>
                <c:pt idx="1204">
                  <c:v>30.214700000000001</c:v>
                </c:pt>
                <c:pt idx="1205">
                  <c:v>30.195599999999999</c:v>
                </c:pt>
                <c:pt idx="1206">
                  <c:v>30.076000000000001</c:v>
                </c:pt>
                <c:pt idx="1207">
                  <c:v>30.157299999999999</c:v>
                </c:pt>
                <c:pt idx="1208">
                  <c:v>30.171299999999999</c:v>
                </c:pt>
                <c:pt idx="1209">
                  <c:v>30.1355</c:v>
                </c:pt>
                <c:pt idx="1210">
                  <c:v>20.45</c:v>
                </c:pt>
                <c:pt idx="1211">
                  <c:v>21.35</c:v>
                </c:pt>
                <c:pt idx="1212">
                  <c:v>19.940000000000001</c:v>
                </c:pt>
                <c:pt idx="1213">
                  <c:v>21.21</c:v>
                </c:pt>
                <c:pt idx="1214">
                  <c:v>20.87</c:v>
                </c:pt>
                <c:pt idx="1215">
                  <c:v>21.84</c:v>
                </c:pt>
                <c:pt idx="1216">
                  <c:v>21.1</c:v>
                </c:pt>
                <c:pt idx="1217">
                  <c:v>20.93</c:v>
                </c:pt>
                <c:pt idx="1218">
                  <c:v>21.07</c:v>
                </c:pt>
                <c:pt idx="1219">
                  <c:v>21.75</c:v>
                </c:pt>
                <c:pt idx="1220">
                  <c:v>21.13</c:v>
                </c:pt>
                <c:pt idx="1221">
                  <c:v>20.49</c:v>
                </c:pt>
                <c:pt idx="1222">
                  <c:v>20.62</c:v>
                </c:pt>
                <c:pt idx="1223">
                  <c:v>20.98</c:v>
                </c:pt>
                <c:pt idx="1224">
                  <c:v>20.51</c:v>
                </c:pt>
                <c:pt idx="1225">
                  <c:v>21.97</c:v>
                </c:pt>
                <c:pt idx="1226">
                  <c:v>21.13</c:v>
                </c:pt>
                <c:pt idx="1227">
                  <c:v>21.76</c:v>
                </c:pt>
                <c:pt idx="1228">
                  <c:v>21.37</c:v>
                </c:pt>
                <c:pt idx="1229">
                  <c:v>21.35</c:v>
                </c:pt>
                <c:pt idx="1230">
                  <c:v>21.72</c:v>
                </c:pt>
                <c:pt idx="1231">
                  <c:v>21.81</c:v>
                </c:pt>
                <c:pt idx="1232">
                  <c:v>21.77</c:v>
                </c:pt>
                <c:pt idx="1233">
                  <c:v>21.62</c:v>
                </c:pt>
                <c:pt idx="1234">
                  <c:v>21.72</c:v>
                </c:pt>
                <c:pt idx="1235">
                  <c:v>21.82</c:v>
                </c:pt>
                <c:pt idx="1236">
                  <c:v>22.18</c:v>
                </c:pt>
                <c:pt idx="1237">
                  <c:v>21.47</c:v>
                </c:pt>
                <c:pt idx="1238">
                  <c:v>21.72</c:v>
                </c:pt>
                <c:pt idx="1239">
                  <c:v>21.92</c:v>
                </c:pt>
                <c:pt idx="1240">
                  <c:v>19.989999999999998</c:v>
                </c:pt>
                <c:pt idx="1241">
                  <c:v>22.45</c:v>
                </c:pt>
                <c:pt idx="1242">
                  <c:v>23.47</c:v>
                </c:pt>
                <c:pt idx="1243">
                  <c:v>23.27</c:v>
                </c:pt>
                <c:pt idx="1244">
                  <c:v>22.56</c:v>
                </c:pt>
                <c:pt idx="1245">
                  <c:v>23.99</c:v>
                </c:pt>
                <c:pt idx="1246">
                  <c:v>23.41</c:v>
                </c:pt>
                <c:pt idx="1247">
                  <c:v>21.46</c:v>
                </c:pt>
                <c:pt idx="1248">
                  <c:v>23.05</c:v>
                </c:pt>
                <c:pt idx="1249">
                  <c:v>21.73</c:v>
                </c:pt>
                <c:pt idx="1250">
                  <c:v>22.95</c:v>
                </c:pt>
                <c:pt idx="1251">
                  <c:v>23.18</c:v>
                </c:pt>
                <c:pt idx="1252">
                  <c:v>23.03</c:v>
                </c:pt>
                <c:pt idx="1253">
                  <c:v>23.16</c:v>
                </c:pt>
                <c:pt idx="1254">
                  <c:v>23.37</c:v>
                </c:pt>
                <c:pt idx="1255">
                  <c:v>23.31</c:v>
                </c:pt>
                <c:pt idx="1256">
                  <c:v>23.44</c:v>
                </c:pt>
                <c:pt idx="1257">
                  <c:v>23.13</c:v>
                </c:pt>
                <c:pt idx="1258">
                  <c:v>23.25</c:v>
                </c:pt>
                <c:pt idx="1259">
                  <c:v>23.29</c:v>
                </c:pt>
                <c:pt idx="1260">
                  <c:v>23.91</c:v>
                </c:pt>
                <c:pt idx="1261">
                  <c:v>22.85</c:v>
                </c:pt>
                <c:pt idx="1262">
                  <c:v>22.67</c:v>
                </c:pt>
                <c:pt idx="1263">
                  <c:v>24.37</c:v>
                </c:pt>
                <c:pt idx="1264">
                  <c:v>23.7</c:v>
                </c:pt>
                <c:pt idx="1265">
                  <c:v>21.84</c:v>
                </c:pt>
                <c:pt idx="1266">
                  <c:v>21.14</c:v>
                </c:pt>
                <c:pt idx="1267">
                  <c:v>3.45</c:v>
                </c:pt>
                <c:pt idx="1275">
                  <c:v>37.155700000000003</c:v>
                </c:pt>
                <c:pt idx="1276">
                  <c:v>31.913900000000002</c:v>
                </c:pt>
                <c:pt idx="1277">
                  <c:v>30.760200000000001</c:v>
                </c:pt>
                <c:pt idx="1278">
                  <c:v>30.578600000000002</c:v>
                </c:pt>
                <c:pt idx="1279">
                  <c:v>30.525700000000001</c:v>
                </c:pt>
                <c:pt idx="1280">
                  <c:v>30.503799999999998</c:v>
                </c:pt>
                <c:pt idx="1281">
                  <c:v>30.397200000000002</c:v>
                </c:pt>
                <c:pt idx="1282">
                  <c:v>30.347899999999999</c:v>
                </c:pt>
                <c:pt idx="1283">
                  <c:v>30.293500000000002</c:v>
                </c:pt>
                <c:pt idx="1284">
                  <c:v>2.5495999999999999</c:v>
                </c:pt>
                <c:pt idx="1287">
                  <c:v>0</c:v>
                </c:pt>
                <c:pt idx="1298">
                  <c:v>26.6008</c:v>
                </c:pt>
                <c:pt idx="1299">
                  <c:v>32.354700000000001</c:v>
                </c:pt>
                <c:pt idx="1300">
                  <c:v>32.376600000000003</c:v>
                </c:pt>
                <c:pt idx="1301">
                  <c:v>32.077399999999997</c:v>
                </c:pt>
                <c:pt idx="1302">
                  <c:v>32.100499999999997</c:v>
                </c:pt>
                <c:pt idx="1303">
                  <c:v>32.082900000000002</c:v>
                </c:pt>
                <c:pt idx="1304">
                  <c:v>32.016800000000003</c:v>
                </c:pt>
                <c:pt idx="1305">
                  <c:v>31.9193</c:v>
                </c:pt>
                <c:pt idx="1306">
                  <c:v>31.752800000000001</c:v>
                </c:pt>
                <c:pt idx="1307">
                  <c:v>31.864899999999999</c:v>
                </c:pt>
                <c:pt idx="1308">
                  <c:v>31.763999999999999</c:v>
                </c:pt>
                <c:pt idx="1309">
                  <c:v>31.6416</c:v>
                </c:pt>
                <c:pt idx="1310">
                  <c:v>31.674600000000002</c:v>
                </c:pt>
                <c:pt idx="1311">
                  <c:v>31.652899999999999</c:v>
                </c:pt>
                <c:pt idx="1312">
                  <c:v>31.601800000000001</c:v>
                </c:pt>
                <c:pt idx="1313">
                  <c:v>31.6114</c:v>
                </c:pt>
                <c:pt idx="1314">
                  <c:v>31.58</c:v>
                </c:pt>
                <c:pt idx="1315">
                  <c:v>31.535599999999999</c:v>
                </c:pt>
                <c:pt idx="1316">
                  <c:v>31.373699999999999</c:v>
                </c:pt>
                <c:pt idx="1317">
                  <c:v>31.140899999999998</c:v>
                </c:pt>
                <c:pt idx="1318">
                  <c:v>31.087599999999998</c:v>
                </c:pt>
                <c:pt idx="1319">
                  <c:v>31.014500000000002</c:v>
                </c:pt>
                <c:pt idx="1320">
                  <c:v>31.0032</c:v>
                </c:pt>
                <c:pt idx="1321">
                  <c:v>30.897400000000001</c:v>
                </c:pt>
                <c:pt idx="1322">
                  <c:v>30.856200000000001</c:v>
                </c:pt>
                <c:pt idx="1323">
                  <c:v>30.8003</c:v>
                </c:pt>
                <c:pt idx="1324">
                  <c:v>30.899000000000001</c:v>
                </c:pt>
                <c:pt idx="1325">
                  <c:v>30.904199999999999</c:v>
                </c:pt>
                <c:pt idx="1326">
                  <c:v>30.79</c:v>
                </c:pt>
                <c:pt idx="1327">
                  <c:v>30.773</c:v>
                </c:pt>
                <c:pt idx="1328">
                  <c:v>30.7179</c:v>
                </c:pt>
                <c:pt idx="1329">
                  <c:v>30.686599999999999</c:v>
                </c:pt>
                <c:pt idx="1330">
                  <c:v>30.642700000000001</c:v>
                </c:pt>
                <c:pt idx="1331">
                  <c:v>30.587</c:v>
                </c:pt>
                <c:pt idx="1332">
                  <c:v>30.5351</c:v>
                </c:pt>
                <c:pt idx="1333">
                  <c:v>30.481200000000001</c:v>
                </c:pt>
                <c:pt idx="1334">
                  <c:v>30.575199999999999</c:v>
                </c:pt>
                <c:pt idx="1335">
                  <c:v>30.725200000000001</c:v>
                </c:pt>
                <c:pt idx="1336">
                  <c:v>30.4072</c:v>
                </c:pt>
                <c:pt idx="1337">
                  <c:v>30.392099999999999</c:v>
                </c:pt>
                <c:pt idx="1338">
                  <c:v>30.344100000000001</c:v>
                </c:pt>
                <c:pt idx="1339">
                  <c:v>30.215800000000002</c:v>
                </c:pt>
                <c:pt idx="1340">
                  <c:v>30.223700000000001</c:v>
                </c:pt>
                <c:pt idx="1341">
                  <c:v>30.275600000000001</c:v>
                </c:pt>
                <c:pt idx="1342">
                  <c:v>30.264900000000001</c:v>
                </c:pt>
                <c:pt idx="1343">
                  <c:v>30.280899999999999</c:v>
                </c:pt>
                <c:pt idx="1344">
                  <c:v>30.298200000000001</c:v>
                </c:pt>
                <c:pt idx="1345">
                  <c:v>30.166699999999999</c:v>
                </c:pt>
                <c:pt idx="1346">
                  <c:v>30.204000000000001</c:v>
                </c:pt>
                <c:pt idx="1347">
                  <c:v>30.184200000000001</c:v>
                </c:pt>
                <c:pt idx="1348">
                  <c:v>30.196300000000001</c:v>
                </c:pt>
                <c:pt idx="1349">
                  <c:v>30.101500000000001</c:v>
                </c:pt>
                <c:pt idx="1350">
                  <c:v>30.048100000000002</c:v>
                </c:pt>
                <c:pt idx="1351">
                  <c:v>29.973500000000001</c:v>
                </c:pt>
                <c:pt idx="1352">
                  <c:v>29.945</c:v>
                </c:pt>
                <c:pt idx="1353">
                  <c:v>29.973500000000001</c:v>
                </c:pt>
                <c:pt idx="1354">
                  <c:v>29.9876</c:v>
                </c:pt>
                <c:pt idx="1355">
                  <c:v>29.9923</c:v>
                </c:pt>
                <c:pt idx="1356">
                  <c:v>29.976700000000001</c:v>
                </c:pt>
                <c:pt idx="1357">
                  <c:v>29.981400000000001</c:v>
                </c:pt>
                <c:pt idx="1358">
                  <c:v>29.994800000000001</c:v>
                </c:pt>
                <c:pt idx="1359">
                  <c:v>30.004300000000001</c:v>
                </c:pt>
                <c:pt idx="1360">
                  <c:v>29.979500000000002</c:v>
                </c:pt>
                <c:pt idx="1361">
                  <c:v>30</c:v>
                </c:pt>
                <c:pt idx="1362">
                  <c:v>29.971499999999999</c:v>
                </c:pt>
                <c:pt idx="1363">
                  <c:v>29.921600000000002</c:v>
                </c:pt>
                <c:pt idx="1364">
                  <c:v>29.861699999999999</c:v>
                </c:pt>
                <c:pt idx="1365">
                  <c:v>29.818000000000001</c:v>
                </c:pt>
                <c:pt idx="1366">
                  <c:v>30.570699999999999</c:v>
                </c:pt>
                <c:pt idx="1367">
                  <c:v>30.307200000000002</c:v>
                </c:pt>
                <c:pt idx="1368">
                  <c:v>30.290400000000002</c:v>
                </c:pt>
                <c:pt idx="1369">
                  <c:v>30.226800000000001</c:v>
                </c:pt>
                <c:pt idx="1370">
                  <c:v>30.349799999999998</c:v>
                </c:pt>
                <c:pt idx="1371">
                  <c:v>30.3994</c:v>
                </c:pt>
                <c:pt idx="1372">
                  <c:v>30.105599999999999</c:v>
                </c:pt>
                <c:pt idx="1373">
                  <c:v>30.135400000000001</c:v>
                </c:pt>
                <c:pt idx="1374">
                  <c:v>30.1328</c:v>
                </c:pt>
                <c:pt idx="1375">
                  <c:v>29.981400000000001</c:v>
                </c:pt>
                <c:pt idx="1376">
                  <c:v>30.006599999999999</c:v>
                </c:pt>
                <c:pt idx="1377">
                  <c:v>29.940899999999999</c:v>
                </c:pt>
                <c:pt idx="1378">
                  <c:v>29.7697</c:v>
                </c:pt>
                <c:pt idx="1379">
                  <c:v>29.8428</c:v>
                </c:pt>
                <c:pt idx="1380">
                  <c:v>29.736799999999999</c:v>
                </c:pt>
                <c:pt idx="1381">
                  <c:v>29.474599999999999</c:v>
                </c:pt>
                <c:pt idx="1382">
                  <c:v>29.270499999999998</c:v>
                </c:pt>
                <c:pt idx="1383">
                  <c:v>29.045400000000001</c:v>
                </c:pt>
                <c:pt idx="1384">
                  <c:v>28.945</c:v>
                </c:pt>
                <c:pt idx="1385">
                  <c:v>28.827000000000002</c:v>
                </c:pt>
                <c:pt idx="1386">
                  <c:v>29.952500000000001</c:v>
                </c:pt>
                <c:pt idx="1387">
                  <c:v>30.444500000000001</c:v>
                </c:pt>
                <c:pt idx="1388">
                  <c:v>30.432700000000001</c:v>
                </c:pt>
                <c:pt idx="1389">
                  <c:v>30.332999999999998</c:v>
                </c:pt>
                <c:pt idx="1390">
                  <c:v>30.331</c:v>
                </c:pt>
                <c:pt idx="1391">
                  <c:v>30.276299999999999</c:v>
                </c:pt>
                <c:pt idx="1392">
                  <c:v>30.230499999999999</c:v>
                </c:pt>
                <c:pt idx="1393">
                  <c:v>30.207799999999999</c:v>
                </c:pt>
                <c:pt idx="1394">
                  <c:v>30.172499999999999</c:v>
                </c:pt>
                <c:pt idx="1395">
                  <c:v>30.084900000000001</c:v>
                </c:pt>
                <c:pt idx="1396">
                  <c:v>30.080300000000001</c:v>
                </c:pt>
                <c:pt idx="1397">
                  <c:v>30.0563</c:v>
                </c:pt>
                <c:pt idx="1398">
                  <c:v>29.868600000000001</c:v>
                </c:pt>
                <c:pt idx="1399">
                  <c:v>29.741299999999999</c:v>
                </c:pt>
                <c:pt idx="1400">
                  <c:v>29.776</c:v>
                </c:pt>
                <c:pt idx="1401">
                  <c:v>29.758199999999999</c:v>
                </c:pt>
                <c:pt idx="1402">
                  <c:v>29.7408</c:v>
                </c:pt>
                <c:pt idx="1403">
                  <c:v>29.732700000000001</c:v>
                </c:pt>
                <c:pt idx="1404">
                  <c:v>29.7026</c:v>
                </c:pt>
                <c:pt idx="1405">
                  <c:v>29.6646</c:v>
                </c:pt>
                <c:pt idx="1406">
                  <c:v>29.6755</c:v>
                </c:pt>
                <c:pt idx="1407">
                  <c:v>29.6721</c:v>
                </c:pt>
                <c:pt idx="1408">
                  <c:v>29.7121</c:v>
                </c:pt>
                <c:pt idx="1409">
                  <c:v>29.981000000000002</c:v>
                </c:pt>
                <c:pt idx="1410">
                  <c:v>29.564900000000002</c:v>
                </c:pt>
                <c:pt idx="1411">
                  <c:v>29.6374</c:v>
                </c:pt>
                <c:pt idx="1412">
                  <c:v>29.5044</c:v>
                </c:pt>
                <c:pt idx="1413">
                  <c:v>29.382400000000001</c:v>
                </c:pt>
                <c:pt idx="1414">
                  <c:v>29.457899999999999</c:v>
                </c:pt>
                <c:pt idx="1415">
                  <c:v>29.484200000000001</c:v>
                </c:pt>
                <c:pt idx="1416">
                  <c:v>29.470300000000002</c:v>
                </c:pt>
                <c:pt idx="1417">
                  <c:v>29.457599999999999</c:v>
                </c:pt>
                <c:pt idx="1418">
                  <c:v>29.627300000000002</c:v>
                </c:pt>
                <c:pt idx="1419">
                  <c:v>29.974699999999999</c:v>
                </c:pt>
                <c:pt idx="1420">
                  <c:v>29.6434</c:v>
                </c:pt>
                <c:pt idx="1421">
                  <c:v>29.723400000000002</c:v>
                </c:pt>
                <c:pt idx="1422">
                  <c:v>29.5871</c:v>
                </c:pt>
                <c:pt idx="1423">
                  <c:v>29.586400000000001</c:v>
                </c:pt>
                <c:pt idx="1424">
                  <c:v>29.554500000000001</c:v>
                </c:pt>
                <c:pt idx="1425">
                  <c:v>29.5242</c:v>
                </c:pt>
                <c:pt idx="1426">
                  <c:v>29.5078</c:v>
                </c:pt>
                <c:pt idx="1427">
                  <c:v>29.468699999999998</c:v>
                </c:pt>
                <c:pt idx="1428">
                  <c:v>29.750900000000001</c:v>
                </c:pt>
                <c:pt idx="1429">
                  <c:v>29.468</c:v>
                </c:pt>
                <c:pt idx="1430">
                  <c:v>29.493600000000001</c:v>
                </c:pt>
                <c:pt idx="1431">
                  <c:v>29.4377</c:v>
                </c:pt>
                <c:pt idx="1432">
                  <c:v>29.419499999999999</c:v>
                </c:pt>
                <c:pt idx="1433">
                  <c:v>29.347799999999999</c:v>
                </c:pt>
                <c:pt idx="1434">
                  <c:v>29.356100000000001</c:v>
                </c:pt>
                <c:pt idx="1435">
                  <c:v>29.357900000000001</c:v>
                </c:pt>
                <c:pt idx="1436">
                  <c:v>29.3658</c:v>
                </c:pt>
                <c:pt idx="1437">
                  <c:v>29.355599999999999</c:v>
                </c:pt>
                <c:pt idx="1438">
                  <c:v>29.371700000000001</c:v>
                </c:pt>
                <c:pt idx="1439">
                  <c:v>29.3019</c:v>
                </c:pt>
                <c:pt idx="1440">
                  <c:v>29.440200000000001</c:v>
                </c:pt>
                <c:pt idx="1441">
                  <c:v>29.162199999999999</c:v>
                </c:pt>
                <c:pt idx="1442">
                  <c:v>29.233799999999999</c:v>
                </c:pt>
                <c:pt idx="1443">
                  <c:v>29.230599999999999</c:v>
                </c:pt>
                <c:pt idx="1444">
                  <c:v>29.209199999999999</c:v>
                </c:pt>
                <c:pt idx="1445">
                  <c:v>29.170300000000001</c:v>
                </c:pt>
                <c:pt idx="1446">
                  <c:v>29.115600000000001</c:v>
                </c:pt>
                <c:pt idx="1447">
                  <c:v>29.13</c:v>
                </c:pt>
                <c:pt idx="1448">
                  <c:v>29.14</c:v>
                </c:pt>
                <c:pt idx="1449">
                  <c:v>29.18</c:v>
                </c:pt>
                <c:pt idx="1450">
                  <c:v>29.51</c:v>
                </c:pt>
                <c:pt idx="1451">
                  <c:v>0</c:v>
                </c:pt>
                <c:pt idx="1452">
                  <c:v>29.28</c:v>
                </c:pt>
                <c:pt idx="1453">
                  <c:v>29.07</c:v>
                </c:pt>
                <c:pt idx="1454">
                  <c:v>29.1</c:v>
                </c:pt>
                <c:pt idx="1455">
                  <c:v>29.14</c:v>
                </c:pt>
                <c:pt idx="1456">
                  <c:v>29.05</c:v>
                </c:pt>
                <c:pt idx="1457">
                  <c:v>29.05</c:v>
                </c:pt>
                <c:pt idx="1458">
                  <c:v>29.02</c:v>
                </c:pt>
                <c:pt idx="1459">
                  <c:v>29.17</c:v>
                </c:pt>
                <c:pt idx="1460">
                  <c:v>29.24</c:v>
                </c:pt>
                <c:pt idx="1461">
                  <c:v>28.8</c:v>
                </c:pt>
                <c:pt idx="1462">
                  <c:v>28.84</c:v>
                </c:pt>
                <c:pt idx="1463">
                  <c:v>28.73</c:v>
                </c:pt>
                <c:pt idx="1464">
                  <c:v>19.239999999999998</c:v>
                </c:pt>
                <c:pt idx="1465">
                  <c:v>29.31</c:v>
                </c:pt>
                <c:pt idx="1466">
                  <c:v>29.12</c:v>
                </c:pt>
                <c:pt idx="1467">
                  <c:v>29.03</c:v>
                </c:pt>
                <c:pt idx="1468">
                  <c:v>29.01</c:v>
                </c:pt>
                <c:pt idx="1469">
                  <c:v>28.95</c:v>
                </c:pt>
                <c:pt idx="1470">
                  <c:v>28.94</c:v>
                </c:pt>
                <c:pt idx="1471">
                  <c:v>28.94</c:v>
                </c:pt>
                <c:pt idx="1472">
                  <c:v>29.3</c:v>
                </c:pt>
                <c:pt idx="1473">
                  <c:v>29.16</c:v>
                </c:pt>
                <c:pt idx="1474">
                  <c:v>28.86</c:v>
                </c:pt>
                <c:pt idx="1475">
                  <c:v>28.92</c:v>
                </c:pt>
                <c:pt idx="1476">
                  <c:v>28.88</c:v>
                </c:pt>
                <c:pt idx="1477">
                  <c:v>28.85</c:v>
                </c:pt>
                <c:pt idx="1478">
                  <c:v>28.74</c:v>
                </c:pt>
                <c:pt idx="1479">
                  <c:v>28.81</c:v>
                </c:pt>
                <c:pt idx="1480">
                  <c:v>28.52</c:v>
                </c:pt>
                <c:pt idx="1481">
                  <c:v>28.73</c:v>
                </c:pt>
                <c:pt idx="1482">
                  <c:v>28.62</c:v>
                </c:pt>
                <c:pt idx="1483">
                  <c:v>28.64</c:v>
                </c:pt>
                <c:pt idx="1484">
                  <c:v>28.76</c:v>
                </c:pt>
                <c:pt idx="1485">
                  <c:v>28.82</c:v>
                </c:pt>
                <c:pt idx="1486">
                  <c:v>28.54</c:v>
                </c:pt>
                <c:pt idx="1487">
                  <c:v>28.39</c:v>
                </c:pt>
                <c:pt idx="1488">
                  <c:v>28.57</c:v>
                </c:pt>
                <c:pt idx="1489">
                  <c:v>28.45</c:v>
                </c:pt>
                <c:pt idx="1490">
                  <c:v>28.44</c:v>
                </c:pt>
                <c:pt idx="1491">
                  <c:v>28.49</c:v>
                </c:pt>
                <c:pt idx="1492">
                  <c:v>28.53</c:v>
                </c:pt>
                <c:pt idx="1493">
                  <c:v>28.61</c:v>
                </c:pt>
                <c:pt idx="1494">
                  <c:v>28.58</c:v>
                </c:pt>
                <c:pt idx="1495">
                  <c:v>28.48</c:v>
                </c:pt>
                <c:pt idx="1496">
                  <c:v>28.58</c:v>
                </c:pt>
                <c:pt idx="1497">
                  <c:v>28.64</c:v>
                </c:pt>
                <c:pt idx="1498">
                  <c:v>28.57</c:v>
                </c:pt>
                <c:pt idx="1499">
                  <c:v>28.5</c:v>
                </c:pt>
                <c:pt idx="1500">
                  <c:v>28.45</c:v>
                </c:pt>
                <c:pt idx="1501">
                  <c:v>28.38</c:v>
                </c:pt>
                <c:pt idx="1502">
                  <c:v>28.34</c:v>
                </c:pt>
                <c:pt idx="1503">
                  <c:v>28.29</c:v>
                </c:pt>
                <c:pt idx="1504">
                  <c:v>28.14</c:v>
                </c:pt>
                <c:pt idx="1505">
                  <c:v>28.34</c:v>
                </c:pt>
                <c:pt idx="1506">
                  <c:v>28.27</c:v>
                </c:pt>
                <c:pt idx="1507">
                  <c:v>28.21</c:v>
                </c:pt>
                <c:pt idx="1508">
                  <c:v>28.34</c:v>
                </c:pt>
                <c:pt idx="1509">
                  <c:v>28.4</c:v>
                </c:pt>
                <c:pt idx="1510">
                  <c:v>28.34</c:v>
                </c:pt>
                <c:pt idx="1511">
                  <c:v>28.36</c:v>
                </c:pt>
                <c:pt idx="1512">
                  <c:v>28.27</c:v>
                </c:pt>
                <c:pt idx="1513">
                  <c:v>28.27</c:v>
                </c:pt>
                <c:pt idx="1514">
                  <c:v>28.26</c:v>
                </c:pt>
                <c:pt idx="1515">
                  <c:v>28.22</c:v>
                </c:pt>
                <c:pt idx="1516">
                  <c:v>28.13</c:v>
                </c:pt>
                <c:pt idx="1517">
                  <c:v>28.07</c:v>
                </c:pt>
                <c:pt idx="1518">
                  <c:v>28.08</c:v>
                </c:pt>
                <c:pt idx="1519">
                  <c:v>28.04</c:v>
                </c:pt>
                <c:pt idx="1520">
                  <c:v>27.92</c:v>
                </c:pt>
                <c:pt idx="1521">
                  <c:v>27.86</c:v>
                </c:pt>
                <c:pt idx="1522">
                  <c:v>27.8</c:v>
                </c:pt>
                <c:pt idx="1523">
                  <c:v>27.83</c:v>
                </c:pt>
                <c:pt idx="1524">
                  <c:v>27.77</c:v>
                </c:pt>
                <c:pt idx="1525">
                  <c:v>27.78</c:v>
                </c:pt>
                <c:pt idx="1526">
                  <c:v>27.77</c:v>
                </c:pt>
                <c:pt idx="1527">
                  <c:v>27.75</c:v>
                </c:pt>
                <c:pt idx="1528">
                  <c:v>27.76</c:v>
                </c:pt>
                <c:pt idx="1529">
                  <c:v>27.75</c:v>
                </c:pt>
                <c:pt idx="1530">
                  <c:v>27.73</c:v>
                </c:pt>
                <c:pt idx="1531">
                  <c:v>27.73</c:v>
                </c:pt>
                <c:pt idx="1532">
                  <c:v>27.68</c:v>
                </c:pt>
                <c:pt idx="1533">
                  <c:v>27.65</c:v>
                </c:pt>
                <c:pt idx="1534">
                  <c:v>27.6</c:v>
                </c:pt>
                <c:pt idx="1535">
                  <c:v>27.54</c:v>
                </c:pt>
                <c:pt idx="1536">
                  <c:v>27.57</c:v>
                </c:pt>
                <c:pt idx="1537">
                  <c:v>27.62</c:v>
                </c:pt>
                <c:pt idx="1538">
                  <c:v>27.67</c:v>
                </c:pt>
                <c:pt idx="1539">
                  <c:v>27.65</c:v>
                </c:pt>
                <c:pt idx="1540">
                  <c:v>27.65</c:v>
                </c:pt>
                <c:pt idx="1541">
                  <c:v>27.72</c:v>
                </c:pt>
                <c:pt idx="1542">
                  <c:v>27.77</c:v>
                </c:pt>
                <c:pt idx="1543">
                  <c:v>28.07</c:v>
                </c:pt>
                <c:pt idx="1544">
                  <c:v>27.69</c:v>
                </c:pt>
                <c:pt idx="1545">
                  <c:v>28.11</c:v>
                </c:pt>
                <c:pt idx="1546">
                  <c:v>27.9</c:v>
                </c:pt>
                <c:pt idx="1547">
                  <c:v>28.17</c:v>
                </c:pt>
                <c:pt idx="1548">
                  <c:v>28.57</c:v>
                </c:pt>
                <c:pt idx="1549">
                  <c:v>28.45</c:v>
                </c:pt>
                <c:pt idx="1550">
                  <c:v>28.14</c:v>
                </c:pt>
                <c:pt idx="1551">
                  <c:v>28.03</c:v>
                </c:pt>
                <c:pt idx="1552">
                  <c:v>28.24</c:v>
                </c:pt>
                <c:pt idx="1553">
                  <c:v>28.11</c:v>
                </c:pt>
                <c:pt idx="1554">
                  <c:v>27.96</c:v>
                </c:pt>
                <c:pt idx="1555">
                  <c:v>27.67</c:v>
                </c:pt>
                <c:pt idx="1556">
                  <c:v>27.64</c:v>
                </c:pt>
                <c:pt idx="1557">
                  <c:v>27.61</c:v>
                </c:pt>
                <c:pt idx="1558">
                  <c:v>27.61</c:v>
                </c:pt>
                <c:pt idx="1559">
                  <c:v>27.6</c:v>
                </c:pt>
                <c:pt idx="1560">
                  <c:v>27.58</c:v>
                </c:pt>
                <c:pt idx="1561">
                  <c:v>27.55</c:v>
                </c:pt>
                <c:pt idx="1562">
                  <c:v>27.55</c:v>
                </c:pt>
                <c:pt idx="1563">
                  <c:v>27.51</c:v>
                </c:pt>
                <c:pt idx="1564">
                  <c:v>27.51</c:v>
                </c:pt>
                <c:pt idx="1565">
                  <c:v>27.52</c:v>
                </c:pt>
                <c:pt idx="1566">
                  <c:v>27.47</c:v>
                </c:pt>
                <c:pt idx="1567">
                  <c:v>27.45</c:v>
                </c:pt>
                <c:pt idx="1568">
                  <c:v>27.43</c:v>
                </c:pt>
                <c:pt idx="1569">
                  <c:v>27.43</c:v>
                </c:pt>
                <c:pt idx="1570">
                  <c:v>27.38</c:v>
                </c:pt>
                <c:pt idx="1571">
                  <c:v>27.29</c:v>
                </c:pt>
                <c:pt idx="1572">
                  <c:v>27.32</c:v>
                </c:pt>
                <c:pt idx="1573">
                  <c:v>27.28</c:v>
                </c:pt>
                <c:pt idx="1574">
                  <c:v>27.27</c:v>
                </c:pt>
                <c:pt idx="1575">
                  <c:v>27.25</c:v>
                </c:pt>
                <c:pt idx="1576">
                  <c:v>27.23</c:v>
                </c:pt>
                <c:pt idx="1577">
                  <c:v>27.23</c:v>
                </c:pt>
                <c:pt idx="1578">
                  <c:v>27.22</c:v>
                </c:pt>
                <c:pt idx="1579">
                  <c:v>27.22</c:v>
                </c:pt>
                <c:pt idx="1580">
                  <c:v>27.22</c:v>
                </c:pt>
                <c:pt idx="1581">
                  <c:v>27.16</c:v>
                </c:pt>
                <c:pt idx="1582">
                  <c:v>27.21</c:v>
                </c:pt>
                <c:pt idx="1583">
                  <c:v>27.22</c:v>
                </c:pt>
                <c:pt idx="1584">
                  <c:v>27.16</c:v>
                </c:pt>
                <c:pt idx="1585">
                  <c:v>27.16</c:v>
                </c:pt>
                <c:pt idx="1586">
                  <c:v>27.06</c:v>
                </c:pt>
                <c:pt idx="1587">
                  <c:v>27.04</c:v>
                </c:pt>
                <c:pt idx="1588">
                  <c:v>27.03</c:v>
                </c:pt>
                <c:pt idx="1589">
                  <c:v>27.01</c:v>
                </c:pt>
                <c:pt idx="1590">
                  <c:v>26.97</c:v>
                </c:pt>
                <c:pt idx="1591">
                  <c:v>26.96</c:v>
                </c:pt>
                <c:pt idx="1592">
                  <c:v>27</c:v>
                </c:pt>
                <c:pt idx="1593">
                  <c:v>27</c:v>
                </c:pt>
                <c:pt idx="1594">
                  <c:v>26.96</c:v>
                </c:pt>
                <c:pt idx="1595">
                  <c:v>26.95</c:v>
                </c:pt>
                <c:pt idx="1596">
                  <c:v>26.91</c:v>
                </c:pt>
                <c:pt idx="1597">
                  <c:v>26.88</c:v>
                </c:pt>
                <c:pt idx="1598">
                  <c:v>26.86</c:v>
                </c:pt>
                <c:pt idx="1599">
                  <c:v>26.87</c:v>
                </c:pt>
                <c:pt idx="1600">
                  <c:v>26.91</c:v>
                </c:pt>
                <c:pt idx="1601">
                  <c:v>26.9</c:v>
                </c:pt>
                <c:pt idx="1602">
                  <c:v>26.92</c:v>
                </c:pt>
                <c:pt idx="1603">
                  <c:v>26.92</c:v>
                </c:pt>
                <c:pt idx="1604">
                  <c:v>26.87</c:v>
                </c:pt>
                <c:pt idx="1605">
                  <c:v>26.83</c:v>
                </c:pt>
                <c:pt idx="1606">
                  <c:v>26.84</c:v>
                </c:pt>
                <c:pt idx="1607">
                  <c:v>26.86</c:v>
                </c:pt>
                <c:pt idx="1608">
                  <c:v>26.82</c:v>
                </c:pt>
                <c:pt idx="1609">
                  <c:v>26.83</c:v>
                </c:pt>
                <c:pt idx="1610">
                  <c:v>26.85</c:v>
                </c:pt>
                <c:pt idx="1611">
                  <c:v>26.85</c:v>
                </c:pt>
                <c:pt idx="1612">
                  <c:v>26.83</c:v>
                </c:pt>
                <c:pt idx="1613">
                  <c:v>14.68</c:v>
                </c:pt>
                <c:pt idx="1614">
                  <c:v>25.91</c:v>
                </c:pt>
                <c:pt idx="1615">
                  <c:v>29.75</c:v>
                </c:pt>
                <c:pt idx="1616">
                  <c:v>29.78</c:v>
                </c:pt>
                <c:pt idx="1617">
                  <c:v>29.64</c:v>
                </c:pt>
                <c:pt idx="1618">
                  <c:v>29.53</c:v>
                </c:pt>
                <c:pt idx="1619">
                  <c:v>29.5</c:v>
                </c:pt>
                <c:pt idx="1620">
                  <c:v>29.44</c:v>
                </c:pt>
                <c:pt idx="1621">
                  <c:v>29.37</c:v>
                </c:pt>
                <c:pt idx="1622">
                  <c:v>29.36</c:v>
                </c:pt>
                <c:pt idx="1623">
                  <c:v>29.32</c:v>
                </c:pt>
                <c:pt idx="1624">
                  <c:v>29.35</c:v>
                </c:pt>
                <c:pt idx="1625">
                  <c:v>29.32</c:v>
                </c:pt>
                <c:pt idx="1626">
                  <c:v>29.34</c:v>
                </c:pt>
                <c:pt idx="1627">
                  <c:v>29.35</c:v>
                </c:pt>
                <c:pt idx="1628">
                  <c:v>29.28</c:v>
                </c:pt>
                <c:pt idx="1629">
                  <c:v>29.28</c:v>
                </c:pt>
                <c:pt idx="1630">
                  <c:v>29.31</c:v>
                </c:pt>
                <c:pt idx="1631">
                  <c:v>29.31</c:v>
                </c:pt>
                <c:pt idx="1632">
                  <c:v>2.12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20.1084</c:v>
                </c:pt>
                <c:pt idx="1646">
                  <c:v>29.8446</c:v>
                </c:pt>
                <c:pt idx="1647">
                  <c:v>30.002099999999999</c:v>
                </c:pt>
                <c:pt idx="1648">
                  <c:v>30.066800000000001</c:v>
                </c:pt>
                <c:pt idx="1649">
                  <c:v>26.550999999999998</c:v>
                </c:pt>
                <c:pt idx="1650">
                  <c:v>24.244900000000001</c:v>
                </c:pt>
                <c:pt idx="1651">
                  <c:v>24.174700000000001</c:v>
                </c:pt>
                <c:pt idx="1652">
                  <c:v>24.110199999999999</c:v>
                </c:pt>
                <c:pt idx="1653">
                  <c:v>23.986499999999999</c:v>
                </c:pt>
                <c:pt idx="1654">
                  <c:v>24.005700000000001</c:v>
                </c:pt>
                <c:pt idx="1655">
                  <c:v>23.442699999999999</c:v>
                </c:pt>
                <c:pt idx="1656">
                  <c:v>23.063199999999998</c:v>
                </c:pt>
                <c:pt idx="1657">
                  <c:v>22.982500000000002</c:v>
                </c:pt>
                <c:pt idx="1658">
                  <c:v>22.927299999999999</c:v>
                </c:pt>
                <c:pt idx="1659">
                  <c:v>22.946100000000001</c:v>
                </c:pt>
                <c:pt idx="1660">
                  <c:v>22.957999999999998</c:v>
                </c:pt>
                <c:pt idx="1661">
                  <c:v>22.947700000000001</c:v>
                </c:pt>
                <c:pt idx="1662">
                  <c:v>22.918199999999999</c:v>
                </c:pt>
                <c:pt idx="1663">
                  <c:v>22.889399999999998</c:v>
                </c:pt>
                <c:pt idx="1664">
                  <c:v>22.8629</c:v>
                </c:pt>
                <c:pt idx="1665">
                  <c:v>22.8431</c:v>
                </c:pt>
                <c:pt idx="1666">
                  <c:v>22.8508</c:v>
                </c:pt>
                <c:pt idx="1667">
                  <c:v>22.811199999999999</c:v>
                </c:pt>
                <c:pt idx="1668">
                  <c:v>22.769500000000001</c:v>
                </c:pt>
                <c:pt idx="1669">
                  <c:v>22.738</c:v>
                </c:pt>
                <c:pt idx="1670">
                  <c:v>22.7471</c:v>
                </c:pt>
                <c:pt idx="1671">
                  <c:v>22.731100000000001</c:v>
                </c:pt>
                <c:pt idx="1672">
                  <c:v>22.704699999999999</c:v>
                </c:pt>
                <c:pt idx="1673">
                  <c:v>22.717199999999998</c:v>
                </c:pt>
                <c:pt idx="1674">
                  <c:v>22.712399999999999</c:v>
                </c:pt>
                <c:pt idx="1675">
                  <c:v>22.660900000000002</c:v>
                </c:pt>
                <c:pt idx="1676">
                  <c:v>22.607700000000001</c:v>
                </c:pt>
                <c:pt idx="1677">
                  <c:v>22.592199999999998</c:v>
                </c:pt>
                <c:pt idx="1678">
                  <c:v>22.6813</c:v>
                </c:pt>
                <c:pt idx="1679">
                  <c:v>22.656700000000001</c:v>
                </c:pt>
                <c:pt idx="1680">
                  <c:v>22.664400000000001</c:v>
                </c:pt>
                <c:pt idx="1681">
                  <c:v>22.679200000000002</c:v>
                </c:pt>
                <c:pt idx="1682">
                  <c:v>22.668299999999999</c:v>
                </c:pt>
                <c:pt idx="1683">
                  <c:v>22.716799999999999</c:v>
                </c:pt>
                <c:pt idx="1684">
                  <c:v>22.629200000000001</c:v>
                </c:pt>
                <c:pt idx="1685">
                  <c:v>22.636700000000001</c:v>
                </c:pt>
                <c:pt idx="1686">
                  <c:v>22.581900000000001</c:v>
                </c:pt>
                <c:pt idx="1687">
                  <c:v>23.098099999999999</c:v>
                </c:pt>
                <c:pt idx="1688">
                  <c:v>22.6585</c:v>
                </c:pt>
                <c:pt idx="1689">
                  <c:v>22.6374</c:v>
                </c:pt>
                <c:pt idx="1690">
                  <c:v>22.7319</c:v>
                </c:pt>
                <c:pt idx="1691">
                  <c:v>22.796600000000002</c:v>
                </c:pt>
                <c:pt idx="1692">
                  <c:v>22.777999999999999</c:v>
                </c:pt>
                <c:pt idx="1693">
                  <c:v>22.773800000000001</c:v>
                </c:pt>
                <c:pt idx="1694">
                  <c:v>22.7437</c:v>
                </c:pt>
                <c:pt idx="1695">
                  <c:v>22.729500000000002</c:v>
                </c:pt>
                <c:pt idx="1696">
                  <c:v>22.6951</c:v>
                </c:pt>
                <c:pt idx="1697">
                  <c:v>22.682400000000001</c:v>
                </c:pt>
                <c:pt idx="1698">
                  <c:v>22.683499999999999</c:v>
                </c:pt>
                <c:pt idx="1699">
                  <c:v>22.653099999999998</c:v>
                </c:pt>
                <c:pt idx="1700">
                  <c:v>22.5776</c:v>
                </c:pt>
                <c:pt idx="1701">
                  <c:v>22.529299999999999</c:v>
                </c:pt>
                <c:pt idx="1702">
                  <c:v>22.497599999999998</c:v>
                </c:pt>
                <c:pt idx="1703">
                  <c:v>22.477799999999998</c:v>
                </c:pt>
                <c:pt idx="1704">
                  <c:v>22.438400000000001</c:v>
                </c:pt>
                <c:pt idx="1705">
                  <c:v>22.448699999999999</c:v>
                </c:pt>
                <c:pt idx="1706">
                  <c:v>22.457899999999999</c:v>
                </c:pt>
                <c:pt idx="1707">
                  <c:v>22.44</c:v>
                </c:pt>
                <c:pt idx="1708">
                  <c:v>22.4801</c:v>
                </c:pt>
                <c:pt idx="1709">
                  <c:v>22.498899999999999</c:v>
                </c:pt>
                <c:pt idx="1710">
                  <c:v>22.452999999999999</c:v>
                </c:pt>
                <c:pt idx="1711">
                  <c:v>22.447299999999998</c:v>
                </c:pt>
                <c:pt idx="1712">
                  <c:v>22.444500000000001</c:v>
                </c:pt>
                <c:pt idx="1713">
                  <c:v>22.428000000000001</c:v>
                </c:pt>
                <c:pt idx="1714">
                  <c:v>22.414300000000001</c:v>
                </c:pt>
                <c:pt idx="1715">
                  <c:v>22.428000000000001</c:v>
                </c:pt>
                <c:pt idx="1716">
                  <c:v>22.4406</c:v>
                </c:pt>
                <c:pt idx="1717">
                  <c:v>22.450800000000001</c:v>
                </c:pt>
                <c:pt idx="1718">
                  <c:v>22.511500000000002</c:v>
                </c:pt>
                <c:pt idx="1719">
                  <c:v>22.331399999999999</c:v>
                </c:pt>
                <c:pt idx="1720">
                  <c:v>22.301600000000001</c:v>
                </c:pt>
                <c:pt idx="1721">
                  <c:v>22.300699999999999</c:v>
                </c:pt>
                <c:pt idx="1722">
                  <c:v>22.270099999999999</c:v>
                </c:pt>
                <c:pt idx="1723">
                  <c:v>22.259599999999999</c:v>
                </c:pt>
                <c:pt idx="1724">
                  <c:v>22.262799999999999</c:v>
                </c:pt>
                <c:pt idx="1725">
                  <c:v>22.260400000000001</c:v>
                </c:pt>
                <c:pt idx="1726">
                  <c:v>22.280100000000001</c:v>
                </c:pt>
                <c:pt idx="1727">
                  <c:v>22.261099999999999</c:v>
                </c:pt>
                <c:pt idx="1728">
                  <c:v>22.231000000000002</c:v>
                </c:pt>
                <c:pt idx="1729">
                  <c:v>22.2196</c:v>
                </c:pt>
                <c:pt idx="1730">
                  <c:v>22.2087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13424"/>
        <c:axId val="950404176"/>
      </c:scatterChart>
      <c:scatterChart>
        <c:scatterStyle val="smoothMarker"/>
        <c:varyColors val="0"/>
        <c:ser>
          <c:idx val="0"/>
          <c:order val="1"/>
          <c:tx>
            <c:v>日产水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'MX11-气水两相'!$A$2:$A$1732</c:f>
              <c:numCache>
                <c:formatCode>m/d/yyyy</c:formatCode>
                <c:ptCount val="1731"/>
                <c:pt idx="0">
                  <c:v>41353</c:v>
                </c:pt>
                <c:pt idx="1">
                  <c:v>41354</c:v>
                </c:pt>
                <c:pt idx="2">
                  <c:v>41355</c:v>
                </c:pt>
                <c:pt idx="3">
                  <c:v>41356</c:v>
                </c:pt>
                <c:pt idx="4">
                  <c:v>41357</c:v>
                </c:pt>
                <c:pt idx="5">
                  <c:v>41358</c:v>
                </c:pt>
                <c:pt idx="6">
                  <c:v>41359</c:v>
                </c:pt>
                <c:pt idx="7">
                  <c:v>41360</c:v>
                </c:pt>
                <c:pt idx="8">
                  <c:v>41361</c:v>
                </c:pt>
                <c:pt idx="9">
                  <c:v>41362</c:v>
                </c:pt>
                <c:pt idx="10">
                  <c:v>41363</c:v>
                </c:pt>
                <c:pt idx="11">
                  <c:v>41364</c:v>
                </c:pt>
                <c:pt idx="12">
                  <c:v>41365</c:v>
                </c:pt>
                <c:pt idx="13">
                  <c:v>41366</c:v>
                </c:pt>
                <c:pt idx="14">
                  <c:v>41367</c:v>
                </c:pt>
                <c:pt idx="15">
                  <c:v>41368</c:v>
                </c:pt>
                <c:pt idx="16">
                  <c:v>41369</c:v>
                </c:pt>
                <c:pt idx="17">
                  <c:v>41370</c:v>
                </c:pt>
                <c:pt idx="18">
                  <c:v>41371</c:v>
                </c:pt>
                <c:pt idx="19">
                  <c:v>41372</c:v>
                </c:pt>
                <c:pt idx="20">
                  <c:v>41373</c:v>
                </c:pt>
                <c:pt idx="21">
                  <c:v>41374</c:v>
                </c:pt>
                <c:pt idx="22">
                  <c:v>41375</c:v>
                </c:pt>
                <c:pt idx="23">
                  <c:v>41376</c:v>
                </c:pt>
                <c:pt idx="24">
                  <c:v>41377</c:v>
                </c:pt>
                <c:pt idx="25">
                  <c:v>41378</c:v>
                </c:pt>
                <c:pt idx="26">
                  <c:v>41379</c:v>
                </c:pt>
                <c:pt idx="27">
                  <c:v>41380</c:v>
                </c:pt>
                <c:pt idx="28">
                  <c:v>41381</c:v>
                </c:pt>
                <c:pt idx="29">
                  <c:v>41382</c:v>
                </c:pt>
                <c:pt idx="30">
                  <c:v>41383</c:v>
                </c:pt>
                <c:pt idx="31">
                  <c:v>41384</c:v>
                </c:pt>
                <c:pt idx="32">
                  <c:v>41385</c:v>
                </c:pt>
                <c:pt idx="33">
                  <c:v>41386</c:v>
                </c:pt>
                <c:pt idx="34">
                  <c:v>41387</c:v>
                </c:pt>
                <c:pt idx="35">
                  <c:v>41388</c:v>
                </c:pt>
                <c:pt idx="36">
                  <c:v>41389</c:v>
                </c:pt>
                <c:pt idx="37">
                  <c:v>41390</c:v>
                </c:pt>
                <c:pt idx="38">
                  <c:v>41391</c:v>
                </c:pt>
                <c:pt idx="39">
                  <c:v>41392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41398</c:v>
                </c:pt>
                <c:pt idx="46">
                  <c:v>41399</c:v>
                </c:pt>
                <c:pt idx="47">
                  <c:v>41400</c:v>
                </c:pt>
                <c:pt idx="48">
                  <c:v>41401</c:v>
                </c:pt>
                <c:pt idx="49">
                  <c:v>41402</c:v>
                </c:pt>
                <c:pt idx="50">
                  <c:v>41403</c:v>
                </c:pt>
                <c:pt idx="51">
                  <c:v>41404</c:v>
                </c:pt>
                <c:pt idx="52">
                  <c:v>41405</c:v>
                </c:pt>
                <c:pt idx="53">
                  <c:v>41406</c:v>
                </c:pt>
                <c:pt idx="54">
                  <c:v>41407</c:v>
                </c:pt>
                <c:pt idx="55">
                  <c:v>41408</c:v>
                </c:pt>
                <c:pt idx="56">
                  <c:v>41409</c:v>
                </c:pt>
                <c:pt idx="57">
                  <c:v>41410</c:v>
                </c:pt>
                <c:pt idx="58">
                  <c:v>41411</c:v>
                </c:pt>
                <c:pt idx="59">
                  <c:v>41412</c:v>
                </c:pt>
                <c:pt idx="60">
                  <c:v>41413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41419</c:v>
                </c:pt>
                <c:pt idx="67">
                  <c:v>41420</c:v>
                </c:pt>
                <c:pt idx="68">
                  <c:v>41421</c:v>
                </c:pt>
                <c:pt idx="69">
                  <c:v>41422</c:v>
                </c:pt>
                <c:pt idx="70">
                  <c:v>41423</c:v>
                </c:pt>
                <c:pt idx="71">
                  <c:v>41424</c:v>
                </c:pt>
                <c:pt idx="72">
                  <c:v>41425</c:v>
                </c:pt>
                <c:pt idx="73">
                  <c:v>41426</c:v>
                </c:pt>
                <c:pt idx="74">
                  <c:v>41427</c:v>
                </c:pt>
                <c:pt idx="75">
                  <c:v>41428</c:v>
                </c:pt>
                <c:pt idx="76">
                  <c:v>41429</c:v>
                </c:pt>
                <c:pt idx="77">
                  <c:v>41430</c:v>
                </c:pt>
                <c:pt idx="78">
                  <c:v>41431</c:v>
                </c:pt>
                <c:pt idx="79">
                  <c:v>41432</c:v>
                </c:pt>
                <c:pt idx="80">
                  <c:v>41433</c:v>
                </c:pt>
                <c:pt idx="81">
                  <c:v>41434</c:v>
                </c:pt>
                <c:pt idx="82">
                  <c:v>41435</c:v>
                </c:pt>
                <c:pt idx="83">
                  <c:v>41436</c:v>
                </c:pt>
                <c:pt idx="84">
                  <c:v>41437</c:v>
                </c:pt>
                <c:pt idx="85">
                  <c:v>41438</c:v>
                </c:pt>
                <c:pt idx="86">
                  <c:v>41439</c:v>
                </c:pt>
                <c:pt idx="87">
                  <c:v>41440</c:v>
                </c:pt>
                <c:pt idx="88">
                  <c:v>41441</c:v>
                </c:pt>
                <c:pt idx="89">
                  <c:v>41442</c:v>
                </c:pt>
                <c:pt idx="90">
                  <c:v>41443</c:v>
                </c:pt>
                <c:pt idx="91">
                  <c:v>41444</c:v>
                </c:pt>
                <c:pt idx="92">
                  <c:v>41445</c:v>
                </c:pt>
                <c:pt idx="93">
                  <c:v>41446</c:v>
                </c:pt>
                <c:pt idx="94">
                  <c:v>41447</c:v>
                </c:pt>
                <c:pt idx="95">
                  <c:v>41448</c:v>
                </c:pt>
                <c:pt idx="96">
                  <c:v>41449</c:v>
                </c:pt>
                <c:pt idx="97">
                  <c:v>41450</c:v>
                </c:pt>
                <c:pt idx="98">
                  <c:v>41451</c:v>
                </c:pt>
                <c:pt idx="99">
                  <c:v>41452</c:v>
                </c:pt>
                <c:pt idx="100">
                  <c:v>41453</c:v>
                </c:pt>
                <c:pt idx="101">
                  <c:v>41454</c:v>
                </c:pt>
                <c:pt idx="102">
                  <c:v>41455</c:v>
                </c:pt>
                <c:pt idx="103">
                  <c:v>41456</c:v>
                </c:pt>
                <c:pt idx="104">
                  <c:v>41457</c:v>
                </c:pt>
                <c:pt idx="105">
                  <c:v>41458</c:v>
                </c:pt>
                <c:pt idx="106">
                  <c:v>41459</c:v>
                </c:pt>
                <c:pt idx="107">
                  <c:v>41460</c:v>
                </c:pt>
                <c:pt idx="108">
                  <c:v>41461</c:v>
                </c:pt>
                <c:pt idx="109">
                  <c:v>41462</c:v>
                </c:pt>
                <c:pt idx="110">
                  <c:v>41463</c:v>
                </c:pt>
                <c:pt idx="111">
                  <c:v>41464</c:v>
                </c:pt>
                <c:pt idx="112">
                  <c:v>41465</c:v>
                </c:pt>
                <c:pt idx="113">
                  <c:v>41466</c:v>
                </c:pt>
                <c:pt idx="114">
                  <c:v>41467</c:v>
                </c:pt>
                <c:pt idx="115">
                  <c:v>41468</c:v>
                </c:pt>
                <c:pt idx="116">
                  <c:v>41469</c:v>
                </c:pt>
                <c:pt idx="117">
                  <c:v>41470</c:v>
                </c:pt>
                <c:pt idx="118">
                  <c:v>41471</c:v>
                </c:pt>
                <c:pt idx="119">
                  <c:v>41472</c:v>
                </c:pt>
                <c:pt idx="120">
                  <c:v>41473</c:v>
                </c:pt>
                <c:pt idx="121">
                  <c:v>41474</c:v>
                </c:pt>
                <c:pt idx="122">
                  <c:v>41475</c:v>
                </c:pt>
                <c:pt idx="123">
                  <c:v>41476</c:v>
                </c:pt>
                <c:pt idx="124">
                  <c:v>41477</c:v>
                </c:pt>
                <c:pt idx="125">
                  <c:v>41478</c:v>
                </c:pt>
                <c:pt idx="126">
                  <c:v>41479</c:v>
                </c:pt>
                <c:pt idx="127">
                  <c:v>41480</c:v>
                </c:pt>
                <c:pt idx="128">
                  <c:v>41481</c:v>
                </c:pt>
                <c:pt idx="129">
                  <c:v>41482</c:v>
                </c:pt>
                <c:pt idx="130">
                  <c:v>41483</c:v>
                </c:pt>
                <c:pt idx="131">
                  <c:v>41484</c:v>
                </c:pt>
                <c:pt idx="132">
                  <c:v>41485</c:v>
                </c:pt>
                <c:pt idx="133">
                  <c:v>41486</c:v>
                </c:pt>
                <c:pt idx="134">
                  <c:v>41487</c:v>
                </c:pt>
                <c:pt idx="135">
                  <c:v>41488</c:v>
                </c:pt>
                <c:pt idx="136">
                  <c:v>41489</c:v>
                </c:pt>
                <c:pt idx="137">
                  <c:v>41490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41496</c:v>
                </c:pt>
                <c:pt idx="144">
                  <c:v>41497</c:v>
                </c:pt>
                <c:pt idx="145">
                  <c:v>41498</c:v>
                </c:pt>
                <c:pt idx="146">
                  <c:v>41499</c:v>
                </c:pt>
                <c:pt idx="147">
                  <c:v>41500</c:v>
                </c:pt>
                <c:pt idx="148">
                  <c:v>41501</c:v>
                </c:pt>
                <c:pt idx="149">
                  <c:v>41502</c:v>
                </c:pt>
                <c:pt idx="150">
                  <c:v>41503</c:v>
                </c:pt>
                <c:pt idx="151">
                  <c:v>41504</c:v>
                </c:pt>
                <c:pt idx="152">
                  <c:v>41505</c:v>
                </c:pt>
                <c:pt idx="153">
                  <c:v>41506</c:v>
                </c:pt>
                <c:pt idx="154">
                  <c:v>41507</c:v>
                </c:pt>
                <c:pt idx="155">
                  <c:v>41508</c:v>
                </c:pt>
                <c:pt idx="156">
                  <c:v>41509</c:v>
                </c:pt>
                <c:pt idx="157">
                  <c:v>41510</c:v>
                </c:pt>
                <c:pt idx="158">
                  <c:v>41511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41517</c:v>
                </c:pt>
                <c:pt idx="165">
                  <c:v>41518</c:v>
                </c:pt>
                <c:pt idx="166">
                  <c:v>41519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41524</c:v>
                </c:pt>
                <c:pt idx="172">
                  <c:v>41525</c:v>
                </c:pt>
                <c:pt idx="173">
                  <c:v>41526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41531</c:v>
                </c:pt>
                <c:pt idx="179">
                  <c:v>41532</c:v>
                </c:pt>
                <c:pt idx="180">
                  <c:v>41533</c:v>
                </c:pt>
                <c:pt idx="181">
                  <c:v>41534</c:v>
                </c:pt>
                <c:pt idx="182">
                  <c:v>41535</c:v>
                </c:pt>
                <c:pt idx="183">
                  <c:v>41536</c:v>
                </c:pt>
                <c:pt idx="184">
                  <c:v>41537</c:v>
                </c:pt>
                <c:pt idx="185">
                  <c:v>41538</c:v>
                </c:pt>
                <c:pt idx="186">
                  <c:v>41539</c:v>
                </c:pt>
                <c:pt idx="187">
                  <c:v>41540</c:v>
                </c:pt>
                <c:pt idx="188">
                  <c:v>41541</c:v>
                </c:pt>
                <c:pt idx="189">
                  <c:v>41542</c:v>
                </c:pt>
                <c:pt idx="190">
                  <c:v>41543</c:v>
                </c:pt>
                <c:pt idx="191">
                  <c:v>41544</c:v>
                </c:pt>
                <c:pt idx="192">
                  <c:v>41545</c:v>
                </c:pt>
                <c:pt idx="193">
                  <c:v>41546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41552</c:v>
                </c:pt>
                <c:pt idx="200">
                  <c:v>41553</c:v>
                </c:pt>
                <c:pt idx="201">
                  <c:v>41554</c:v>
                </c:pt>
                <c:pt idx="202">
                  <c:v>41555</c:v>
                </c:pt>
                <c:pt idx="203">
                  <c:v>41556</c:v>
                </c:pt>
                <c:pt idx="204">
                  <c:v>41557</c:v>
                </c:pt>
                <c:pt idx="205">
                  <c:v>41558</c:v>
                </c:pt>
                <c:pt idx="206">
                  <c:v>41559</c:v>
                </c:pt>
                <c:pt idx="207">
                  <c:v>41560</c:v>
                </c:pt>
                <c:pt idx="208">
                  <c:v>41561</c:v>
                </c:pt>
                <c:pt idx="209">
                  <c:v>41562</c:v>
                </c:pt>
                <c:pt idx="210">
                  <c:v>41563</c:v>
                </c:pt>
                <c:pt idx="211">
                  <c:v>41564</c:v>
                </c:pt>
                <c:pt idx="212">
                  <c:v>41565</c:v>
                </c:pt>
                <c:pt idx="213">
                  <c:v>41566</c:v>
                </c:pt>
                <c:pt idx="214">
                  <c:v>41567</c:v>
                </c:pt>
                <c:pt idx="215">
                  <c:v>41568</c:v>
                </c:pt>
                <c:pt idx="216">
                  <c:v>41569</c:v>
                </c:pt>
                <c:pt idx="217">
                  <c:v>41570</c:v>
                </c:pt>
                <c:pt idx="218">
                  <c:v>41571</c:v>
                </c:pt>
                <c:pt idx="219">
                  <c:v>41572</c:v>
                </c:pt>
                <c:pt idx="220">
                  <c:v>41573</c:v>
                </c:pt>
                <c:pt idx="221">
                  <c:v>41574</c:v>
                </c:pt>
                <c:pt idx="222">
                  <c:v>41575</c:v>
                </c:pt>
                <c:pt idx="223">
                  <c:v>41576</c:v>
                </c:pt>
                <c:pt idx="224">
                  <c:v>41577</c:v>
                </c:pt>
                <c:pt idx="225">
                  <c:v>41578</c:v>
                </c:pt>
                <c:pt idx="226">
                  <c:v>41579</c:v>
                </c:pt>
                <c:pt idx="227">
                  <c:v>41580</c:v>
                </c:pt>
                <c:pt idx="228">
                  <c:v>41581</c:v>
                </c:pt>
                <c:pt idx="229">
                  <c:v>41582</c:v>
                </c:pt>
                <c:pt idx="230">
                  <c:v>41583</c:v>
                </c:pt>
                <c:pt idx="231">
                  <c:v>41584</c:v>
                </c:pt>
                <c:pt idx="232">
                  <c:v>41585</c:v>
                </c:pt>
                <c:pt idx="233">
                  <c:v>41586</c:v>
                </c:pt>
                <c:pt idx="234">
                  <c:v>41587</c:v>
                </c:pt>
                <c:pt idx="235">
                  <c:v>41588</c:v>
                </c:pt>
                <c:pt idx="236">
                  <c:v>41589</c:v>
                </c:pt>
                <c:pt idx="237">
                  <c:v>41590</c:v>
                </c:pt>
                <c:pt idx="238">
                  <c:v>41591</c:v>
                </c:pt>
                <c:pt idx="239">
                  <c:v>41592</c:v>
                </c:pt>
                <c:pt idx="240">
                  <c:v>41593</c:v>
                </c:pt>
                <c:pt idx="241">
                  <c:v>41594</c:v>
                </c:pt>
                <c:pt idx="242">
                  <c:v>41595</c:v>
                </c:pt>
                <c:pt idx="243">
                  <c:v>41596</c:v>
                </c:pt>
                <c:pt idx="244">
                  <c:v>41597</c:v>
                </c:pt>
                <c:pt idx="245">
                  <c:v>41598</c:v>
                </c:pt>
                <c:pt idx="246">
                  <c:v>41599</c:v>
                </c:pt>
                <c:pt idx="247">
                  <c:v>41600</c:v>
                </c:pt>
                <c:pt idx="248">
                  <c:v>41601</c:v>
                </c:pt>
                <c:pt idx="249">
                  <c:v>41602</c:v>
                </c:pt>
                <c:pt idx="250">
                  <c:v>41603</c:v>
                </c:pt>
                <c:pt idx="251">
                  <c:v>41604</c:v>
                </c:pt>
                <c:pt idx="252">
                  <c:v>41605</c:v>
                </c:pt>
                <c:pt idx="253">
                  <c:v>41606</c:v>
                </c:pt>
                <c:pt idx="254">
                  <c:v>41607</c:v>
                </c:pt>
                <c:pt idx="255">
                  <c:v>41608</c:v>
                </c:pt>
                <c:pt idx="256">
                  <c:v>41609</c:v>
                </c:pt>
                <c:pt idx="257">
                  <c:v>41610</c:v>
                </c:pt>
                <c:pt idx="258">
                  <c:v>41611</c:v>
                </c:pt>
                <c:pt idx="259">
                  <c:v>41612</c:v>
                </c:pt>
                <c:pt idx="260">
                  <c:v>41613</c:v>
                </c:pt>
                <c:pt idx="261">
                  <c:v>41614</c:v>
                </c:pt>
                <c:pt idx="262">
                  <c:v>41615</c:v>
                </c:pt>
                <c:pt idx="263">
                  <c:v>41616</c:v>
                </c:pt>
                <c:pt idx="264">
                  <c:v>41617</c:v>
                </c:pt>
                <c:pt idx="265">
                  <c:v>41618</c:v>
                </c:pt>
                <c:pt idx="266">
                  <c:v>41619</c:v>
                </c:pt>
                <c:pt idx="267">
                  <c:v>41620</c:v>
                </c:pt>
                <c:pt idx="268">
                  <c:v>41621</c:v>
                </c:pt>
                <c:pt idx="269">
                  <c:v>41622</c:v>
                </c:pt>
                <c:pt idx="270">
                  <c:v>41623</c:v>
                </c:pt>
                <c:pt idx="271">
                  <c:v>41624</c:v>
                </c:pt>
                <c:pt idx="272">
                  <c:v>41625</c:v>
                </c:pt>
                <c:pt idx="273">
                  <c:v>41626</c:v>
                </c:pt>
                <c:pt idx="274">
                  <c:v>41627</c:v>
                </c:pt>
                <c:pt idx="275">
                  <c:v>41628</c:v>
                </c:pt>
                <c:pt idx="276">
                  <c:v>41629</c:v>
                </c:pt>
                <c:pt idx="277">
                  <c:v>41630</c:v>
                </c:pt>
                <c:pt idx="278">
                  <c:v>41631</c:v>
                </c:pt>
                <c:pt idx="279">
                  <c:v>41632</c:v>
                </c:pt>
                <c:pt idx="280">
                  <c:v>41633</c:v>
                </c:pt>
                <c:pt idx="281">
                  <c:v>41634</c:v>
                </c:pt>
                <c:pt idx="282">
                  <c:v>41635</c:v>
                </c:pt>
                <c:pt idx="283">
                  <c:v>41636</c:v>
                </c:pt>
                <c:pt idx="284">
                  <c:v>41637</c:v>
                </c:pt>
                <c:pt idx="285">
                  <c:v>41638</c:v>
                </c:pt>
                <c:pt idx="286">
                  <c:v>41639</c:v>
                </c:pt>
                <c:pt idx="287">
                  <c:v>41640</c:v>
                </c:pt>
                <c:pt idx="288">
                  <c:v>41641</c:v>
                </c:pt>
                <c:pt idx="289">
                  <c:v>41642</c:v>
                </c:pt>
                <c:pt idx="290">
                  <c:v>41643</c:v>
                </c:pt>
                <c:pt idx="291">
                  <c:v>41644</c:v>
                </c:pt>
                <c:pt idx="292">
                  <c:v>41645</c:v>
                </c:pt>
                <c:pt idx="293">
                  <c:v>41646</c:v>
                </c:pt>
                <c:pt idx="294">
                  <c:v>41647</c:v>
                </c:pt>
                <c:pt idx="295">
                  <c:v>41648</c:v>
                </c:pt>
                <c:pt idx="296">
                  <c:v>41649</c:v>
                </c:pt>
                <c:pt idx="297">
                  <c:v>41650</c:v>
                </c:pt>
                <c:pt idx="298">
                  <c:v>41651</c:v>
                </c:pt>
                <c:pt idx="299">
                  <c:v>41652</c:v>
                </c:pt>
                <c:pt idx="300">
                  <c:v>41653</c:v>
                </c:pt>
                <c:pt idx="301">
                  <c:v>41654</c:v>
                </c:pt>
                <c:pt idx="302">
                  <c:v>41655</c:v>
                </c:pt>
                <c:pt idx="303">
                  <c:v>41656</c:v>
                </c:pt>
                <c:pt idx="304">
                  <c:v>41657</c:v>
                </c:pt>
                <c:pt idx="305">
                  <c:v>41658</c:v>
                </c:pt>
                <c:pt idx="306">
                  <c:v>41659</c:v>
                </c:pt>
                <c:pt idx="307">
                  <c:v>41660</c:v>
                </c:pt>
                <c:pt idx="308">
                  <c:v>41661</c:v>
                </c:pt>
                <c:pt idx="309">
                  <c:v>41662</c:v>
                </c:pt>
                <c:pt idx="310">
                  <c:v>41663</c:v>
                </c:pt>
                <c:pt idx="311">
                  <c:v>41664</c:v>
                </c:pt>
                <c:pt idx="312">
                  <c:v>41665</c:v>
                </c:pt>
                <c:pt idx="313">
                  <c:v>41666</c:v>
                </c:pt>
                <c:pt idx="314">
                  <c:v>41667</c:v>
                </c:pt>
                <c:pt idx="315">
                  <c:v>41668</c:v>
                </c:pt>
                <c:pt idx="316">
                  <c:v>41669</c:v>
                </c:pt>
                <c:pt idx="317">
                  <c:v>41670</c:v>
                </c:pt>
                <c:pt idx="318">
                  <c:v>41671</c:v>
                </c:pt>
                <c:pt idx="319">
                  <c:v>41672</c:v>
                </c:pt>
                <c:pt idx="320">
                  <c:v>41673</c:v>
                </c:pt>
                <c:pt idx="321">
                  <c:v>41674</c:v>
                </c:pt>
                <c:pt idx="322">
                  <c:v>41675</c:v>
                </c:pt>
                <c:pt idx="323">
                  <c:v>41676</c:v>
                </c:pt>
                <c:pt idx="324">
                  <c:v>41677</c:v>
                </c:pt>
                <c:pt idx="325">
                  <c:v>41678</c:v>
                </c:pt>
                <c:pt idx="326">
                  <c:v>41679</c:v>
                </c:pt>
                <c:pt idx="327">
                  <c:v>41680</c:v>
                </c:pt>
                <c:pt idx="328">
                  <c:v>41681</c:v>
                </c:pt>
                <c:pt idx="329">
                  <c:v>41682</c:v>
                </c:pt>
                <c:pt idx="330">
                  <c:v>41683</c:v>
                </c:pt>
                <c:pt idx="331">
                  <c:v>41684</c:v>
                </c:pt>
                <c:pt idx="332">
                  <c:v>41685</c:v>
                </c:pt>
                <c:pt idx="333">
                  <c:v>41686</c:v>
                </c:pt>
                <c:pt idx="334">
                  <c:v>41687</c:v>
                </c:pt>
                <c:pt idx="335">
                  <c:v>41688</c:v>
                </c:pt>
                <c:pt idx="336">
                  <c:v>41689</c:v>
                </c:pt>
                <c:pt idx="337">
                  <c:v>41690</c:v>
                </c:pt>
                <c:pt idx="338">
                  <c:v>41691</c:v>
                </c:pt>
                <c:pt idx="339">
                  <c:v>41692</c:v>
                </c:pt>
                <c:pt idx="340">
                  <c:v>41693</c:v>
                </c:pt>
                <c:pt idx="341">
                  <c:v>41694</c:v>
                </c:pt>
                <c:pt idx="342">
                  <c:v>41695</c:v>
                </c:pt>
                <c:pt idx="343">
                  <c:v>41696</c:v>
                </c:pt>
                <c:pt idx="344">
                  <c:v>41697</c:v>
                </c:pt>
                <c:pt idx="345">
                  <c:v>41698</c:v>
                </c:pt>
                <c:pt idx="346">
                  <c:v>41699</c:v>
                </c:pt>
                <c:pt idx="347">
                  <c:v>41700</c:v>
                </c:pt>
                <c:pt idx="348">
                  <c:v>41701</c:v>
                </c:pt>
                <c:pt idx="349">
                  <c:v>41702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41706</c:v>
                </c:pt>
                <c:pt idx="354">
                  <c:v>41707</c:v>
                </c:pt>
                <c:pt idx="355">
                  <c:v>41708</c:v>
                </c:pt>
                <c:pt idx="356">
                  <c:v>41709</c:v>
                </c:pt>
                <c:pt idx="357">
                  <c:v>41710</c:v>
                </c:pt>
                <c:pt idx="358">
                  <c:v>41711</c:v>
                </c:pt>
                <c:pt idx="359">
                  <c:v>41712</c:v>
                </c:pt>
                <c:pt idx="360">
                  <c:v>41713</c:v>
                </c:pt>
                <c:pt idx="361">
                  <c:v>41714</c:v>
                </c:pt>
                <c:pt idx="362">
                  <c:v>41715</c:v>
                </c:pt>
                <c:pt idx="363">
                  <c:v>41716</c:v>
                </c:pt>
                <c:pt idx="364">
                  <c:v>41717</c:v>
                </c:pt>
                <c:pt idx="365">
                  <c:v>41718</c:v>
                </c:pt>
                <c:pt idx="366">
                  <c:v>41719</c:v>
                </c:pt>
                <c:pt idx="367">
                  <c:v>41720</c:v>
                </c:pt>
                <c:pt idx="368">
                  <c:v>41721</c:v>
                </c:pt>
                <c:pt idx="369">
                  <c:v>41722</c:v>
                </c:pt>
                <c:pt idx="370">
                  <c:v>41723</c:v>
                </c:pt>
                <c:pt idx="371">
                  <c:v>41724</c:v>
                </c:pt>
                <c:pt idx="372">
                  <c:v>41725</c:v>
                </c:pt>
                <c:pt idx="373">
                  <c:v>41726</c:v>
                </c:pt>
                <c:pt idx="374">
                  <c:v>41727</c:v>
                </c:pt>
                <c:pt idx="375">
                  <c:v>41728</c:v>
                </c:pt>
                <c:pt idx="376">
                  <c:v>41729</c:v>
                </c:pt>
                <c:pt idx="377">
                  <c:v>41730</c:v>
                </c:pt>
                <c:pt idx="378">
                  <c:v>41731</c:v>
                </c:pt>
                <c:pt idx="379">
                  <c:v>41732</c:v>
                </c:pt>
                <c:pt idx="380">
                  <c:v>41733</c:v>
                </c:pt>
                <c:pt idx="381">
                  <c:v>41734</c:v>
                </c:pt>
                <c:pt idx="382">
                  <c:v>41735</c:v>
                </c:pt>
                <c:pt idx="383">
                  <c:v>41736</c:v>
                </c:pt>
                <c:pt idx="384">
                  <c:v>41737</c:v>
                </c:pt>
                <c:pt idx="385">
                  <c:v>41738</c:v>
                </c:pt>
                <c:pt idx="386">
                  <c:v>41739</c:v>
                </c:pt>
                <c:pt idx="387">
                  <c:v>41740</c:v>
                </c:pt>
                <c:pt idx="388">
                  <c:v>41741</c:v>
                </c:pt>
                <c:pt idx="389">
                  <c:v>41742</c:v>
                </c:pt>
                <c:pt idx="390">
                  <c:v>41743</c:v>
                </c:pt>
                <c:pt idx="391">
                  <c:v>41744</c:v>
                </c:pt>
                <c:pt idx="392">
                  <c:v>41745</c:v>
                </c:pt>
                <c:pt idx="393">
                  <c:v>41746</c:v>
                </c:pt>
                <c:pt idx="394">
                  <c:v>41747</c:v>
                </c:pt>
                <c:pt idx="395">
                  <c:v>41748</c:v>
                </c:pt>
                <c:pt idx="396">
                  <c:v>41749</c:v>
                </c:pt>
                <c:pt idx="397">
                  <c:v>41750</c:v>
                </c:pt>
                <c:pt idx="398">
                  <c:v>41751</c:v>
                </c:pt>
                <c:pt idx="399">
                  <c:v>41752</c:v>
                </c:pt>
                <c:pt idx="400">
                  <c:v>41753</c:v>
                </c:pt>
                <c:pt idx="401">
                  <c:v>41754</c:v>
                </c:pt>
                <c:pt idx="402">
                  <c:v>41755</c:v>
                </c:pt>
                <c:pt idx="403">
                  <c:v>41756</c:v>
                </c:pt>
                <c:pt idx="404">
                  <c:v>41757</c:v>
                </c:pt>
                <c:pt idx="405">
                  <c:v>41758</c:v>
                </c:pt>
                <c:pt idx="406">
                  <c:v>41759</c:v>
                </c:pt>
                <c:pt idx="407">
                  <c:v>41760</c:v>
                </c:pt>
                <c:pt idx="408">
                  <c:v>41761</c:v>
                </c:pt>
                <c:pt idx="409">
                  <c:v>41762</c:v>
                </c:pt>
                <c:pt idx="410">
                  <c:v>41763</c:v>
                </c:pt>
                <c:pt idx="411">
                  <c:v>41764</c:v>
                </c:pt>
                <c:pt idx="412">
                  <c:v>41765</c:v>
                </c:pt>
                <c:pt idx="413">
                  <c:v>41766</c:v>
                </c:pt>
                <c:pt idx="414">
                  <c:v>41767</c:v>
                </c:pt>
                <c:pt idx="415">
                  <c:v>41768</c:v>
                </c:pt>
                <c:pt idx="416">
                  <c:v>41769</c:v>
                </c:pt>
                <c:pt idx="417">
                  <c:v>41770</c:v>
                </c:pt>
                <c:pt idx="418">
                  <c:v>41771</c:v>
                </c:pt>
                <c:pt idx="419">
                  <c:v>41772</c:v>
                </c:pt>
                <c:pt idx="420">
                  <c:v>41773</c:v>
                </c:pt>
                <c:pt idx="421">
                  <c:v>41774</c:v>
                </c:pt>
                <c:pt idx="422">
                  <c:v>41775</c:v>
                </c:pt>
                <c:pt idx="423">
                  <c:v>41776</c:v>
                </c:pt>
                <c:pt idx="424">
                  <c:v>41777</c:v>
                </c:pt>
                <c:pt idx="425">
                  <c:v>41778</c:v>
                </c:pt>
                <c:pt idx="426">
                  <c:v>41779</c:v>
                </c:pt>
                <c:pt idx="427">
                  <c:v>41780</c:v>
                </c:pt>
                <c:pt idx="428">
                  <c:v>41781</c:v>
                </c:pt>
                <c:pt idx="429">
                  <c:v>41782</c:v>
                </c:pt>
                <c:pt idx="430">
                  <c:v>41783</c:v>
                </c:pt>
                <c:pt idx="431">
                  <c:v>41784</c:v>
                </c:pt>
                <c:pt idx="432">
                  <c:v>41785</c:v>
                </c:pt>
                <c:pt idx="433">
                  <c:v>41786</c:v>
                </c:pt>
                <c:pt idx="434">
                  <c:v>41787</c:v>
                </c:pt>
                <c:pt idx="435">
                  <c:v>41788</c:v>
                </c:pt>
                <c:pt idx="436">
                  <c:v>41789</c:v>
                </c:pt>
                <c:pt idx="437">
                  <c:v>41790</c:v>
                </c:pt>
                <c:pt idx="438">
                  <c:v>41791</c:v>
                </c:pt>
                <c:pt idx="439">
                  <c:v>41792</c:v>
                </c:pt>
                <c:pt idx="440">
                  <c:v>41793</c:v>
                </c:pt>
                <c:pt idx="441">
                  <c:v>41794</c:v>
                </c:pt>
                <c:pt idx="442">
                  <c:v>41795</c:v>
                </c:pt>
                <c:pt idx="443">
                  <c:v>41796</c:v>
                </c:pt>
                <c:pt idx="444">
                  <c:v>41797</c:v>
                </c:pt>
                <c:pt idx="445">
                  <c:v>41798</c:v>
                </c:pt>
                <c:pt idx="446">
                  <c:v>41799</c:v>
                </c:pt>
                <c:pt idx="447">
                  <c:v>41800</c:v>
                </c:pt>
                <c:pt idx="448">
                  <c:v>41801</c:v>
                </c:pt>
                <c:pt idx="449">
                  <c:v>41802</c:v>
                </c:pt>
                <c:pt idx="450">
                  <c:v>41803</c:v>
                </c:pt>
                <c:pt idx="451">
                  <c:v>41804</c:v>
                </c:pt>
                <c:pt idx="452">
                  <c:v>41805</c:v>
                </c:pt>
                <c:pt idx="453">
                  <c:v>41806</c:v>
                </c:pt>
                <c:pt idx="454">
                  <c:v>41807</c:v>
                </c:pt>
                <c:pt idx="455">
                  <c:v>41808</c:v>
                </c:pt>
                <c:pt idx="456">
                  <c:v>41809</c:v>
                </c:pt>
                <c:pt idx="457">
                  <c:v>41810</c:v>
                </c:pt>
                <c:pt idx="458">
                  <c:v>41811</c:v>
                </c:pt>
                <c:pt idx="459">
                  <c:v>41812</c:v>
                </c:pt>
                <c:pt idx="460">
                  <c:v>41813</c:v>
                </c:pt>
                <c:pt idx="461">
                  <c:v>41814</c:v>
                </c:pt>
                <c:pt idx="462">
                  <c:v>41815</c:v>
                </c:pt>
                <c:pt idx="463">
                  <c:v>41816</c:v>
                </c:pt>
                <c:pt idx="464">
                  <c:v>41817</c:v>
                </c:pt>
                <c:pt idx="465">
                  <c:v>41818</c:v>
                </c:pt>
                <c:pt idx="466">
                  <c:v>41819</c:v>
                </c:pt>
                <c:pt idx="467">
                  <c:v>41820</c:v>
                </c:pt>
                <c:pt idx="468">
                  <c:v>41821</c:v>
                </c:pt>
                <c:pt idx="469">
                  <c:v>41822</c:v>
                </c:pt>
                <c:pt idx="470">
                  <c:v>41823</c:v>
                </c:pt>
                <c:pt idx="471">
                  <c:v>41824</c:v>
                </c:pt>
                <c:pt idx="472">
                  <c:v>41825</c:v>
                </c:pt>
                <c:pt idx="473">
                  <c:v>41826</c:v>
                </c:pt>
                <c:pt idx="474">
                  <c:v>41827</c:v>
                </c:pt>
                <c:pt idx="475">
                  <c:v>41828</c:v>
                </c:pt>
                <c:pt idx="476">
                  <c:v>41829</c:v>
                </c:pt>
                <c:pt idx="477">
                  <c:v>41830</c:v>
                </c:pt>
                <c:pt idx="478">
                  <c:v>41831</c:v>
                </c:pt>
                <c:pt idx="479">
                  <c:v>41832</c:v>
                </c:pt>
                <c:pt idx="480">
                  <c:v>41833</c:v>
                </c:pt>
                <c:pt idx="481">
                  <c:v>41834</c:v>
                </c:pt>
                <c:pt idx="482">
                  <c:v>41835</c:v>
                </c:pt>
                <c:pt idx="483">
                  <c:v>41836</c:v>
                </c:pt>
                <c:pt idx="484">
                  <c:v>41837</c:v>
                </c:pt>
                <c:pt idx="485">
                  <c:v>41838</c:v>
                </c:pt>
                <c:pt idx="486">
                  <c:v>41839</c:v>
                </c:pt>
                <c:pt idx="487">
                  <c:v>41840</c:v>
                </c:pt>
                <c:pt idx="488">
                  <c:v>41841</c:v>
                </c:pt>
                <c:pt idx="489">
                  <c:v>41842</c:v>
                </c:pt>
                <c:pt idx="490">
                  <c:v>41843</c:v>
                </c:pt>
                <c:pt idx="491">
                  <c:v>41844</c:v>
                </c:pt>
                <c:pt idx="492">
                  <c:v>41845</c:v>
                </c:pt>
                <c:pt idx="493">
                  <c:v>41846</c:v>
                </c:pt>
                <c:pt idx="494">
                  <c:v>41847</c:v>
                </c:pt>
                <c:pt idx="495">
                  <c:v>41848</c:v>
                </c:pt>
                <c:pt idx="496">
                  <c:v>41849</c:v>
                </c:pt>
                <c:pt idx="497">
                  <c:v>41850</c:v>
                </c:pt>
                <c:pt idx="498">
                  <c:v>41851</c:v>
                </c:pt>
                <c:pt idx="499">
                  <c:v>41852</c:v>
                </c:pt>
                <c:pt idx="500">
                  <c:v>41853</c:v>
                </c:pt>
                <c:pt idx="501">
                  <c:v>41854</c:v>
                </c:pt>
                <c:pt idx="502">
                  <c:v>41855</c:v>
                </c:pt>
                <c:pt idx="503">
                  <c:v>41856</c:v>
                </c:pt>
                <c:pt idx="504">
                  <c:v>41857</c:v>
                </c:pt>
                <c:pt idx="505">
                  <c:v>41858</c:v>
                </c:pt>
                <c:pt idx="506">
                  <c:v>41859</c:v>
                </c:pt>
                <c:pt idx="507">
                  <c:v>41860</c:v>
                </c:pt>
                <c:pt idx="508">
                  <c:v>41861</c:v>
                </c:pt>
                <c:pt idx="509">
                  <c:v>41862</c:v>
                </c:pt>
                <c:pt idx="510">
                  <c:v>41863</c:v>
                </c:pt>
                <c:pt idx="511">
                  <c:v>41864</c:v>
                </c:pt>
                <c:pt idx="512">
                  <c:v>41865</c:v>
                </c:pt>
                <c:pt idx="513">
                  <c:v>41866</c:v>
                </c:pt>
                <c:pt idx="514">
                  <c:v>41867</c:v>
                </c:pt>
                <c:pt idx="515">
                  <c:v>41868</c:v>
                </c:pt>
                <c:pt idx="516">
                  <c:v>41869</c:v>
                </c:pt>
                <c:pt idx="517">
                  <c:v>41870</c:v>
                </c:pt>
                <c:pt idx="518">
                  <c:v>41871</c:v>
                </c:pt>
                <c:pt idx="519">
                  <c:v>41872</c:v>
                </c:pt>
                <c:pt idx="520">
                  <c:v>41873</c:v>
                </c:pt>
                <c:pt idx="521">
                  <c:v>41874</c:v>
                </c:pt>
                <c:pt idx="522">
                  <c:v>41875</c:v>
                </c:pt>
                <c:pt idx="523">
                  <c:v>41876</c:v>
                </c:pt>
                <c:pt idx="524">
                  <c:v>41877</c:v>
                </c:pt>
                <c:pt idx="525">
                  <c:v>41878</c:v>
                </c:pt>
                <c:pt idx="526">
                  <c:v>41879</c:v>
                </c:pt>
                <c:pt idx="527">
                  <c:v>41880</c:v>
                </c:pt>
                <c:pt idx="528">
                  <c:v>41881</c:v>
                </c:pt>
                <c:pt idx="529">
                  <c:v>41882</c:v>
                </c:pt>
                <c:pt idx="530">
                  <c:v>41883</c:v>
                </c:pt>
                <c:pt idx="531">
                  <c:v>41884</c:v>
                </c:pt>
                <c:pt idx="532">
                  <c:v>41885</c:v>
                </c:pt>
                <c:pt idx="533">
                  <c:v>41886</c:v>
                </c:pt>
                <c:pt idx="534">
                  <c:v>41887</c:v>
                </c:pt>
                <c:pt idx="535">
                  <c:v>41888</c:v>
                </c:pt>
                <c:pt idx="536">
                  <c:v>41889</c:v>
                </c:pt>
                <c:pt idx="537">
                  <c:v>41890</c:v>
                </c:pt>
                <c:pt idx="538">
                  <c:v>41891</c:v>
                </c:pt>
                <c:pt idx="539">
                  <c:v>41892</c:v>
                </c:pt>
                <c:pt idx="540">
                  <c:v>41893</c:v>
                </c:pt>
                <c:pt idx="541">
                  <c:v>41894</c:v>
                </c:pt>
                <c:pt idx="542">
                  <c:v>41895</c:v>
                </c:pt>
                <c:pt idx="543">
                  <c:v>41896</c:v>
                </c:pt>
                <c:pt idx="544">
                  <c:v>41897</c:v>
                </c:pt>
                <c:pt idx="545">
                  <c:v>41898</c:v>
                </c:pt>
                <c:pt idx="546">
                  <c:v>41899</c:v>
                </c:pt>
                <c:pt idx="547">
                  <c:v>41900</c:v>
                </c:pt>
                <c:pt idx="548">
                  <c:v>41901</c:v>
                </c:pt>
                <c:pt idx="549">
                  <c:v>41902</c:v>
                </c:pt>
                <c:pt idx="550">
                  <c:v>41903</c:v>
                </c:pt>
                <c:pt idx="551">
                  <c:v>41904</c:v>
                </c:pt>
                <c:pt idx="552">
                  <c:v>41905</c:v>
                </c:pt>
                <c:pt idx="553">
                  <c:v>41906</c:v>
                </c:pt>
                <c:pt idx="554">
                  <c:v>41907</c:v>
                </c:pt>
                <c:pt idx="555">
                  <c:v>41908</c:v>
                </c:pt>
                <c:pt idx="556">
                  <c:v>41909</c:v>
                </c:pt>
                <c:pt idx="557">
                  <c:v>41910</c:v>
                </c:pt>
                <c:pt idx="558">
                  <c:v>41911</c:v>
                </c:pt>
                <c:pt idx="559">
                  <c:v>41912</c:v>
                </c:pt>
                <c:pt idx="560">
                  <c:v>41913</c:v>
                </c:pt>
                <c:pt idx="561">
                  <c:v>41914</c:v>
                </c:pt>
                <c:pt idx="562">
                  <c:v>41915</c:v>
                </c:pt>
                <c:pt idx="563">
                  <c:v>41916</c:v>
                </c:pt>
                <c:pt idx="564">
                  <c:v>41917</c:v>
                </c:pt>
                <c:pt idx="565">
                  <c:v>41918</c:v>
                </c:pt>
                <c:pt idx="566">
                  <c:v>41919</c:v>
                </c:pt>
                <c:pt idx="567">
                  <c:v>41920</c:v>
                </c:pt>
                <c:pt idx="568">
                  <c:v>41921</c:v>
                </c:pt>
                <c:pt idx="569">
                  <c:v>41922</c:v>
                </c:pt>
                <c:pt idx="570">
                  <c:v>41923</c:v>
                </c:pt>
                <c:pt idx="571">
                  <c:v>41924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41930</c:v>
                </c:pt>
                <c:pt idx="578">
                  <c:v>41931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41937</c:v>
                </c:pt>
                <c:pt idx="585">
                  <c:v>41938</c:v>
                </c:pt>
                <c:pt idx="586">
                  <c:v>41939</c:v>
                </c:pt>
                <c:pt idx="587">
                  <c:v>41940</c:v>
                </c:pt>
                <c:pt idx="588">
                  <c:v>41941</c:v>
                </c:pt>
                <c:pt idx="589">
                  <c:v>41942</c:v>
                </c:pt>
                <c:pt idx="590">
                  <c:v>41943</c:v>
                </c:pt>
                <c:pt idx="591">
                  <c:v>41944</c:v>
                </c:pt>
                <c:pt idx="592">
                  <c:v>41945</c:v>
                </c:pt>
                <c:pt idx="593">
                  <c:v>41946</c:v>
                </c:pt>
                <c:pt idx="594">
                  <c:v>41947</c:v>
                </c:pt>
                <c:pt idx="595">
                  <c:v>41948</c:v>
                </c:pt>
                <c:pt idx="596">
                  <c:v>41949</c:v>
                </c:pt>
                <c:pt idx="597">
                  <c:v>41950</c:v>
                </c:pt>
                <c:pt idx="598">
                  <c:v>41951</c:v>
                </c:pt>
                <c:pt idx="599">
                  <c:v>41952</c:v>
                </c:pt>
                <c:pt idx="600">
                  <c:v>41953</c:v>
                </c:pt>
                <c:pt idx="601">
                  <c:v>41954</c:v>
                </c:pt>
                <c:pt idx="602">
                  <c:v>41955</c:v>
                </c:pt>
                <c:pt idx="603">
                  <c:v>41956</c:v>
                </c:pt>
                <c:pt idx="604">
                  <c:v>41957</c:v>
                </c:pt>
                <c:pt idx="605">
                  <c:v>41958</c:v>
                </c:pt>
                <c:pt idx="606">
                  <c:v>41959</c:v>
                </c:pt>
                <c:pt idx="607">
                  <c:v>41960</c:v>
                </c:pt>
                <c:pt idx="608">
                  <c:v>41961</c:v>
                </c:pt>
                <c:pt idx="609">
                  <c:v>41962</c:v>
                </c:pt>
                <c:pt idx="610">
                  <c:v>41963</c:v>
                </c:pt>
                <c:pt idx="611">
                  <c:v>41964</c:v>
                </c:pt>
                <c:pt idx="612">
                  <c:v>41965</c:v>
                </c:pt>
                <c:pt idx="613">
                  <c:v>41966</c:v>
                </c:pt>
                <c:pt idx="614">
                  <c:v>41967</c:v>
                </c:pt>
                <c:pt idx="615">
                  <c:v>41968</c:v>
                </c:pt>
                <c:pt idx="616">
                  <c:v>41969</c:v>
                </c:pt>
                <c:pt idx="617">
                  <c:v>41970</c:v>
                </c:pt>
                <c:pt idx="618">
                  <c:v>41971</c:v>
                </c:pt>
                <c:pt idx="619">
                  <c:v>41972</c:v>
                </c:pt>
                <c:pt idx="620">
                  <c:v>41973</c:v>
                </c:pt>
                <c:pt idx="621">
                  <c:v>41974</c:v>
                </c:pt>
                <c:pt idx="622">
                  <c:v>41975</c:v>
                </c:pt>
                <c:pt idx="623">
                  <c:v>41976</c:v>
                </c:pt>
                <c:pt idx="624">
                  <c:v>41977</c:v>
                </c:pt>
                <c:pt idx="625">
                  <c:v>41978</c:v>
                </c:pt>
                <c:pt idx="626">
                  <c:v>41979</c:v>
                </c:pt>
                <c:pt idx="627">
                  <c:v>41980</c:v>
                </c:pt>
                <c:pt idx="628">
                  <c:v>41981</c:v>
                </c:pt>
                <c:pt idx="629">
                  <c:v>41982</c:v>
                </c:pt>
                <c:pt idx="630">
                  <c:v>41983</c:v>
                </c:pt>
                <c:pt idx="631">
                  <c:v>41984</c:v>
                </c:pt>
                <c:pt idx="632">
                  <c:v>41985</c:v>
                </c:pt>
                <c:pt idx="633">
                  <c:v>41986</c:v>
                </c:pt>
                <c:pt idx="634">
                  <c:v>41987</c:v>
                </c:pt>
                <c:pt idx="635">
                  <c:v>41988</c:v>
                </c:pt>
                <c:pt idx="636">
                  <c:v>41989</c:v>
                </c:pt>
                <c:pt idx="637">
                  <c:v>41990</c:v>
                </c:pt>
                <c:pt idx="638">
                  <c:v>41991</c:v>
                </c:pt>
                <c:pt idx="639">
                  <c:v>41992</c:v>
                </c:pt>
                <c:pt idx="640">
                  <c:v>41993</c:v>
                </c:pt>
                <c:pt idx="641">
                  <c:v>41994</c:v>
                </c:pt>
                <c:pt idx="642">
                  <c:v>41995</c:v>
                </c:pt>
                <c:pt idx="643">
                  <c:v>41996</c:v>
                </c:pt>
                <c:pt idx="644">
                  <c:v>41997</c:v>
                </c:pt>
                <c:pt idx="645">
                  <c:v>41998</c:v>
                </c:pt>
                <c:pt idx="646">
                  <c:v>41999</c:v>
                </c:pt>
                <c:pt idx="647">
                  <c:v>42000</c:v>
                </c:pt>
                <c:pt idx="648">
                  <c:v>42001</c:v>
                </c:pt>
                <c:pt idx="649">
                  <c:v>42002</c:v>
                </c:pt>
                <c:pt idx="650">
                  <c:v>42003</c:v>
                </c:pt>
                <c:pt idx="651">
                  <c:v>42004</c:v>
                </c:pt>
                <c:pt idx="652">
                  <c:v>42005</c:v>
                </c:pt>
                <c:pt idx="653">
                  <c:v>42006</c:v>
                </c:pt>
                <c:pt idx="654">
                  <c:v>42007</c:v>
                </c:pt>
                <c:pt idx="655">
                  <c:v>42008</c:v>
                </c:pt>
                <c:pt idx="656">
                  <c:v>42009</c:v>
                </c:pt>
                <c:pt idx="657">
                  <c:v>42010</c:v>
                </c:pt>
                <c:pt idx="658">
                  <c:v>42011</c:v>
                </c:pt>
                <c:pt idx="659">
                  <c:v>42012</c:v>
                </c:pt>
                <c:pt idx="660">
                  <c:v>42013</c:v>
                </c:pt>
                <c:pt idx="661">
                  <c:v>42014</c:v>
                </c:pt>
                <c:pt idx="662">
                  <c:v>42015</c:v>
                </c:pt>
                <c:pt idx="663">
                  <c:v>42016</c:v>
                </c:pt>
                <c:pt idx="664">
                  <c:v>42017</c:v>
                </c:pt>
                <c:pt idx="665">
                  <c:v>42018</c:v>
                </c:pt>
                <c:pt idx="666">
                  <c:v>42019</c:v>
                </c:pt>
                <c:pt idx="667">
                  <c:v>42020</c:v>
                </c:pt>
                <c:pt idx="668">
                  <c:v>42021</c:v>
                </c:pt>
                <c:pt idx="669">
                  <c:v>42022</c:v>
                </c:pt>
                <c:pt idx="670">
                  <c:v>42023</c:v>
                </c:pt>
                <c:pt idx="671">
                  <c:v>42024</c:v>
                </c:pt>
                <c:pt idx="672">
                  <c:v>42025</c:v>
                </c:pt>
                <c:pt idx="673">
                  <c:v>42026</c:v>
                </c:pt>
                <c:pt idx="674">
                  <c:v>42027</c:v>
                </c:pt>
                <c:pt idx="675">
                  <c:v>42028</c:v>
                </c:pt>
                <c:pt idx="676">
                  <c:v>42029</c:v>
                </c:pt>
                <c:pt idx="677">
                  <c:v>42030</c:v>
                </c:pt>
                <c:pt idx="678">
                  <c:v>42031</c:v>
                </c:pt>
                <c:pt idx="679">
                  <c:v>42032</c:v>
                </c:pt>
                <c:pt idx="680">
                  <c:v>42033</c:v>
                </c:pt>
                <c:pt idx="681">
                  <c:v>42034</c:v>
                </c:pt>
                <c:pt idx="682">
                  <c:v>42035</c:v>
                </c:pt>
                <c:pt idx="683">
                  <c:v>42036</c:v>
                </c:pt>
                <c:pt idx="684">
                  <c:v>42037</c:v>
                </c:pt>
                <c:pt idx="685">
                  <c:v>42038</c:v>
                </c:pt>
                <c:pt idx="686">
                  <c:v>42039</c:v>
                </c:pt>
                <c:pt idx="687">
                  <c:v>42040</c:v>
                </c:pt>
                <c:pt idx="688">
                  <c:v>42041</c:v>
                </c:pt>
                <c:pt idx="689">
                  <c:v>42042</c:v>
                </c:pt>
                <c:pt idx="690">
                  <c:v>42043</c:v>
                </c:pt>
                <c:pt idx="691">
                  <c:v>42044</c:v>
                </c:pt>
                <c:pt idx="692">
                  <c:v>42045</c:v>
                </c:pt>
                <c:pt idx="693">
                  <c:v>42046</c:v>
                </c:pt>
                <c:pt idx="694">
                  <c:v>42047</c:v>
                </c:pt>
                <c:pt idx="695">
                  <c:v>42048</c:v>
                </c:pt>
                <c:pt idx="696">
                  <c:v>42049</c:v>
                </c:pt>
                <c:pt idx="697">
                  <c:v>42050</c:v>
                </c:pt>
                <c:pt idx="698">
                  <c:v>42051</c:v>
                </c:pt>
                <c:pt idx="699">
                  <c:v>42052</c:v>
                </c:pt>
                <c:pt idx="700">
                  <c:v>42053</c:v>
                </c:pt>
                <c:pt idx="701">
                  <c:v>42054</c:v>
                </c:pt>
                <c:pt idx="702">
                  <c:v>42055</c:v>
                </c:pt>
                <c:pt idx="703">
                  <c:v>42056</c:v>
                </c:pt>
                <c:pt idx="704">
                  <c:v>42057</c:v>
                </c:pt>
                <c:pt idx="705">
                  <c:v>42058</c:v>
                </c:pt>
                <c:pt idx="706">
                  <c:v>42059</c:v>
                </c:pt>
                <c:pt idx="707">
                  <c:v>42060</c:v>
                </c:pt>
                <c:pt idx="708">
                  <c:v>42061</c:v>
                </c:pt>
                <c:pt idx="709">
                  <c:v>42062</c:v>
                </c:pt>
                <c:pt idx="710">
                  <c:v>42063</c:v>
                </c:pt>
                <c:pt idx="711">
                  <c:v>42064</c:v>
                </c:pt>
                <c:pt idx="712">
                  <c:v>42065</c:v>
                </c:pt>
                <c:pt idx="713">
                  <c:v>42066</c:v>
                </c:pt>
                <c:pt idx="714">
                  <c:v>42067</c:v>
                </c:pt>
                <c:pt idx="715">
                  <c:v>42068</c:v>
                </c:pt>
                <c:pt idx="716">
                  <c:v>42069</c:v>
                </c:pt>
                <c:pt idx="717">
                  <c:v>42070</c:v>
                </c:pt>
                <c:pt idx="718">
                  <c:v>42071</c:v>
                </c:pt>
                <c:pt idx="719">
                  <c:v>42072</c:v>
                </c:pt>
                <c:pt idx="720">
                  <c:v>42073</c:v>
                </c:pt>
                <c:pt idx="721">
                  <c:v>42074</c:v>
                </c:pt>
                <c:pt idx="722">
                  <c:v>42075</c:v>
                </c:pt>
                <c:pt idx="723">
                  <c:v>42076</c:v>
                </c:pt>
                <c:pt idx="724">
                  <c:v>42077</c:v>
                </c:pt>
                <c:pt idx="725">
                  <c:v>42078</c:v>
                </c:pt>
                <c:pt idx="726">
                  <c:v>42079</c:v>
                </c:pt>
                <c:pt idx="727">
                  <c:v>42080</c:v>
                </c:pt>
                <c:pt idx="728">
                  <c:v>42081</c:v>
                </c:pt>
                <c:pt idx="729">
                  <c:v>42082</c:v>
                </c:pt>
                <c:pt idx="730">
                  <c:v>42083</c:v>
                </c:pt>
                <c:pt idx="731">
                  <c:v>42084</c:v>
                </c:pt>
                <c:pt idx="732">
                  <c:v>42085</c:v>
                </c:pt>
                <c:pt idx="733">
                  <c:v>42086</c:v>
                </c:pt>
                <c:pt idx="734">
                  <c:v>42087</c:v>
                </c:pt>
                <c:pt idx="735">
                  <c:v>42088</c:v>
                </c:pt>
                <c:pt idx="736">
                  <c:v>42089</c:v>
                </c:pt>
                <c:pt idx="737">
                  <c:v>42090</c:v>
                </c:pt>
                <c:pt idx="738">
                  <c:v>42091</c:v>
                </c:pt>
                <c:pt idx="739">
                  <c:v>42092</c:v>
                </c:pt>
                <c:pt idx="740">
                  <c:v>42093</c:v>
                </c:pt>
                <c:pt idx="741">
                  <c:v>42094</c:v>
                </c:pt>
                <c:pt idx="742">
                  <c:v>42095</c:v>
                </c:pt>
                <c:pt idx="743">
                  <c:v>42096</c:v>
                </c:pt>
                <c:pt idx="744">
                  <c:v>42097</c:v>
                </c:pt>
                <c:pt idx="745">
                  <c:v>42098</c:v>
                </c:pt>
                <c:pt idx="746">
                  <c:v>42099</c:v>
                </c:pt>
                <c:pt idx="747">
                  <c:v>42100</c:v>
                </c:pt>
                <c:pt idx="748">
                  <c:v>42101</c:v>
                </c:pt>
                <c:pt idx="749">
                  <c:v>42102</c:v>
                </c:pt>
                <c:pt idx="750">
                  <c:v>42103</c:v>
                </c:pt>
                <c:pt idx="751">
                  <c:v>42104</c:v>
                </c:pt>
                <c:pt idx="752">
                  <c:v>42105</c:v>
                </c:pt>
                <c:pt idx="753">
                  <c:v>42106</c:v>
                </c:pt>
                <c:pt idx="754">
                  <c:v>42107</c:v>
                </c:pt>
                <c:pt idx="755">
                  <c:v>42108</c:v>
                </c:pt>
                <c:pt idx="756">
                  <c:v>42109</c:v>
                </c:pt>
                <c:pt idx="757">
                  <c:v>42110</c:v>
                </c:pt>
                <c:pt idx="758">
                  <c:v>42111</c:v>
                </c:pt>
                <c:pt idx="759">
                  <c:v>42112</c:v>
                </c:pt>
                <c:pt idx="760">
                  <c:v>42113</c:v>
                </c:pt>
                <c:pt idx="761">
                  <c:v>42114</c:v>
                </c:pt>
                <c:pt idx="762">
                  <c:v>42115</c:v>
                </c:pt>
                <c:pt idx="763">
                  <c:v>42116</c:v>
                </c:pt>
                <c:pt idx="764">
                  <c:v>42117</c:v>
                </c:pt>
                <c:pt idx="765">
                  <c:v>42118</c:v>
                </c:pt>
                <c:pt idx="766">
                  <c:v>42119</c:v>
                </c:pt>
                <c:pt idx="767">
                  <c:v>42120</c:v>
                </c:pt>
                <c:pt idx="768">
                  <c:v>42121</c:v>
                </c:pt>
                <c:pt idx="769">
                  <c:v>42122</c:v>
                </c:pt>
                <c:pt idx="770">
                  <c:v>42123</c:v>
                </c:pt>
                <c:pt idx="771">
                  <c:v>42124</c:v>
                </c:pt>
                <c:pt idx="772">
                  <c:v>42125</c:v>
                </c:pt>
                <c:pt idx="773">
                  <c:v>42126</c:v>
                </c:pt>
                <c:pt idx="774">
                  <c:v>42127</c:v>
                </c:pt>
                <c:pt idx="775">
                  <c:v>42128</c:v>
                </c:pt>
                <c:pt idx="776">
                  <c:v>42129</c:v>
                </c:pt>
                <c:pt idx="777">
                  <c:v>42130</c:v>
                </c:pt>
                <c:pt idx="778">
                  <c:v>42131</c:v>
                </c:pt>
                <c:pt idx="779">
                  <c:v>42132</c:v>
                </c:pt>
                <c:pt idx="780">
                  <c:v>42133</c:v>
                </c:pt>
                <c:pt idx="781">
                  <c:v>42134</c:v>
                </c:pt>
                <c:pt idx="782">
                  <c:v>42135</c:v>
                </c:pt>
                <c:pt idx="783">
                  <c:v>42136</c:v>
                </c:pt>
                <c:pt idx="784">
                  <c:v>42137</c:v>
                </c:pt>
                <c:pt idx="785">
                  <c:v>42138</c:v>
                </c:pt>
                <c:pt idx="786">
                  <c:v>42139</c:v>
                </c:pt>
                <c:pt idx="787">
                  <c:v>42140</c:v>
                </c:pt>
                <c:pt idx="788">
                  <c:v>42141</c:v>
                </c:pt>
                <c:pt idx="789">
                  <c:v>42142</c:v>
                </c:pt>
                <c:pt idx="790">
                  <c:v>42143</c:v>
                </c:pt>
                <c:pt idx="791">
                  <c:v>42144</c:v>
                </c:pt>
                <c:pt idx="792">
                  <c:v>42145</c:v>
                </c:pt>
                <c:pt idx="793">
                  <c:v>42146</c:v>
                </c:pt>
                <c:pt idx="794">
                  <c:v>42147</c:v>
                </c:pt>
                <c:pt idx="795">
                  <c:v>42148</c:v>
                </c:pt>
                <c:pt idx="796">
                  <c:v>42149</c:v>
                </c:pt>
                <c:pt idx="797">
                  <c:v>42150</c:v>
                </c:pt>
                <c:pt idx="798">
                  <c:v>42151</c:v>
                </c:pt>
                <c:pt idx="799">
                  <c:v>42152</c:v>
                </c:pt>
                <c:pt idx="800">
                  <c:v>42153</c:v>
                </c:pt>
                <c:pt idx="801">
                  <c:v>42154</c:v>
                </c:pt>
                <c:pt idx="802">
                  <c:v>42155</c:v>
                </c:pt>
                <c:pt idx="803">
                  <c:v>42156</c:v>
                </c:pt>
                <c:pt idx="804">
                  <c:v>42157</c:v>
                </c:pt>
                <c:pt idx="805">
                  <c:v>42158</c:v>
                </c:pt>
                <c:pt idx="806">
                  <c:v>42159</c:v>
                </c:pt>
                <c:pt idx="807">
                  <c:v>42160</c:v>
                </c:pt>
                <c:pt idx="808">
                  <c:v>42161</c:v>
                </c:pt>
                <c:pt idx="809">
                  <c:v>42162</c:v>
                </c:pt>
                <c:pt idx="810">
                  <c:v>42163</c:v>
                </c:pt>
                <c:pt idx="811">
                  <c:v>42164</c:v>
                </c:pt>
                <c:pt idx="812">
                  <c:v>42165</c:v>
                </c:pt>
                <c:pt idx="813">
                  <c:v>42166</c:v>
                </c:pt>
                <c:pt idx="814">
                  <c:v>42167</c:v>
                </c:pt>
                <c:pt idx="815">
                  <c:v>42168</c:v>
                </c:pt>
                <c:pt idx="816">
                  <c:v>42169</c:v>
                </c:pt>
                <c:pt idx="817">
                  <c:v>42170</c:v>
                </c:pt>
                <c:pt idx="818">
                  <c:v>42171</c:v>
                </c:pt>
                <c:pt idx="819">
                  <c:v>42172</c:v>
                </c:pt>
                <c:pt idx="820">
                  <c:v>42173</c:v>
                </c:pt>
                <c:pt idx="821">
                  <c:v>42174</c:v>
                </c:pt>
                <c:pt idx="822">
                  <c:v>42175</c:v>
                </c:pt>
                <c:pt idx="823">
                  <c:v>42176</c:v>
                </c:pt>
                <c:pt idx="824">
                  <c:v>42177</c:v>
                </c:pt>
                <c:pt idx="825">
                  <c:v>42178</c:v>
                </c:pt>
                <c:pt idx="826">
                  <c:v>42179</c:v>
                </c:pt>
                <c:pt idx="827">
                  <c:v>42180</c:v>
                </c:pt>
                <c:pt idx="828">
                  <c:v>42181</c:v>
                </c:pt>
                <c:pt idx="829">
                  <c:v>42182</c:v>
                </c:pt>
                <c:pt idx="830">
                  <c:v>42183</c:v>
                </c:pt>
                <c:pt idx="831">
                  <c:v>42184</c:v>
                </c:pt>
                <c:pt idx="832">
                  <c:v>42185</c:v>
                </c:pt>
                <c:pt idx="833">
                  <c:v>42186</c:v>
                </c:pt>
                <c:pt idx="834">
                  <c:v>42187</c:v>
                </c:pt>
                <c:pt idx="835">
                  <c:v>42188</c:v>
                </c:pt>
                <c:pt idx="836">
                  <c:v>42189</c:v>
                </c:pt>
                <c:pt idx="837">
                  <c:v>42190</c:v>
                </c:pt>
                <c:pt idx="838">
                  <c:v>42191</c:v>
                </c:pt>
                <c:pt idx="839">
                  <c:v>42192</c:v>
                </c:pt>
                <c:pt idx="840">
                  <c:v>42193</c:v>
                </c:pt>
                <c:pt idx="841">
                  <c:v>42194</c:v>
                </c:pt>
                <c:pt idx="842">
                  <c:v>42195</c:v>
                </c:pt>
                <c:pt idx="843">
                  <c:v>42196</c:v>
                </c:pt>
                <c:pt idx="844">
                  <c:v>42197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42203</c:v>
                </c:pt>
                <c:pt idx="851">
                  <c:v>42204</c:v>
                </c:pt>
                <c:pt idx="852">
                  <c:v>42205</c:v>
                </c:pt>
                <c:pt idx="853">
                  <c:v>42206</c:v>
                </c:pt>
                <c:pt idx="854">
                  <c:v>42207</c:v>
                </c:pt>
                <c:pt idx="855">
                  <c:v>42208</c:v>
                </c:pt>
                <c:pt idx="856">
                  <c:v>42209</c:v>
                </c:pt>
                <c:pt idx="857">
                  <c:v>42210</c:v>
                </c:pt>
                <c:pt idx="858">
                  <c:v>42211</c:v>
                </c:pt>
                <c:pt idx="859">
                  <c:v>42212</c:v>
                </c:pt>
                <c:pt idx="860">
                  <c:v>42213</c:v>
                </c:pt>
                <c:pt idx="861">
                  <c:v>42214</c:v>
                </c:pt>
                <c:pt idx="862">
                  <c:v>42215</c:v>
                </c:pt>
                <c:pt idx="863">
                  <c:v>42216</c:v>
                </c:pt>
                <c:pt idx="864">
                  <c:v>42217</c:v>
                </c:pt>
                <c:pt idx="865">
                  <c:v>42218</c:v>
                </c:pt>
                <c:pt idx="866">
                  <c:v>42219</c:v>
                </c:pt>
                <c:pt idx="867">
                  <c:v>42220</c:v>
                </c:pt>
                <c:pt idx="868">
                  <c:v>42221</c:v>
                </c:pt>
                <c:pt idx="869">
                  <c:v>42222</c:v>
                </c:pt>
                <c:pt idx="870">
                  <c:v>42223</c:v>
                </c:pt>
                <c:pt idx="871">
                  <c:v>42224</c:v>
                </c:pt>
                <c:pt idx="872">
                  <c:v>42225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42231</c:v>
                </c:pt>
                <c:pt idx="879">
                  <c:v>42232</c:v>
                </c:pt>
                <c:pt idx="880">
                  <c:v>42233</c:v>
                </c:pt>
                <c:pt idx="881">
                  <c:v>42234</c:v>
                </c:pt>
                <c:pt idx="882">
                  <c:v>42235</c:v>
                </c:pt>
                <c:pt idx="883">
                  <c:v>42236</c:v>
                </c:pt>
                <c:pt idx="884">
                  <c:v>42237</c:v>
                </c:pt>
                <c:pt idx="885">
                  <c:v>42238</c:v>
                </c:pt>
                <c:pt idx="886">
                  <c:v>42239</c:v>
                </c:pt>
                <c:pt idx="887">
                  <c:v>42240</c:v>
                </c:pt>
                <c:pt idx="888">
                  <c:v>42241</c:v>
                </c:pt>
                <c:pt idx="889">
                  <c:v>42242</c:v>
                </c:pt>
                <c:pt idx="890">
                  <c:v>42243</c:v>
                </c:pt>
                <c:pt idx="891">
                  <c:v>42244</c:v>
                </c:pt>
                <c:pt idx="892">
                  <c:v>42245</c:v>
                </c:pt>
                <c:pt idx="893">
                  <c:v>42246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42250</c:v>
                </c:pt>
                <c:pt idx="898">
                  <c:v>42251</c:v>
                </c:pt>
                <c:pt idx="899">
                  <c:v>42252</c:v>
                </c:pt>
                <c:pt idx="900">
                  <c:v>42253</c:v>
                </c:pt>
                <c:pt idx="901">
                  <c:v>42254</c:v>
                </c:pt>
                <c:pt idx="902">
                  <c:v>42255</c:v>
                </c:pt>
                <c:pt idx="903">
                  <c:v>42256</c:v>
                </c:pt>
                <c:pt idx="904">
                  <c:v>42257</c:v>
                </c:pt>
                <c:pt idx="905">
                  <c:v>42258</c:v>
                </c:pt>
                <c:pt idx="906">
                  <c:v>42259</c:v>
                </c:pt>
                <c:pt idx="907">
                  <c:v>42260</c:v>
                </c:pt>
                <c:pt idx="908">
                  <c:v>42261</c:v>
                </c:pt>
                <c:pt idx="909">
                  <c:v>42262</c:v>
                </c:pt>
                <c:pt idx="910">
                  <c:v>42263</c:v>
                </c:pt>
                <c:pt idx="911">
                  <c:v>42264</c:v>
                </c:pt>
                <c:pt idx="912">
                  <c:v>42265</c:v>
                </c:pt>
                <c:pt idx="913">
                  <c:v>42266</c:v>
                </c:pt>
                <c:pt idx="914">
                  <c:v>42267</c:v>
                </c:pt>
                <c:pt idx="915">
                  <c:v>42268</c:v>
                </c:pt>
                <c:pt idx="916">
                  <c:v>42269</c:v>
                </c:pt>
                <c:pt idx="917">
                  <c:v>42270</c:v>
                </c:pt>
                <c:pt idx="918">
                  <c:v>42271</c:v>
                </c:pt>
                <c:pt idx="919">
                  <c:v>42272</c:v>
                </c:pt>
                <c:pt idx="920">
                  <c:v>42273</c:v>
                </c:pt>
                <c:pt idx="921">
                  <c:v>42274</c:v>
                </c:pt>
                <c:pt idx="922">
                  <c:v>42275</c:v>
                </c:pt>
                <c:pt idx="923">
                  <c:v>42276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42280</c:v>
                </c:pt>
                <c:pt idx="928">
                  <c:v>42281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42287</c:v>
                </c:pt>
                <c:pt idx="935">
                  <c:v>42288</c:v>
                </c:pt>
                <c:pt idx="936">
                  <c:v>42289</c:v>
                </c:pt>
                <c:pt idx="937">
                  <c:v>42290</c:v>
                </c:pt>
                <c:pt idx="938">
                  <c:v>42291</c:v>
                </c:pt>
                <c:pt idx="939">
                  <c:v>42292</c:v>
                </c:pt>
                <c:pt idx="940">
                  <c:v>42293</c:v>
                </c:pt>
                <c:pt idx="941">
                  <c:v>42294</c:v>
                </c:pt>
                <c:pt idx="942">
                  <c:v>42295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42301</c:v>
                </c:pt>
                <c:pt idx="949">
                  <c:v>42302</c:v>
                </c:pt>
                <c:pt idx="950">
                  <c:v>42303</c:v>
                </c:pt>
                <c:pt idx="951">
                  <c:v>42304</c:v>
                </c:pt>
                <c:pt idx="952">
                  <c:v>42305</c:v>
                </c:pt>
                <c:pt idx="953">
                  <c:v>42306</c:v>
                </c:pt>
                <c:pt idx="954">
                  <c:v>42307</c:v>
                </c:pt>
                <c:pt idx="955">
                  <c:v>42308</c:v>
                </c:pt>
                <c:pt idx="956">
                  <c:v>42309</c:v>
                </c:pt>
                <c:pt idx="957">
                  <c:v>42310</c:v>
                </c:pt>
                <c:pt idx="958">
                  <c:v>42311</c:v>
                </c:pt>
                <c:pt idx="959">
                  <c:v>42312</c:v>
                </c:pt>
                <c:pt idx="960">
                  <c:v>42313</c:v>
                </c:pt>
                <c:pt idx="961">
                  <c:v>42314</c:v>
                </c:pt>
                <c:pt idx="962">
                  <c:v>42315</c:v>
                </c:pt>
                <c:pt idx="963">
                  <c:v>42316</c:v>
                </c:pt>
                <c:pt idx="964">
                  <c:v>42317</c:v>
                </c:pt>
                <c:pt idx="965">
                  <c:v>42318</c:v>
                </c:pt>
                <c:pt idx="966">
                  <c:v>42319</c:v>
                </c:pt>
                <c:pt idx="967">
                  <c:v>42320</c:v>
                </c:pt>
                <c:pt idx="968">
                  <c:v>42321</c:v>
                </c:pt>
                <c:pt idx="969">
                  <c:v>42322</c:v>
                </c:pt>
                <c:pt idx="970">
                  <c:v>42323</c:v>
                </c:pt>
                <c:pt idx="971">
                  <c:v>42324</c:v>
                </c:pt>
                <c:pt idx="972">
                  <c:v>42325</c:v>
                </c:pt>
                <c:pt idx="973">
                  <c:v>42326</c:v>
                </c:pt>
                <c:pt idx="974">
                  <c:v>42327</c:v>
                </c:pt>
                <c:pt idx="975">
                  <c:v>42328</c:v>
                </c:pt>
                <c:pt idx="976">
                  <c:v>42329</c:v>
                </c:pt>
                <c:pt idx="977">
                  <c:v>42330</c:v>
                </c:pt>
                <c:pt idx="978">
                  <c:v>42331</c:v>
                </c:pt>
                <c:pt idx="979">
                  <c:v>42332</c:v>
                </c:pt>
                <c:pt idx="980">
                  <c:v>42333</c:v>
                </c:pt>
                <c:pt idx="981">
                  <c:v>42334</c:v>
                </c:pt>
                <c:pt idx="982">
                  <c:v>42335</c:v>
                </c:pt>
                <c:pt idx="983">
                  <c:v>42336</c:v>
                </c:pt>
                <c:pt idx="984">
                  <c:v>42337</c:v>
                </c:pt>
                <c:pt idx="985">
                  <c:v>42338</c:v>
                </c:pt>
                <c:pt idx="986">
                  <c:v>42339</c:v>
                </c:pt>
                <c:pt idx="987">
                  <c:v>42340</c:v>
                </c:pt>
                <c:pt idx="988">
                  <c:v>42341</c:v>
                </c:pt>
                <c:pt idx="989">
                  <c:v>42342</c:v>
                </c:pt>
                <c:pt idx="990">
                  <c:v>42343</c:v>
                </c:pt>
                <c:pt idx="991">
                  <c:v>42344</c:v>
                </c:pt>
                <c:pt idx="992">
                  <c:v>42345</c:v>
                </c:pt>
                <c:pt idx="993">
                  <c:v>42346</c:v>
                </c:pt>
                <c:pt idx="994">
                  <c:v>42347</c:v>
                </c:pt>
                <c:pt idx="995">
                  <c:v>42348</c:v>
                </c:pt>
                <c:pt idx="996">
                  <c:v>42349</c:v>
                </c:pt>
                <c:pt idx="997">
                  <c:v>42350</c:v>
                </c:pt>
                <c:pt idx="998">
                  <c:v>42351</c:v>
                </c:pt>
                <c:pt idx="999">
                  <c:v>42352</c:v>
                </c:pt>
                <c:pt idx="1000">
                  <c:v>42353</c:v>
                </c:pt>
                <c:pt idx="1001">
                  <c:v>42354</c:v>
                </c:pt>
                <c:pt idx="1002">
                  <c:v>42355</c:v>
                </c:pt>
                <c:pt idx="1003">
                  <c:v>42356</c:v>
                </c:pt>
                <c:pt idx="1004">
                  <c:v>42357</c:v>
                </c:pt>
                <c:pt idx="1005">
                  <c:v>42358</c:v>
                </c:pt>
                <c:pt idx="1006">
                  <c:v>42359</c:v>
                </c:pt>
                <c:pt idx="1007">
                  <c:v>42360</c:v>
                </c:pt>
                <c:pt idx="1008">
                  <c:v>42361</c:v>
                </c:pt>
                <c:pt idx="1009">
                  <c:v>42362</c:v>
                </c:pt>
                <c:pt idx="1010">
                  <c:v>42363</c:v>
                </c:pt>
                <c:pt idx="1011">
                  <c:v>42364</c:v>
                </c:pt>
                <c:pt idx="1012">
                  <c:v>42365</c:v>
                </c:pt>
                <c:pt idx="1013">
                  <c:v>42366</c:v>
                </c:pt>
                <c:pt idx="1014">
                  <c:v>42367</c:v>
                </c:pt>
                <c:pt idx="1015">
                  <c:v>42368</c:v>
                </c:pt>
                <c:pt idx="1016">
                  <c:v>42369</c:v>
                </c:pt>
                <c:pt idx="1017">
                  <c:v>42370</c:v>
                </c:pt>
                <c:pt idx="1018">
                  <c:v>42371</c:v>
                </c:pt>
                <c:pt idx="1019">
                  <c:v>42372</c:v>
                </c:pt>
                <c:pt idx="1020">
                  <c:v>42373</c:v>
                </c:pt>
                <c:pt idx="1021">
                  <c:v>42374</c:v>
                </c:pt>
                <c:pt idx="1022">
                  <c:v>42375</c:v>
                </c:pt>
                <c:pt idx="1023">
                  <c:v>42376</c:v>
                </c:pt>
                <c:pt idx="1024">
                  <c:v>42377</c:v>
                </c:pt>
                <c:pt idx="1025">
                  <c:v>42378</c:v>
                </c:pt>
                <c:pt idx="1026">
                  <c:v>42379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42385</c:v>
                </c:pt>
                <c:pt idx="1033">
                  <c:v>42386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42392</c:v>
                </c:pt>
                <c:pt idx="1040">
                  <c:v>42393</c:v>
                </c:pt>
                <c:pt idx="1041">
                  <c:v>42394</c:v>
                </c:pt>
                <c:pt idx="1042">
                  <c:v>42395</c:v>
                </c:pt>
                <c:pt idx="1043">
                  <c:v>42396</c:v>
                </c:pt>
                <c:pt idx="1044">
                  <c:v>42397</c:v>
                </c:pt>
                <c:pt idx="1045">
                  <c:v>42398</c:v>
                </c:pt>
                <c:pt idx="1046">
                  <c:v>42399</c:v>
                </c:pt>
                <c:pt idx="1047">
                  <c:v>42400</c:v>
                </c:pt>
                <c:pt idx="1048">
                  <c:v>42401</c:v>
                </c:pt>
                <c:pt idx="1049">
                  <c:v>42402</c:v>
                </c:pt>
                <c:pt idx="1050">
                  <c:v>42403</c:v>
                </c:pt>
                <c:pt idx="1051">
                  <c:v>42404</c:v>
                </c:pt>
                <c:pt idx="1052">
                  <c:v>42405</c:v>
                </c:pt>
                <c:pt idx="1053">
                  <c:v>42406</c:v>
                </c:pt>
                <c:pt idx="1054">
                  <c:v>42407</c:v>
                </c:pt>
                <c:pt idx="1055">
                  <c:v>42408</c:v>
                </c:pt>
                <c:pt idx="1056">
                  <c:v>42409</c:v>
                </c:pt>
                <c:pt idx="1057">
                  <c:v>42410</c:v>
                </c:pt>
                <c:pt idx="1058">
                  <c:v>42411</c:v>
                </c:pt>
                <c:pt idx="1059">
                  <c:v>42412</c:v>
                </c:pt>
                <c:pt idx="1060">
                  <c:v>42413</c:v>
                </c:pt>
                <c:pt idx="1061">
                  <c:v>42414</c:v>
                </c:pt>
                <c:pt idx="1062">
                  <c:v>42415</c:v>
                </c:pt>
                <c:pt idx="1063">
                  <c:v>42416</c:v>
                </c:pt>
                <c:pt idx="1064">
                  <c:v>42417</c:v>
                </c:pt>
                <c:pt idx="1065">
                  <c:v>42418</c:v>
                </c:pt>
                <c:pt idx="1066">
                  <c:v>42419</c:v>
                </c:pt>
                <c:pt idx="1067">
                  <c:v>42420</c:v>
                </c:pt>
                <c:pt idx="1068">
                  <c:v>42421</c:v>
                </c:pt>
                <c:pt idx="1069">
                  <c:v>42422</c:v>
                </c:pt>
                <c:pt idx="1070">
                  <c:v>42423</c:v>
                </c:pt>
                <c:pt idx="1071">
                  <c:v>42424</c:v>
                </c:pt>
                <c:pt idx="1072">
                  <c:v>42425</c:v>
                </c:pt>
                <c:pt idx="1073">
                  <c:v>42426</c:v>
                </c:pt>
                <c:pt idx="1074">
                  <c:v>42427</c:v>
                </c:pt>
                <c:pt idx="1075">
                  <c:v>42428</c:v>
                </c:pt>
                <c:pt idx="1076">
                  <c:v>42429</c:v>
                </c:pt>
                <c:pt idx="1077">
                  <c:v>42430</c:v>
                </c:pt>
                <c:pt idx="1078">
                  <c:v>42431</c:v>
                </c:pt>
                <c:pt idx="1079">
                  <c:v>42432</c:v>
                </c:pt>
                <c:pt idx="1080">
                  <c:v>42433</c:v>
                </c:pt>
                <c:pt idx="1081">
                  <c:v>42434</c:v>
                </c:pt>
                <c:pt idx="1082">
                  <c:v>42435</c:v>
                </c:pt>
                <c:pt idx="1083">
                  <c:v>42436</c:v>
                </c:pt>
                <c:pt idx="1084">
                  <c:v>42437</c:v>
                </c:pt>
                <c:pt idx="1085">
                  <c:v>42438</c:v>
                </c:pt>
                <c:pt idx="1086">
                  <c:v>42439</c:v>
                </c:pt>
                <c:pt idx="1087">
                  <c:v>42440</c:v>
                </c:pt>
                <c:pt idx="1088">
                  <c:v>42441</c:v>
                </c:pt>
                <c:pt idx="1089">
                  <c:v>42442</c:v>
                </c:pt>
                <c:pt idx="1090">
                  <c:v>42443</c:v>
                </c:pt>
                <c:pt idx="1091">
                  <c:v>42444</c:v>
                </c:pt>
                <c:pt idx="1092">
                  <c:v>42445</c:v>
                </c:pt>
                <c:pt idx="1093">
                  <c:v>42446</c:v>
                </c:pt>
                <c:pt idx="1094">
                  <c:v>42447</c:v>
                </c:pt>
                <c:pt idx="1095">
                  <c:v>42448</c:v>
                </c:pt>
                <c:pt idx="1096">
                  <c:v>42449</c:v>
                </c:pt>
                <c:pt idx="1097">
                  <c:v>42450</c:v>
                </c:pt>
                <c:pt idx="1098">
                  <c:v>42451</c:v>
                </c:pt>
                <c:pt idx="1099">
                  <c:v>42452</c:v>
                </c:pt>
                <c:pt idx="1100">
                  <c:v>42453</c:v>
                </c:pt>
                <c:pt idx="1101">
                  <c:v>42454</c:v>
                </c:pt>
                <c:pt idx="1102">
                  <c:v>42455</c:v>
                </c:pt>
                <c:pt idx="1103">
                  <c:v>42456</c:v>
                </c:pt>
                <c:pt idx="1104">
                  <c:v>42457</c:v>
                </c:pt>
                <c:pt idx="1105">
                  <c:v>42458</c:v>
                </c:pt>
                <c:pt idx="1106">
                  <c:v>42459</c:v>
                </c:pt>
                <c:pt idx="1107">
                  <c:v>42460</c:v>
                </c:pt>
                <c:pt idx="1108">
                  <c:v>42461</c:v>
                </c:pt>
                <c:pt idx="1109">
                  <c:v>42462</c:v>
                </c:pt>
                <c:pt idx="1110">
                  <c:v>42463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42469</c:v>
                </c:pt>
                <c:pt idx="1117">
                  <c:v>42470</c:v>
                </c:pt>
                <c:pt idx="1118">
                  <c:v>42471</c:v>
                </c:pt>
                <c:pt idx="1119">
                  <c:v>42472</c:v>
                </c:pt>
                <c:pt idx="1120">
                  <c:v>42473</c:v>
                </c:pt>
                <c:pt idx="1121">
                  <c:v>42474</c:v>
                </c:pt>
                <c:pt idx="1122">
                  <c:v>42475</c:v>
                </c:pt>
                <c:pt idx="1123">
                  <c:v>42476</c:v>
                </c:pt>
                <c:pt idx="1124">
                  <c:v>42477</c:v>
                </c:pt>
                <c:pt idx="1125">
                  <c:v>42478</c:v>
                </c:pt>
                <c:pt idx="1126">
                  <c:v>42479</c:v>
                </c:pt>
                <c:pt idx="1127">
                  <c:v>42480</c:v>
                </c:pt>
                <c:pt idx="1128">
                  <c:v>42481</c:v>
                </c:pt>
                <c:pt idx="1129">
                  <c:v>42482</c:v>
                </c:pt>
                <c:pt idx="1130">
                  <c:v>42483</c:v>
                </c:pt>
                <c:pt idx="1131">
                  <c:v>42484</c:v>
                </c:pt>
                <c:pt idx="1132">
                  <c:v>42485</c:v>
                </c:pt>
                <c:pt idx="1133">
                  <c:v>42486</c:v>
                </c:pt>
                <c:pt idx="1134">
                  <c:v>42487</c:v>
                </c:pt>
                <c:pt idx="1135">
                  <c:v>42488</c:v>
                </c:pt>
                <c:pt idx="1136">
                  <c:v>42489</c:v>
                </c:pt>
                <c:pt idx="1137">
                  <c:v>42490</c:v>
                </c:pt>
                <c:pt idx="1138">
                  <c:v>42491</c:v>
                </c:pt>
                <c:pt idx="1139">
                  <c:v>42492</c:v>
                </c:pt>
                <c:pt idx="1140">
                  <c:v>42493</c:v>
                </c:pt>
                <c:pt idx="1141">
                  <c:v>42494</c:v>
                </c:pt>
                <c:pt idx="1142">
                  <c:v>42495</c:v>
                </c:pt>
                <c:pt idx="1143">
                  <c:v>42496</c:v>
                </c:pt>
                <c:pt idx="1144">
                  <c:v>42497</c:v>
                </c:pt>
                <c:pt idx="1145">
                  <c:v>42498</c:v>
                </c:pt>
                <c:pt idx="1146">
                  <c:v>42499</c:v>
                </c:pt>
                <c:pt idx="1147">
                  <c:v>42500</c:v>
                </c:pt>
                <c:pt idx="1148">
                  <c:v>42501</c:v>
                </c:pt>
                <c:pt idx="1149">
                  <c:v>42502</c:v>
                </c:pt>
                <c:pt idx="1150">
                  <c:v>42503</c:v>
                </c:pt>
                <c:pt idx="1151">
                  <c:v>42504</c:v>
                </c:pt>
                <c:pt idx="1152">
                  <c:v>42505</c:v>
                </c:pt>
                <c:pt idx="1153">
                  <c:v>42506</c:v>
                </c:pt>
                <c:pt idx="1154">
                  <c:v>42507</c:v>
                </c:pt>
                <c:pt idx="1155">
                  <c:v>42508</c:v>
                </c:pt>
                <c:pt idx="1156">
                  <c:v>42509</c:v>
                </c:pt>
                <c:pt idx="1157">
                  <c:v>42510</c:v>
                </c:pt>
                <c:pt idx="1158">
                  <c:v>42511</c:v>
                </c:pt>
                <c:pt idx="1159">
                  <c:v>42512</c:v>
                </c:pt>
                <c:pt idx="1160">
                  <c:v>42513</c:v>
                </c:pt>
                <c:pt idx="1161">
                  <c:v>42514</c:v>
                </c:pt>
                <c:pt idx="1162">
                  <c:v>42515</c:v>
                </c:pt>
                <c:pt idx="1163">
                  <c:v>42516</c:v>
                </c:pt>
                <c:pt idx="1164">
                  <c:v>42517</c:v>
                </c:pt>
                <c:pt idx="1165">
                  <c:v>42518</c:v>
                </c:pt>
                <c:pt idx="1166">
                  <c:v>42519</c:v>
                </c:pt>
                <c:pt idx="1167">
                  <c:v>42520</c:v>
                </c:pt>
                <c:pt idx="1168">
                  <c:v>42521</c:v>
                </c:pt>
                <c:pt idx="1169">
                  <c:v>42522</c:v>
                </c:pt>
                <c:pt idx="1170">
                  <c:v>42523</c:v>
                </c:pt>
                <c:pt idx="1171">
                  <c:v>42524</c:v>
                </c:pt>
                <c:pt idx="1172">
                  <c:v>42525</c:v>
                </c:pt>
                <c:pt idx="1173">
                  <c:v>42526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42532</c:v>
                </c:pt>
                <c:pt idx="1180">
                  <c:v>42533</c:v>
                </c:pt>
                <c:pt idx="1181">
                  <c:v>42534</c:v>
                </c:pt>
                <c:pt idx="1182">
                  <c:v>42535</c:v>
                </c:pt>
                <c:pt idx="1183">
                  <c:v>42536</c:v>
                </c:pt>
                <c:pt idx="1184">
                  <c:v>42537</c:v>
                </c:pt>
                <c:pt idx="1185">
                  <c:v>42538</c:v>
                </c:pt>
                <c:pt idx="1186">
                  <c:v>42539</c:v>
                </c:pt>
                <c:pt idx="1187">
                  <c:v>42540</c:v>
                </c:pt>
                <c:pt idx="1188">
                  <c:v>42541</c:v>
                </c:pt>
                <c:pt idx="1189">
                  <c:v>42542</c:v>
                </c:pt>
                <c:pt idx="1190">
                  <c:v>42543</c:v>
                </c:pt>
                <c:pt idx="1191">
                  <c:v>42544</c:v>
                </c:pt>
                <c:pt idx="1192">
                  <c:v>42545</c:v>
                </c:pt>
                <c:pt idx="1193">
                  <c:v>42546</c:v>
                </c:pt>
                <c:pt idx="1194">
                  <c:v>42547</c:v>
                </c:pt>
                <c:pt idx="1195">
                  <c:v>42548</c:v>
                </c:pt>
                <c:pt idx="1196">
                  <c:v>42549</c:v>
                </c:pt>
                <c:pt idx="1197">
                  <c:v>42550</c:v>
                </c:pt>
                <c:pt idx="1198">
                  <c:v>42551</c:v>
                </c:pt>
                <c:pt idx="1199">
                  <c:v>42552</c:v>
                </c:pt>
                <c:pt idx="1200">
                  <c:v>42553</c:v>
                </c:pt>
                <c:pt idx="1201">
                  <c:v>42554</c:v>
                </c:pt>
                <c:pt idx="1202">
                  <c:v>42555</c:v>
                </c:pt>
                <c:pt idx="1203">
                  <c:v>42556</c:v>
                </c:pt>
                <c:pt idx="1204">
                  <c:v>42557</c:v>
                </c:pt>
                <c:pt idx="1205">
                  <c:v>42558</c:v>
                </c:pt>
                <c:pt idx="1206">
                  <c:v>42559</c:v>
                </c:pt>
                <c:pt idx="1207">
                  <c:v>42560</c:v>
                </c:pt>
                <c:pt idx="1208">
                  <c:v>42561</c:v>
                </c:pt>
                <c:pt idx="1209">
                  <c:v>42562</c:v>
                </c:pt>
                <c:pt idx="1210">
                  <c:v>42563</c:v>
                </c:pt>
                <c:pt idx="1211">
                  <c:v>42564</c:v>
                </c:pt>
                <c:pt idx="1212">
                  <c:v>42565</c:v>
                </c:pt>
                <c:pt idx="1213">
                  <c:v>42566</c:v>
                </c:pt>
                <c:pt idx="1214">
                  <c:v>42567</c:v>
                </c:pt>
                <c:pt idx="1215">
                  <c:v>42568</c:v>
                </c:pt>
                <c:pt idx="1216">
                  <c:v>42569</c:v>
                </c:pt>
                <c:pt idx="1217">
                  <c:v>42570</c:v>
                </c:pt>
                <c:pt idx="1218">
                  <c:v>42571</c:v>
                </c:pt>
                <c:pt idx="1219">
                  <c:v>42572</c:v>
                </c:pt>
                <c:pt idx="1220">
                  <c:v>42573</c:v>
                </c:pt>
                <c:pt idx="1221">
                  <c:v>42574</c:v>
                </c:pt>
                <c:pt idx="1222">
                  <c:v>42575</c:v>
                </c:pt>
                <c:pt idx="1223">
                  <c:v>42576</c:v>
                </c:pt>
                <c:pt idx="1224">
                  <c:v>42577</c:v>
                </c:pt>
                <c:pt idx="1225">
                  <c:v>42578</c:v>
                </c:pt>
                <c:pt idx="1226">
                  <c:v>42579</c:v>
                </c:pt>
                <c:pt idx="1227">
                  <c:v>42580</c:v>
                </c:pt>
                <c:pt idx="1228">
                  <c:v>42581</c:v>
                </c:pt>
                <c:pt idx="1229">
                  <c:v>42582</c:v>
                </c:pt>
                <c:pt idx="1230">
                  <c:v>42583</c:v>
                </c:pt>
                <c:pt idx="1231">
                  <c:v>42584</c:v>
                </c:pt>
                <c:pt idx="1232">
                  <c:v>42585</c:v>
                </c:pt>
                <c:pt idx="1233">
                  <c:v>42586</c:v>
                </c:pt>
                <c:pt idx="1234">
                  <c:v>42587</c:v>
                </c:pt>
                <c:pt idx="1235">
                  <c:v>42588</c:v>
                </c:pt>
                <c:pt idx="1236">
                  <c:v>42589</c:v>
                </c:pt>
                <c:pt idx="1237">
                  <c:v>42590</c:v>
                </c:pt>
                <c:pt idx="1238">
                  <c:v>42591</c:v>
                </c:pt>
                <c:pt idx="1239">
                  <c:v>42592</c:v>
                </c:pt>
                <c:pt idx="1240">
                  <c:v>42593</c:v>
                </c:pt>
                <c:pt idx="1241">
                  <c:v>42594</c:v>
                </c:pt>
                <c:pt idx="1242">
                  <c:v>42595</c:v>
                </c:pt>
                <c:pt idx="1243">
                  <c:v>42596</c:v>
                </c:pt>
                <c:pt idx="1244">
                  <c:v>42597</c:v>
                </c:pt>
                <c:pt idx="1245">
                  <c:v>42598</c:v>
                </c:pt>
                <c:pt idx="1246">
                  <c:v>42599</c:v>
                </c:pt>
                <c:pt idx="1247">
                  <c:v>42600</c:v>
                </c:pt>
                <c:pt idx="1248">
                  <c:v>42601</c:v>
                </c:pt>
                <c:pt idx="1249">
                  <c:v>42602</c:v>
                </c:pt>
                <c:pt idx="1250">
                  <c:v>42603</c:v>
                </c:pt>
                <c:pt idx="1251">
                  <c:v>42604</c:v>
                </c:pt>
                <c:pt idx="1252">
                  <c:v>42605</c:v>
                </c:pt>
                <c:pt idx="1253">
                  <c:v>42606</c:v>
                </c:pt>
                <c:pt idx="1254">
                  <c:v>42607</c:v>
                </c:pt>
                <c:pt idx="1255">
                  <c:v>42608</c:v>
                </c:pt>
                <c:pt idx="1256">
                  <c:v>42609</c:v>
                </c:pt>
                <c:pt idx="1257">
                  <c:v>42610</c:v>
                </c:pt>
                <c:pt idx="1258">
                  <c:v>42611</c:v>
                </c:pt>
                <c:pt idx="1259">
                  <c:v>42612</c:v>
                </c:pt>
                <c:pt idx="1260">
                  <c:v>42613</c:v>
                </c:pt>
                <c:pt idx="1261">
                  <c:v>42614</c:v>
                </c:pt>
                <c:pt idx="1262">
                  <c:v>42615</c:v>
                </c:pt>
                <c:pt idx="1263">
                  <c:v>42616</c:v>
                </c:pt>
                <c:pt idx="1264">
                  <c:v>42617</c:v>
                </c:pt>
                <c:pt idx="1265">
                  <c:v>42618</c:v>
                </c:pt>
                <c:pt idx="1266">
                  <c:v>42619</c:v>
                </c:pt>
                <c:pt idx="1267">
                  <c:v>42620</c:v>
                </c:pt>
                <c:pt idx="1268">
                  <c:v>42621</c:v>
                </c:pt>
                <c:pt idx="1269">
                  <c:v>42622</c:v>
                </c:pt>
                <c:pt idx="1270">
                  <c:v>42623</c:v>
                </c:pt>
                <c:pt idx="1271">
                  <c:v>42624</c:v>
                </c:pt>
                <c:pt idx="1272">
                  <c:v>42625</c:v>
                </c:pt>
                <c:pt idx="1273">
                  <c:v>42626</c:v>
                </c:pt>
                <c:pt idx="1274">
                  <c:v>42627</c:v>
                </c:pt>
                <c:pt idx="1275">
                  <c:v>42628</c:v>
                </c:pt>
                <c:pt idx="1276">
                  <c:v>42629</c:v>
                </c:pt>
                <c:pt idx="1277">
                  <c:v>42630</c:v>
                </c:pt>
                <c:pt idx="1278">
                  <c:v>42631</c:v>
                </c:pt>
                <c:pt idx="1279">
                  <c:v>42632</c:v>
                </c:pt>
                <c:pt idx="1280">
                  <c:v>42633</c:v>
                </c:pt>
                <c:pt idx="1281">
                  <c:v>42634</c:v>
                </c:pt>
                <c:pt idx="1282">
                  <c:v>42635</c:v>
                </c:pt>
                <c:pt idx="1283">
                  <c:v>42636</c:v>
                </c:pt>
                <c:pt idx="1284">
                  <c:v>42637</c:v>
                </c:pt>
                <c:pt idx="1285">
                  <c:v>42638</c:v>
                </c:pt>
                <c:pt idx="1286">
                  <c:v>42639</c:v>
                </c:pt>
                <c:pt idx="1287">
                  <c:v>42640</c:v>
                </c:pt>
                <c:pt idx="1288">
                  <c:v>42641</c:v>
                </c:pt>
                <c:pt idx="1289">
                  <c:v>42642</c:v>
                </c:pt>
                <c:pt idx="1290">
                  <c:v>42643</c:v>
                </c:pt>
                <c:pt idx="1291">
                  <c:v>42644</c:v>
                </c:pt>
                <c:pt idx="1292">
                  <c:v>42645</c:v>
                </c:pt>
                <c:pt idx="1293">
                  <c:v>42646</c:v>
                </c:pt>
                <c:pt idx="1294">
                  <c:v>42647</c:v>
                </c:pt>
                <c:pt idx="1295">
                  <c:v>42648</c:v>
                </c:pt>
                <c:pt idx="1296">
                  <c:v>42649</c:v>
                </c:pt>
                <c:pt idx="1297">
                  <c:v>42650</c:v>
                </c:pt>
                <c:pt idx="1298">
                  <c:v>42651</c:v>
                </c:pt>
                <c:pt idx="1299">
                  <c:v>42652</c:v>
                </c:pt>
                <c:pt idx="1300">
                  <c:v>42653</c:v>
                </c:pt>
                <c:pt idx="1301">
                  <c:v>42654</c:v>
                </c:pt>
                <c:pt idx="1302">
                  <c:v>42655</c:v>
                </c:pt>
                <c:pt idx="1303">
                  <c:v>42656</c:v>
                </c:pt>
                <c:pt idx="1304">
                  <c:v>42657</c:v>
                </c:pt>
                <c:pt idx="1305">
                  <c:v>42658</c:v>
                </c:pt>
                <c:pt idx="1306">
                  <c:v>42659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42665</c:v>
                </c:pt>
                <c:pt idx="1313">
                  <c:v>42666</c:v>
                </c:pt>
                <c:pt idx="1314">
                  <c:v>42667</c:v>
                </c:pt>
                <c:pt idx="1315">
                  <c:v>42668</c:v>
                </c:pt>
                <c:pt idx="1316">
                  <c:v>42669</c:v>
                </c:pt>
                <c:pt idx="1317">
                  <c:v>42670</c:v>
                </c:pt>
                <c:pt idx="1318">
                  <c:v>42671</c:v>
                </c:pt>
                <c:pt idx="1319">
                  <c:v>42672</c:v>
                </c:pt>
                <c:pt idx="1320">
                  <c:v>42673</c:v>
                </c:pt>
                <c:pt idx="1321">
                  <c:v>42674</c:v>
                </c:pt>
                <c:pt idx="1322">
                  <c:v>42675</c:v>
                </c:pt>
                <c:pt idx="1323">
                  <c:v>42676</c:v>
                </c:pt>
                <c:pt idx="1324">
                  <c:v>42677</c:v>
                </c:pt>
                <c:pt idx="1325">
                  <c:v>42678</c:v>
                </c:pt>
                <c:pt idx="1326">
                  <c:v>42679</c:v>
                </c:pt>
                <c:pt idx="1327">
                  <c:v>42680</c:v>
                </c:pt>
                <c:pt idx="1328">
                  <c:v>42681</c:v>
                </c:pt>
                <c:pt idx="1329">
                  <c:v>42682</c:v>
                </c:pt>
                <c:pt idx="1330">
                  <c:v>42683</c:v>
                </c:pt>
                <c:pt idx="1331">
                  <c:v>42684</c:v>
                </c:pt>
                <c:pt idx="1332">
                  <c:v>42685</c:v>
                </c:pt>
                <c:pt idx="1333">
                  <c:v>42686</c:v>
                </c:pt>
                <c:pt idx="1334">
                  <c:v>42687</c:v>
                </c:pt>
                <c:pt idx="1335">
                  <c:v>42688</c:v>
                </c:pt>
                <c:pt idx="1336">
                  <c:v>42689</c:v>
                </c:pt>
                <c:pt idx="1337">
                  <c:v>42690</c:v>
                </c:pt>
                <c:pt idx="1338">
                  <c:v>42691</c:v>
                </c:pt>
                <c:pt idx="1339">
                  <c:v>42692</c:v>
                </c:pt>
                <c:pt idx="1340">
                  <c:v>42693</c:v>
                </c:pt>
                <c:pt idx="1341">
                  <c:v>42694</c:v>
                </c:pt>
                <c:pt idx="1342">
                  <c:v>42695</c:v>
                </c:pt>
                <c:pt idx="1343">
                  <c:v>42696</c:v>
                </c:pt>
                <c:pt idx="1344">
                  <c:v>42697</c:v>
                </c:pt>
                <c:pt idx="1345">
                  <c:v>42698</c:v>
                </c:pt>
                <c:pt idx="1346">
                  <c:v>42699</c:v>
                </c:pt>
                <c:pt idx="1347">
                  <c:v>42700</c:v>
                </c:pt>
                <c:pt idx="1348">
                  <c:v>42701</c:v>
                </c:pt>
                <c:pt idx="1349">
                  <c:v>42702</c:v>
                </c:pt>
                <c:pt idx="1350">
                  <c:v>42703</c:v>
                </c:pt>
                <c:pt idx="1351">
                  <c:v>42704</c:v>
                </c:pt>
                <c:pt idx="1352">
                  <c:v>42705</c:v>
                </c:pt>
                <c:pt idx="1353">
                  <c:v>42706</c:v>
                </c:pt>
                <c:pt idx="1354">
                  <c:v>42707</c:v>
                </c:pt>
                <c:pt idx="1355">
                  <c:v>42708</c:v>
                </c:pt>
                <c:pt idx="1356">
                  <c:v>42709</c:v>
                </c:pt>
                <c:pt idx="1357">
                  <c:v>42710</c:v>
                </c:pt>
                <c:pt idx="1358">
                  <c:v>42711</c:v>
                </c:pt>
                <c:pt idx="1359">
                  <c:v>42712</c:v>
                </c:pt>
                <c:pt idx="1360">
                  <c:v>42713</c:v>
                </c:pt>
                <c:pt idx="1361">
                  <c:v>42714</c:v>
                </c:pt>
                <c:pt idx="1362">
                  <c:v>42715</c:v>
                </c:pt>
                <c:pt idx="1363">
                  <c:v>42716</c:v>
                </c:pt>
                <c:pt idx="1364">
                  <c:v>42717</c:v>
                </c:pt>
                <c:pt idx="1365">
                  <c:v>42718</c:v>
                </c:pt>
                <c:pt idx="1366">
                  <c:v>42719</c:v>
                </c:pt>
                <c:pt idx="1367">
                  <c:v>42720</c:v>
                </c:pt>
                <c:pt idx="1368">
                  <c:v>42721</c:v>
                </c:pt>
                <c:pt idx="1369">
                  <c:v>42722</c:v>
                </c:pt>
                <c:pt idx="1370">
                  <c:v>42723</c:v>
                </c:pt>
                <c:pt idx="1371">
                  <c:v>42724</c:v>
                </c:pt>
                <c:pt idx="1372">
                  <c:v>42725</c:v>
                </c:pt>
                <c:pt idx="1373">
                  <c:v>42726</c:v>
                </c:pt>
                <c:pt idx="1374">
                  <c:v>42727</c:v>
                </c:pt>
                <c:pt idx="1375">
                  <c:v>42728</c:v>
                </c:pt>
                <c:pt idx="1376">
                  <c:v>42729</c:v>
                </c:pt>
                <c:pt idx="1377">
                  <c:v>42730</c:v>
                </c:pt>
                <c:pt idx="1378">
                  <c:v>42731</c:v>
                </c:pt>
                <c:pt idx="1379">
                  <c:v>42732</c:v>
                </c:pt>
                <c:pt idx="1380">
                  <c:v>42733</c:v>
                </c:pt>
                <c:pt idx="1381">
                  <c:v>42734</c:v>
                </c:pt>
                <c:pt idx="1382">
                  <c:v>42735</c:v>
                </c:pt>
                <c:pt idx="1383">
                  <c:v>42736</c:v>
                </c:pt>
                <c:pt idx="1384">
                  <c:v>42737</c:v>
                </c:pt>
                <c:pt idx="1385">
                  <c:v>42738</c:v>
                </c:pt>
                <c:pt idx="1386">
                  <c:v>42739</c:v>
                </c:pt>
                <c:pt idx="1387">
                  <c:v>42740</c:v>
                </c:pt>
                <c:pt idx="1388">
                  <c:v>42741</c:v>
                </c:pt>
                <c:pt idx="1389">
                  <c:v>42742</c:v>
                </c:pt>
                <c:pt idx="1390">
                  <c:v>42743</c:v>
                </c:pt>
                <c:pt idx="1391">
                  <c:v>42744</c:v>
                </c:pt>
                <c:pt idx="1392">
                  <c:v>42745</c:v>
                </c:pt>
                <c:pt idx="1393">
                  <c:v>42746</c:v>
                </c:pt>
                <c:pt idx="1394">
                  <c:v>42747</c:v>
                </c:pt>
                <c:pt idx="1395">
                  <c:v>42748</c:v>
                </c:pt>
                <c:pt idx="1396">
                  <c:v>42749</c:v>
                </c:pt>
                <c:pt idx="1397">
                  <c:v>42750</c:v>
                </c:pt>
                <c:pt idx="1398">
                  <c:v>42751</c:v>
                </c:pt>
                <c:pt idx="1399">
                  <c:v>42752</c:v>
                </c:pt>
                <c:pt idx="1400">
                  <c:v>42753</c:v>
                </c:pt>
                <c:pt idx="1401">
                  <c:v>42754</c:v>
                </c:pt>
                <c:pt idx="1402">
                  <c:v>42755</c:v>
                </c:pt>
                <c:pt idx="1403">
                  <c:v>42756</c:v>
                </c:pt>
                <c:pt idx="1404">
                  <c:v>42757</c:v>
                </c:pt>
                <c:pt idx="1405">
                  <c:v>42758</c:v>
                </c:pt>
                <c:pt idx="1406">
                  <c:v>42759</c:v>
                </c:pt>
                <c:pt idx="1407">
                  <c:v>42760</c:v>
                </c:pt>
                <c:pt idx="1408">
                  <c:v>42761</c:v>
                </c:pt>
                <c:pt idx="1409">
                  <c:v>42762</c:v>
                </c:pt>
                <c:pt idx="1410">
                  <c:v>42763</c:v>
                </c:pt>
                <c:pt idx="1411">
                  <c:v>42764</c:v>
                </c:pt>
                <c:pt idx="1412">
                  <c:v>42765</c:v>
                </c:pt>
                <c:pt idx="1413">
                  <c:v>42766</c:v>
                </c:pt>
                <c:pt idx="1414">
                  <c:v>42767</c:v>
                </c:pt>
                <c:pt idx="1415">
                  <c:v>42768</c:v>
                </c:pt>
                <c:pt idx="1416">
                  <c:v>42769</c:v>
                </c:pt>
                <c:pt idx="1417">
                  <c:v>42770</c:v>
                </c:pt>
                <c:pt idx="1418">
                  <c:v>42771</c:v>
                </c:pt>
                <c:pt idx="1419">
                  <c:v>42772</c:v>
                </c:pt>
                <c:pt idx="1420">
                  <c:v>42773</c:v>
                </c:pt>
                <c:pt idx="1421">
                  <c:v>42774</c:v>
                </c:pt>
                <c:pt idx="1422">
                  <c:v>42775</c:v>
                </c:pt>
                <c:pt idx="1423">
                  <c:v>42776</c:v>
                </c:pt>
                <c:pt idx="1424">
                  <c:v>42777</c:v>
                </c:pt>
                <c:pt idx="1425">
                  <c:v>42778</c:v>
                </c:pt>
                <c:pt idx="1426">
                  <c:v>42779</c:v>
                </c:pt>
                <c:pt idx="1427">
                  <c:v>42780</c:v>
                </c:pt>
                <c:pt idx="1428">
                  <c:v>42781</c:v>
                </c:pt>
                <c:pt idx="1429">
                  <c:v>42782</c:v>
                </c:pt>
                <c:pt idx="1430">
                  <c:v>42783</c:v>
                </c:pt>
                <c:pt idx="1431">
                  <c:v>42784</c:v>
                </c:pt>
                <c:pt idx="1432">
                  <c:v>42785</c:v>
                </c:pt>
                <c:pt idx="1433">
                  <c:v>42786</c:v>
                </c:pt>
                <c:pt idx="1434">
                  <c:v>42787</c:v>
                </c:pt>
                <c:pt idx="1435">
                  <c:v>42788</c:v>
                </c:pt>
                <c:pt idx="1436">
                  <c:v>42789</c:v>
                </c:pt>
                <c:pt idx="1437">
                  <c:v>42790</c:v>
                </c:pt>
                <c:pt idx="1438">
                  <c:v>42791</c:v>
                </c:pt>
                <c:pt idx="1439">
                  <c:v>42792</c:v>
                </c:pt>
                <c:pt idx="1440">
                  <c:v>42793</c:v>
                </c:pt>
                <c:pt idx="1441">
                  <c:v>42794</c:v>
                </c:pt>
                <c:pt idx="1442">
                  <c:v>42795</c:v>
                </c:pt>
                <c:pt idx="1443">
                  <c:v>42796</c:v>
                </c:pt>
                <c:pt idx="1444">
                  <c:v>42797</c:v>
                </c:pt>
                <c:pt idx="1445">
                  <c:v>42798</c:v>
                </c:pt>
                <c:pt idx="1446">
                  <c:v>42799</c:v>
                </c:pt>
                <c:pt idx="1447">
                  <c:v>42800</c:v>
                </c:pt>
                <c:pt idx="1448">
                  <c:v>42801</c:v>
                </c:pt>
                <c:pt idx="1449">
                  <c:v>42802</c:v>
                </c:pt>
                <c:pt idx="1450">
                  <c:v>42803</c:v>
                </c:pt>
                <c:pt idx="1451">
                  <c:v>42804</c:v>
                </c:pt>
                <c:pt idx="1452">
                  <c:v>42805</c:v>
                </c:pt>
                <c:pt idx="1453">
                  <c:v>42806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42812</c:v>
                </c:pt>
                <c:pt idx="1460">
                  <c:v>42813</c:v>
                </c:pt>
                <c:pt idx="1461">
                  <c:v>42814</c:v>
                </c:pt>
                <c:pt idx="1462">
                  <c:v>42815</c:v>
                </c:pt>
                <c:pt idx="1463">
                  <c:v>42816</c:v>
                </c:pt>
                <c:pt idx="1464">
                  <c:v>42817</c:v>
                </c:pt>
                <c:pt idx="1465">
                  <c:v>42818</c:v>
                </c:pt>
                <c:pt idx="1466">
                  <c:v>42819</c:v>
                </c:pt>
                <c:pt idx="1467">
                  <c:v>42820</c:v>
                </c:pt>
                <c:pt idx="1468">
                  <c:v>42821</c:v>
                </c:pt>
                <c:pt idx="1469">
                  <c:v>42822</c:v>
                </c:pt>
                <c:pt idx="1470">
                  <c:v>42823</c:v>
                </c:pt>
                <c:pt idx="1471">
                  <c:v>42824</c:v>
                </c:pt>
                <c:pt idx="1472">
                  <c:v>42825</c:v>
                </c:pt>
                <c:pt idx="1473">
                  <c:v>42826</c:v>
                </c:pt>
                <c:pt idx="1474">
                  <c:v>42827</c:v>
                </c:pt>
                <c:pt idx="1475">
                  <c:v>42828</c:v>
                </c:pt>
                <c:pt idx="1476">
                  <c:v>42829</c:v>
                </c:pt>
                <c:pt idx="1477">
                  <c:v>42830</c:v>
                </c:pt>
                <c:pt idx="1478">
                  <c:v>42831</c:v>
                </c:pt>
                <c:pt idx="1479">
                  <c:v>42832</c:v>
                </c:pt>
                <c:pt idx="1480">
                  <c:v>42833</c:v>
                </c:pt>
                <c:pt idx="1481">
                  <c:v>42834</c:v>
                </c:pt>
                <c:pt idx="1482">
                  <c:v>42835</c:v>
                </c:pt>
                <c:pt idx="1483">
                  <c:v>42836</c:v>
                </c:pt>
                <c:pt idx="1484">
                  <c:v>42837</c:v>
                </c:pt>
                <c:pt idx="1485">
                  <c:v>42838</c:v>
                </c:pt>
                <c:pt idx="1486">
                  <c:v>42839</c:v>
                </c:pt>
                <c:pt idx="1487">
                  <c:v>42840</c:v>
                </c:pt>
                <c:pt idx="1488">
                  <c:v>42841</c:v>
                </c:pt>
                <c:pt idx="1489">
                  <c:v>42842</c:v>
                </c:pt>
                <c:pt idx="1490">
                  <c:v>42843</c:v>
                </c:pt>
                <c:pt idx="1491">
                  <c:v>42844</c:v>
                </c:pt>
                <c:pt idx="1492">
                  <c:v>42845</c:v>
                </c:pt>
                <c:pt idx="1493">
                  <c:v>42846</c:v>
                </c:pt>
                <c:pt idx="1494">
                  <c:v>42847</c:v>
                </c:pt>
                <c:pt idx="1495">
                  <c:v>42848</c:v>
                </c:pt>
                <c:pt idx="1496">
                  <c:v>42849</c:v>
                </c:pt>
                <c:pt idx="1497">
                  <c:v>42850</c:v>
                </c:pt>
                <c:pt idx="1498">
                  <c:v>42851</c:v>
                </c:pt>
                <c:pt idx="1499">
                  <c:v>42852</c:v>
                </c:pt>
                <c:pt idx="1500">
                  <c:v>42853</c:v>
                </c:pt>
                <c:pt idx="1501">
                  <c:v>42854</c:v>
                </c:pt>
                <c:pt idx="1502">
                  <c:v>42855</c:v>
                </c:pt>
                <c:pt idx="1503">
                  <c:v>42856</c:v>
                </c:pt>
                <c:pt idx="1504">
                  <c:v>42857</c:v>
                </c:pt>
                <c:pt idx="1505">
                  <c:v>42858</c:v>
                </c:pt>
                <c:pt idx="1506">
                  <c:v>42859</c:v>
                </c:pt>
                <c:pt idx="1507">
                  <c:v>42860</c:v>
                </c:pt>
                <c:pt idx="1508">
                  <c:v>42861</c:v>
                </c:pt>
                <c:pt idx="1509">
                  <c:v>42862</c:v>
                </c:pt>
                <c:pt idx="1510">
                  <c:v>42863</c:v>
                </c:pt>
                <c:pt idx="1511">
                  <c:v>42864</c:v>
                </c:pt>
                <c:pt idx="1512">
                  <c:v>42865</c:v>
                </c:pt>
                <c:pt idx="1513">
                  <c:v>42866</c:v>
                </c:pt>
                <c:pt idx="1514">
                  <c:v>42867</c:v>
                </c:pt>
                <c:pt idx="1515">
                  <c:v>42868</c:v>
                </c:pt>
                <c:pt idx="1516">
                  <c:v>42869</c:v>
                </c:pt>
                <c:pt idx="1517">
                  <c:v>42870</c:v>
                </c:pt>
                <c:pt idx="1518">
                  <c:v>42871</c:v>
                </c:pt>
                <c:pt idx="1519">
                  <c:v>42872</c:v>
                </c:pt>
                <c:pt idx="1520">
                  <c:v>42873</c:v>
                </c:pt>
                <c:pt idx="1521">
                  <c:v>42874</c:v>
                </c:pt>
                <c:pt idx="1522">
                  <c:v>42875</c:v>
                </c:pt>
                <c:pt idx="1523">
                  <c:v>42876</c:v>
                </c:pt>
                <c:pt idx="1524">
                  <c:v>42877</c:v>
                </c:pt>
                <c:pt idx="1525">
                  <c:v>42878</c:v>
                </c:pt>
                <c:pt idx="1526">
                  <c:v>42879</c:v>
                </c:pt>
                <c:pt idx="1527">
                  <c:v>42880</c:v>
                </c:pt>
                <c:pt idx="1528">
                  <c:v>42881</c:v>
                </c:pt>
                <c:pt idx="1529">
                  <c:v>42882</c:v>
                </c:pt>
                <c:pt idx="1530">
                  <c:v>42883</c:v>
                </c:pt>
                <c:pt idx="1531">
                  <c:v>42884</c:v>
                </c:pt>
                <c:pt idx="1532">
                  <c:v>42885</c:v>
                </c:pt>
                <c:pt idx="1533">
                  <c:v>42886</c:v>
                </c:pt>
                <c:pt idx="1534">
                  <c:v>42887</c:v>
                </c:pt>
                <c:pt idx="1535">
                  <c:v>42888</c:v>
                </c:pt>
                <c:pt idx="1536">
                  <c:v>42889</c:v>
                </c:pt>
                <c:pt idx="1537">
                  <c:v>42890</c:v>
                </c:pt>
                <c:pt idx="1538">
                  <c:v>42891</c:v>
                </c:pt>
                <c:pt idx="1539">
                  <c:v>42892</c:v>
                </c:pt>
                <c:pt idx="1540">
                  <c:v>42893</c:v>
                </c:pt>
                <c:pt idx="1541">
                  <c:v>42894</c:v>
                </c:pt>
                <c:pt idx="1542">
                  <c:v>42895</c:v>
                </c:pt>
                <c:pt idx="1543">
                  <c:v>42896</c:v>
                </c:pt>
                <c:pt idx="1544">
                  <c:v>42897</c:v>
                </c:pt>
                <c:pt idx="1545">
                  <c:v>42898</c:v>
                </c:pt>
                <c:pt idx="1546">
                  <c:v>42899</c:v>
                </c:pt>
                <c:pt idx="1547">
                  <c:v>42900</c:v>
                </c:pt>
                <c:pt idx="1548">
                  <c:v>42901</c:v>
                </c:pt>
                <c:pt idx="1549">
                  <c:v>42902</c:v>
                </c:pt>
                <c:pt idx="1550">
                  <c:v>42903</c:v>
                </c:pt>
                <c:pt idx="1551">
                  <c:v>42904</c:v>
                </c:pt>
                <c:pt idx="1552">
                  <c:v>42905</c:v>
                </c:pt>
                <c:pt idx="1553">
                  <c:v>42906</c:v>
                </c:pt>
                <c:pt idx="1554">
                  <c:v>42907</c:v>
                </c:pt>
                <c:pt idx="1555">
                  <c:v>42908</c:v>
                </c:pt>
                <c:pt idx="1556">
                  <c:v>42909</c:v>
                </c:pt>
                <c:pt idx="1557">
                  <c:v>42910</c:v>
                </c:pt>
                <c:pt idx="1558">
                  <c:v>42911</c:v>
                </c:pt>
                <c:pt idx="1559">
                  <c:v>42912</c:v>
                </c:pt>
                <c:pt idx="1560">
                  <c:v>42913</c:v>
                </c:pt>
                <c:pt idx="1561">
                  <c:v>42914</c:v>
                </c:pt>
                <c:pt idx="1562">
                  <c:v>42915</c:v>
                </c:pt>
                <c:pt idx="1563">
                  <c:v>42916</c:v>
                </c:pt>
                <c:pt idx="1564">
                  <c:v>42917</c:v>
                </c:pt>
                <c:pt idx="1565">
                  <c:v>42918</c:v>
                </c:pt>
                <c:pt idx="1566">
                  <c:v>42919</c:v>
                </c:pt>
                <c:pt idx="1567">
                  <c:v>42920</c:v>
                </c:pt>
                <c:pt idx="1568">
                  <c:v>42921</c:v>
                </c:pt>
                <c:pt idx="1569">
                  <c:v>42922</c:v>
                </c:pt>
                <c:pt idx="1570">
                  <c:v>42923</c:v>
                </c:pt>
                <c:pt idx="1571">
                  <c:v>42924</c:v>
                </c:pt>
                <c:pt idx="1572">
                  <c:v>42925</c:v>
                </c:pt>
                <c:pt idx="1573">
                  <c:v>42926</c:v>
                </c:pt>
                <c:pt idx="1574">
                  <c:v>42927</c:v>
                </c:pt>
                <c:pt idx="1575">
                  <c:v>42928</c:v>
                </c:pt>
                <c:pt idx="1576">
                  <c:v>42929</c:v>
                </c:pt>
                <c:pt idx="1577">
                  <c:v>42930</c:v>
                </c:pt>
                <c:pt idx="1578">
                  <c:v>42931</c:v>
                </c:pt>
                <c:pt idx="1579">
                  <c:v>42932</c:v>
                </c:pt>
                <c:pt idx="1580">
                  <c:v>42933</c:v>
                </c:pt>
                <c:pt idx="1581">
                  <c:v>42934</c:v>
                </c:pt>
                <c:pt idx="1582">
                  <c:v>42935</c:v>
                </c:pt>
                <c:pt idx="1583">
                  <c:v>42936</c:v>
                </c:pt>
                <c:pt idx="1584">
                  <c:v>42937</c:v>
                </c:pt>
                <c:pt idx="1585">
                  <c:v>42938</c:v>
                </c:pt>
                <c:pt idx="1586">
                  <c:v>42939</c:v>
                </c:pt>
                <c:pt idx="1587">
                  <c:v>42940</c:v>
                </c:pt>
                <c:pt idx="1588">
                  <c:v>42941</c:v>
                </c:pt>
                <c:pt idx="1589">
                  <c:v>42942</c:v>
                </c:pt>
                <c:pt idx="1590">
                  <c:v>42943</c:v>
                </c:pt>
                <c:pt idx="1591">
                  <c:v>42944</c:v>
                </c:pt>
                <c:pt idx="1592">
                  <c:v>42945</c:v>
                </c:pt>
                <c:pt idx="1593">
                  <c:v>42946</c:v>
                </c:pt>
                <c:pt idx="1594">
                  <c:v>42947</c:v>
                </c:pt>
                <c:pt idx="1595">
                  <c:v>42948</c:v>
                </c:pt>
                <c:pt idx="1596">
                  <c:v>42949</c:v>
                </c:pt>
                <c:pt idx="1597">
                  <c:v>42950</c:v>
                </c:pt>
                <c:pt idx="1598">
                  <c:v>42951</c:v>
                </c:pt>
                <c:pt idx="1599">
                  <c:v>42952</c:v>
                </c:pt>
                <c:pt idx="1600">
                  <c:v>42953</c:v>
                </c:pt>
                <c:pt idx="1601">
                  <c:v>42954</c:v>
                </c:pt>
                <c:pt idx="1602">
                  <c:v>42955</c:v>
                </c:pt>
                <c:pt idx="1603">
                  <c:v>42956</c:v>
                </c:pt>
                <c:pt idx="1604">
                  <c:v>42957</c:v>
                </c:pt>
                <c:pt idx="1605">
                  <c:v>42958</c:v>
                </c:pt>
                <c:pt idx="1606">
                  <c:v>42959</c:v>
                </c:pt>
                <c:pt idx="1607">
                  <c:v>42960</c:v>
                </c:pt>
                <c:pt idx="1608">
                  <c:v>42961</c:v>
                </c:pt>
                <c:pt idx="1609">
                  <c:v>42962</c:v>
                </c:pt>
                <c:pt idx="1610">
                  <c:v>42963</c:v>
                </c:pt>
                <c:pt idx="1611">
                  <c:v>42964</c:v>
                </c:pt>
                <c:pt idx="1612">
                  <c:v>42965</c:v>
                </c:pt>
                <c:pt idx="1613">
                  <c:v>42966</c:v>
                </c:pt>
                <c:pt idx="1614">
                  <c:v>42967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42972</c:v>
                </c:pt>
                <c:pt idx="1620">
                  <c:v>42973</c:v>
                </c:pt>
                <c:pt idx="1621">
                  <c:v>42974</c:v>
                </c:pt>
                <c:pt idx="1622">
                  <c:v>42975</c:v>
                </c:pt>
                <c:pt idx="1623">
                  <c:v>42976</c:v>
                </c:pt>
                <c:pt idx="1624">
                  <c:v>42977</c:v>
                </c:pt>
                <c:pt idx="1625">
                  <c:v>42978</c:v>
                </c:pt>
                <c:pt idx="1626">
                  <c:v>42979</c:v>
                </c:pt>
                <c:pt idx="1627">
                  <c:v>42980</c:v>
                </c:pt>
                <c:pt idx="1628">
                  <c:v>42981</c:v>
                </c:pt>
                <c:pt idx="1629">
                  <c:v>42982</c:v>
                </c:pt>
                <c:pt idx="1630">
                  <c:v>42983</c:v>
                </c:pt>
                <c:pt idx="1631">
                  <c:v>42984</c:v>
                </c:pt>
                <c:pt idx="1632">
                  <c:v>42985</c:v>
                </c:pt>
                <c:pt idx="1633">
                  <c:v>42986</c:v>
                </c:pt>
                <c:pt idx="1634">
                  <c:v>42987</c:v>
                </c:pt>
                <c:pt idx="1635">
                  <c:v>42988</c:v>
                </c:pt>
                <c:pt idx="1636">
                  <c:v>42989</c:v>
                </c:pt>
                <c:pt idx="1637">
                  <c:v>42990</c:v>
                </c:pt>
                <c:pt idx="1638">
                  <c:v>42991</c:v>
                </c:pt>
                <c:pt idx="1639">
                  <c:v>42992</c:v>
                </c:pt>
                <c:pt idx="1640">
                  <c:v>42993</c:v>
                </c:pt>
                <c:pt idx="1641">
                  <c:v>42994</c:v>
                </c:pt>
                <c:pt idx="1642">
                  <c:v>42995</c:v>
                </c:pt>
                <c:pt idx="1643">
                  <c:v>42996</c:v>
                </c:pt>
                <c:pt idx="1644">
                  <c:v>42997</c:v>
                </c:pt>
                <c:pt idx="1645">
                  <c:v>42998</c:v>
                </c:pt>
                <c:pt idx="1646">
                  <c:v>42999</c:v>
                </c:pt>
                <c:pt idx="1647">
                  <c:v>43000</c:v>
                </c:pt>
                <c:pt idx="1648">
                  <c:v>43001</c:v>
                </c:pt>
                <c:pt idx="1649">
                  <c:v>43002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43009</c:v>
                </c:pt>
                <c:pt idx="1657">
                  <c:v>43010</c:v>
                </c:pt>
                <c:pt idx="1658">
                  <c:v>43011</c:v>
                </c:pt>
                <c:pt idx="1659">
                  <c:v>43012</c:v>
                </c:pt>
                <c:pt idx="1660">
                  <c:v>43013</c:v>
                </c:pt>
                <c:pt idx="1661">
                  <c:v>43014</c:v>
                </c:pt>
                <c:pt idx="1662">
                  <c:v>43015</c:v>
                </c:pt>
                <c:pt idx="1663">
                  <c:v>43016</c:v>
                </c:pt>
                <c:pt idx="1664">
                  <c:v>43017</c:v>
                </c:pt>
                <c:pt idx="1665">
                  <c:v>43018</c:v>
                </c:pt>
                <c:pt idx="1666">
                  <c:v>43019</c:v>
                </c:pt>
                <c:pt idx="1667">
                  <c:v>43020</c:v>
                </c:pt>
                <c:pt idx="1668">
                  <c:v>43021</c:v>
                </c:pt>
                <c:pt idx="1669">
                  <c:v>43022</c:v>
                </c:pt>
                <c:pt idx="1670">
                  <c:v>43023</c:v>
                </c:pt>
                <c:pt idx="1671">
                  <c:v>43024</c:v>
                </c:pt>
                <c:pt idx="1672">
                  <c:v>43025</c:v>
                </c:pt>
                <c:pt idx="1673">
                  <c:v>43026</c:v>
                </c:pt>
                <c:pt idx="1674">
                  <c:v>43027</c:v>
                </c:pt>
                <c:pt idx="1675">
                  <c:v>43028</c:v>
                </c:pt>
                <c:pt idx="1676">
                  <c:v>43029</c:v>
                </c:pt>
                <c:pt idx="1677">
                  <c:v>43030</c:v>
                </c:pt>
                <c:pt idx="1678">
                  <c:v>43031</c:v>
                </c:pt>
                <c:pt idx="1679">
                  <c:v>43032</c:v>
                </c:pt>
                <c:pt idx="1680">
                  <c:v>43033</c:v>
                </c:pt>
                <c:pt idx="1681">
                  <c:v>43034</c:v>
                </c:pt>
                <c:pt idx="1682">
                  <c:v>43035</c:v>
                </c:pt>
                <c:pt idx="1683">
                  <c:v>43036</c:v>
                </c:pt>
                <c:pt idx="1684">
                  <c:v>43037</c:v>
                </c:pt>
                <c:pt idx="1685">
                  <c:v>43038</c:v>
                </c:pt>
                <c:pt idx="1686">
                  <c:v>43039</c:v>
                </c:pt>
                <c:pt idx="1687">
                  <c:v>43040</c:v>
                </c:pt>
                <c:pt idx="1688">
                  <c:v>43041</c:v>
                </c:pt>
                <c:pt idx="1689">
                  <c:v>43042</c:v>
                </c:pt>
                <c:pt idx="1690">
                  <c:v>43043</c:v>
                </c:pt>
                <c:pt idx="1691">
                  <c:v>43044</c:v>
                </c:pt>
                <c:pt idx="1692">
                  <c:v>43045</c:v>
                </c:pt>
                <c:pt idx="1693">
                  <c:v>43046</c:v>
                </c:pt>
                <c:pt idx="1694">
                  <c:v>43047</c:v>
                </c:pt>
                <c:pt idx="1695">
                  <c:v>43048</c:v>
                </c:pt>
                <c:pt idx="1696">
                  <c:v>43049</c:v>
                </c:pt>
                <c:pt idx="1697">
                  <c:v>43050</c:v>
                </c:pt>
                <c:pt idx="1698">
                  <c:v>43051</c:v>
                </c:pt>
                <c:pt idx="1699">
                  <c:v>43052</c:v>
                </c:pt>
                <c:pt idx="1700">
                  <c:v>43053</c:v>
                </c:pt>
                <c:pt idx="1701">
                  <c:v>43054</c:v>
                </c:pt>
                <c:pt idx="1702">
                  <c:v>43055</c:v>
                </c:pt>
                <c:pt idx="1703">
                  <c:v>43056</c:v>
                </c:pt>
                <c:pt idx="1704">
                  <c:v>43057</c:v>
                </c:pt>
                <c:pt idx="1705">
                  <c:v>43058</c:v>
                </c:pt>
                <c:pt idx="1706">
                  <c:v>43059</c:v>
                </c:pt>
                <c:pt idx="1707">
                  <c:v>43060</c:v>
                </c:pt>
                <c:pt idx="1708">
                  <c:v>43061</c:v>
                </c:pt>
                <c:pt idx="1709">
                  <c:v>43062</c:v>
                </c:pt>
                <c:pt idx="1710">
                  <c:v>43063</c:v>
                </c:pt>
                <c:pt idx="1711">
                  <c:v>43064</c:v>
                </c:pt>
                <c:pt idx="1712">
                  <c:v>43065</c:v>
                </c:pt>
                <c:pt idx="1713">
                  <c:v>43066</c:v>
                </c:pt>
                <c:pt idx="1714">
                  <c:v>43067</c:v>
                </c:pt>
                <c:pt idx="1715">
                  <c:v>43068</c:v>
                </c:pt>
                <c:pt idx="1716">
                  <c:v>43069</c:v>
                </c:pt>
                <c:pt idx="1717">
                  <c:v>43070</c:v>
                </c:pt>
                <c:pt idx="1718">
                  <c:v>43071</c:v>
                </c:pt>
                <c:pt idx="1719">
                  <c:v>43072</c:v>
                </c:pt>
                <c:pt idx="1720">
                  <c:v>43073</c:v>
                </c:pt>
                <c:pt idx="1721">
                  <c:v>43074</c:v>
                </c:pt>
                <c:pt idx="1722">
                  <c:v>43075</c:v>
                </c:pt>
                <c:pt idx="1723">
                  <c:v>43076</c:v>
                </c:pt>
                <c:pt idx="1724">
                  <c:v>43077</c:v>
                </c:pt>
                <c:pt idx="1725">
                  <c:v>43078</c:v>
                </c:pt>
                <c:pt idx="1726">
                  <c:v>43079</c:v>
                </c:pt>
                <c:pt idx="1727">
                  <c:v>43080</c:v>
                </c:pt>
                <c:pt idx="1728">
                  <c:v>43081</c:v>
                </c:pt>
                <c:pt idx="1729">
                  <c:v>43082</c:v>
                </c:pt>
                <c:pt idx="1730">
                  <c:v>43083</c:v>
                </c:pt>
              </c:numCache>
            </c:numRef>
          </c:xVal>
          <c:yVal>
            <c:numRef>
              <c:f>'MX11-气水两相'!$C$2:$C$1732</c:f>
              <c:numCache>
                <c:formatCode>General</c:formatCode>
                <c:ptCount val="1731"/>
                <c:pt idx="0">
                  <c:v>6.4</c:v>
                </c:pt>
                <c:pt idx="1">
                  <c:v>3.8</c:v>
                </c:pt>
                <c:pt idx="2">
                  <c:v>3.8</c:v>
                </c:pt>
                <c:pt idx="3">
                  <c:v>4</c:v>
                </c:pt>
                <c:pt idx="4">
                  <c:v>4.2</c:v>
                </c:pt>
                <c:pt idx="5">
                  <c:v>4.2</c:v>
                </c:pt>
                <c:pt idx="6">
                  <c:v>4.4000000000000004</c:v>
                </c:pt>
                <c:pt idx="7">
                  <c:v>4.7</c:v>
                </c:pt>
                <c:pt idx="8">
                  <c:v>5.8</c:v>
                </c:pt>
                <c:pt idx="9">
                  <c:v>4.7</c:v>
                </c:pt>
                <c:pt idx="10">
                  <c:v>4.8</c:v>
                </c:pt>
                <c:pt idx="11">
                  <c:v>4.3</c:v>
                </c:pt>
                <c:pt idx="12">
                  <c:v>9.1999999999999993</c:v>
                </c:pt>
                <c:pt idx="13">
                  <c:v>9.6</c:v>
                </c:pt>
                <c:pt idx="14">
                  <c:v>9.1</c:v>
                </c:pt>
                <c:pt idx="15">
                  <c:v>9.6</c:v>
                </c:pt>
                <c:pt idx="16">
                  <c:v>7.9</c:v>
                </c:pt>
                <c:pt idx="17">
                  <c:v>7.4</c:v>
                </c:pt>
                <c:pt idx="18">
                  <c:v>7.2</c:v>
                </c:pt>
                <c:pt idx="19">
                  <c:v>9.1</c:v>
                </c:pt>
                <c:pt idx="20">
                  <c:v>8.4</c:v>
                </c:pt>
                <c:pt idx="21">
                  <c:v>10.6</c:v>
                </c:pt>
                <c:pt idx="22">
                  <c:v>11.6</c:v>
                </c:pt>
                <c:pt idx="23">
                  <c:v>11</c:v>
                </c:pt>
                <c:pt idx="24">
                  <c:v>9.9</c:v>
                </c:pt>
                <c:pt idx="25">
                  <c:v>8.8000000000000007</c:v>
                </c:pt>
                <c:pt idx="26">
                  <c:v>9.6</c:v>
                </c:pt>
                <c:pt idx="27">
                  <c:v>9.6</c:v>
                </c:pt>
                <c:pt idx="28">
                  <c:v>9.6</c:v>
                </c:pt>
                <c:pt idx="29">
                  <c:v>10.4</c:v>
                </c:pt>
                <c:pt idx="30">
                  <c:v>9.8000000000000007</c:v>
                </c:pt>
                <c:pt idx="31">
                  <c:v>9</c:v>
                </c:pt>
                <c:pt idx="32">
                  <c:v>9.6</c:v>
                </c:pt>
                <c:pt idx="33">
                  <c:v>10</c:v>
                </c:pt>
                <c:pt idx="34">
                  <c:v>9.8000000000000007</c:v>
                </c:pt>
                <c:pt idx="35">
                  <c:v>3.8</c:v>
                </c:pt>
                <c:pt idx="54">
                  <c:v>1.5</c:v>
                </c:pt>
                <c:pt idx="55">
                  <c:v>1.1000000000000001</c:v>
                </c:pt>
                <c:pt idx="56">
                  <c:v>1.5</c:v>
                </c:pt>
                <c:pt idx="57">
                  <c:v>1.7</c:v>
                </c:pt>
                <c:pt idx="58">
                  <c:v>2.1</c:v>
                </c:pt>
                <c:pt idx="59">
                  <c:v>1.2</c:v>
                </c:pt>
                <c:pt idx="60">
                  <c:v>2.2999999999999998</c:v>
                </c:pt>
                <c:pt idx="61">
                  <c:v>1.9</c:v>
                </c:pt>
                <c:pt idx="62">
                  <c:v>1.5</c:v>
                </c:pt>
                <c:pt idx="63">
                  <c:v>1.9</c:v>
                </c:pt>
                <c:pt idx="64">
                  <c:v>2</c:v>
                </c:pt>
                <c:pt idx="65">
                  <c:v>2.1</c:v>
                </c:pt>
                <c:pt idx="66">
                  <c:v>2.1</c:v>
                </c:pt>
                <c:pt idx="67">
                  <c:v>2</c:v>
                </c:pt>
                <c:pt idx="68">
                  <c:v>2</c:v>
                </c:pt>
                <c:pt idx="69">
                  <c:v>2.2000000000000002</c:v>
                </c:pt>
                <c:pt idx="70">
                  <c:v>2.4</c:v>
                </c:pt>
                <c:pt idx="71">
                  <c:v>2.6</c:v>
                </c:pt>
                <c:pt idx="72">
                  <c:v>2.4</c:v>
                </c:pt>
                <c:pt idx="73">
                  <c:v>2.4</c:v>
                </c:pt>
                <c:pt idx="74">
                  <c:v>1.8</c:v>
                </c:pt>
                <c:pt idx="75">
                  <c:v>2</c:v>
                </c:pt>
                <c:pt idx="76">
                  <c:v>7.2</c:v>
                </c:pt>
                <c:pt idx="77">
                  <c:v>4.7</c:v>
                </c:pt>
                <c:pt idx="78">
                  <c:v>10</c:v>
                </c:pt>
                <c:pt idx="79">
                  <c:v>7.3</c:v>
                </c:pt>
                <c:pt idx="80">
                  <c:v>17.5</c:v>
                </c:pt>
                <c:pt idx="81">
                  <c:v>13.1</c:v>
                </c:pt>
                <c:pt idx="82">
                  <c:v>23.7</c:v>
                </c:pt>
                <c:pt idx="83">
                  <c:v>15.4</c:v>
                </c:pt>
                <c:pt idx="84">
                  <c:v>1.1000000000000001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4.8</c:v>
                </c:pt>
                <c:pt idx="89">
                  <c:v>7.1</c:v>
                </c:pt>
                <c:pt idx="90">
                  <c:v>10.8</c:v>
                </c:pt>
                <c:pt idx="91">
                  <c:v>10.199999999999999</c:v>
                </c:pt>
                <c:pt idx="92">
                  <c:v>15.5</c:v>
                </c:pt>
                <c:pt idx="93">
                  <c:v>14.8</c:v>
                </c:pt>
                <c:pt idx="94">
                  <c:v>18</c:v>
                </c:pt>
                <c:pt idx="95">
                  <c:v>13.9</c:v>
                </c:pt>
                <c:pt idx="96">
                  <c:v>17.3</c:v>
                </c:pt>
                <c:pt idx="97">
                  <c:v>15.1</c:v>
                </c:pt>
                <c:pt idx="98">
                  <c:v>16.3</c:v>
                </c:pt>
                <c:pt idx="99">
                  <c:v>15.1</c:v>
                </c:pt>
                <c:pt idx="100">
                  <c:v>14</c:v>
                </c:pt>
                <c:pt idx="101">
                  <c:v>17.2</c:v>
                </c:pt>
                <c:pt idx="102">
                  <c:v>15.8</c:v>
                </c:pt>
                <c:pt idx="103">
                  <c:v>14.5</c:v>
                </c:pt>
                <c:pt idx="104">
                  <c:v>1.6</c:v>
                </c:pt>
                <c:pt idx="108">
                  <c:v>0.9</c:v>
                </c:pt>
                <c:pt idx="109">
                  <c:v>1.6</c:v>
                </c:pt>
                <c:pt idx="110">
                  <c:v>1.6</c:v>
                </c:pt>
                <c:pt idx="111">
                  <c:v>1.5</c:v>
                </c:pt>
                <c:pt idx="112">
                  <c:v>1.7</c:v>
                </c:pt>
                <c:pt idx="113">
                  <c:v>2.2000000000000002</c:v>
                </c:pt>
                <c:pt idx="114">
                  <c:v>2.1</c:v>
                </c:pt>
                <c:pt idx="115">
                  <c:v>2.7</c:v>
                </c:pt>
                <c:pt idx="116">
                  <c:v>18.3</c:v>
                </c:pt>
                <c:pt idx="117">
                  <c:v>15.7</c:v>
                </c:pt>
                <c:pt idx="118">
                  <c:v>18.7</c:v>
                </c:pt>
                <c:pt idx="119">
                  <c:v>18.2</c:v>
                </c:pt>
                <c:pt idx="120">
                  <c:v>14.5</c:v>
                </c:pt>
                <c:pt idx="121">
                  <c:v>16.2</c:v>
                </c:pt>
                <c:pt idx="122">
                  <c:v>14.5</c:v>
                </c:pt>
                <c:pt idx="123">
                  <c:v>13.9</c:v>
                </c:pt>
                <c:pt idx="124">
                  <c:v>14.8</c:v>
                </c:pt>
                <c:pt idx="125">
                  <c:v>18.399999999999999</c:v>
                </c:pt>
                <c:pt idx="126">
                  <c:v>15.8</c:v>
                </c:pt>
                <c:pt idx="127">
                  <c:v>14.8</c:v>
                </c:pt>
                <c:pt idx="128">
                  <c:v>16.399999999999999</c:v>
                </c:pt>
                <c:pt idx="129">
                  <c:v>18.7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6.3</c:v>
                </c:pt>
                <c:pt idx="147">
                  <c:v>10.3</c:v>
                </c:pt>
                <c:pt idx="148">
                  <c:v>7.5</c:v>
                </c:pt>
                <c:pt idx="149">
                  <c:v>11.7</c:v>
                </c:pt>
                <c:pt idx="150">
                  <c:v>13.6</c:v>
                </c:pt>
                <c:pt idx="151">
                  <c:v>13.9</c:v>
                </c:pt>
                <c:pt idx="152">
                  <c:v>10.5</c:v>
                </c:pt>
                <c:pt idx="153">
                  <c:v>13.2</c:v>
                </c:pt>
                <c:pt idx="154">
                  <c:v>9.5</c:v>
                </c:pt>
                <c:pt idx="155">
                  <c:v>13.9</c:v>
                </c:pt>
                <c:pt idx="156">
                  <c:v>10.199999999999999</c:v>
                </c:pt>
                <c:pt idx="157">
                  <c:v>13.2</c:v>
                </c:pt>
                <c:pt idx="158">
                  <c:v>9.1</c:v>
                </c:pt>
                <c:pt idx="159">
                  <c:v>12</c:v>
                </c:pt>
                <c:pt idx="160">
                  <c:v>10.199999999999999</c:v>
                </c:pt>
                <c:pt idx="161">
                  <c:v>16.5</c:v>
                </c:pt>
                <c:pt idx="162">
                  <c:v>12.9</c:v>
                </c:pt>
                <c:pt idx="163">
                  <c:v>11.3</c:v>
                </c:pt>
                <c:pt idx="164">
                  <c:v>15.2</c:v>
                </c:pt>
                <c:pt idx="165">
                  <c:v>14.1</c:v>
                </c:pt>
                <c:pt idx="166">
                  <c:v>14.8</c:v>
                </c:pt>
                <c:pt idx="167">
                  <c:v>4.7</c:v>
                </c:pt>
                <c:pt idx="188">
                  <c:v>36.4</c:v>
                </c:pt>
                <c:pt idx="189">
                  <c:v>42.7</c:v>
                </c:pt>
                <c:pt idx="190">
                  <c:v>34.299999999999997</c:v>
                </c:pt>
                <c:pt idx="191">
                  <c:v>7.4</c:v>
                </c:pt>
                <c:pt idx="192">
                  <c:v>13.3</c:v>
                </c:pt>
                <c:pt idx="193">
                  <c:v>18.2</c:v>
                </c:pt>
                <c:pt idx="194">
                  <c:v>16.600000000000001</c:v>
                </c:pt>
                <c:pt idx="195">
                  <c:v>18.3</c:v>
                </c:pt>
                <c:pt idx="196">
                  <c:v>15.7</c:v>
                </c:pt>
                <c:pt idx="197">
                  <c:v>18.100000000000001</c:v>
                </c:pt>
                <c:pt idx="198">
                  <c:v>16.5</c:v>
                </c:pt>
                <c:pt idx="199">
                  <c:v>18</c:v>
                </c:pt>
                <c:pt idx="200">
                  <c:v>12.3</c:v>
                </c:pt>
                <c:pt idx="201">
                  <c:v>13</c:v>
                </c:pt>
                <c:pt idx="202">
                  <c:v>12.3</c:v>
                </c:pt>
                <c:pt idx="203">
                  <c:v>13.8</c:v>
                </c:pt>
                <c:pt idx="204">
                  <c:v>13</c:v>
                </c:pt>
                <c:pt idx="205">
                  <c:v>15.2</c:v>
                </c:pt>
                <c:pt idx="206">
                  <c:v>13.4</c:v>
                </c:pt>
                <c:pt idx="207">
                  <c:v>14.5</c:v>
                </c:pt>
                <c:pt idx="208">
                  <c:v>10.9</c:v>
                </c:pt>
                <c:pt idx="209">
                  <c:v>12.4</c:v>
                </c:pt>
                <c:pt idx="210">
                  <c:v>12.8</c:v>
                </c:pt>
                <c:pt idx="211">
                  <c:v>12.6</c:v>
                </c:pt>
                <c:pt idx="212">
                  <c:v>12.8</c:v>
                </c:pt>
                <c:pt idx="213">
                  <c:v>21.6</c:v>
                </c:pt>
                <c:pt idx="214">
                  <c:v>29.9</c:v>
                </c:pt>
                <c:pt idx="215">
                  <c:v>18.899999999999999</c:v>
                </c:pt>
                <c:pt idx="216">
                  <c:v>8.5</c:v>
                </c:pt>
                <c:pt idx="217">
                  <c:v>9.4</c:v>
                </c:pt>
                <c:pt idx="218">
                  <c:v>9.6</c:v>
                </c:pt>
                <c:pt idx="219">
                  <c:v>10</c:v>
                </c:pt>
                <c:pt idx="220">
                  <c:v>11.7</c:v>
                </c:pt>
                <c:pt idx="221">
                  <c:v>10.9</c:v>
                </c:pt>
                <c:pt idx="222">
                  <c:v>9.6999999999999993</c:v>
                </c:pt>
                <c:pt idx="223">
                  <c:v>10</c:v>
                </c:pt>
                <c:pt idx="224">
                  <c:v>10.8</c:v>
                </c:pt>
                <c:pt idx="225">
                  <c:v>8.3000000000000007</c:v>
                </c:pt>
                <c:pt idx="226">
                  <c:v>8.1999999999999993</c:v>
                </c:pt>
                <c:pt idx="227">
                  <c:v>18.3</c:v>
                </c:pt>
                <c:pt idx="228">
                  <c:v>17.600000000000001</c:v>
                </c:pt>
                <c:pt idx="229">
                  <c:v>13.5</c:v>
                </c:pt>
                <c:pt idx="230">
                  <c:v>16.100000000000001</c:v>
                </c:pt>
                <c:pt idx="231">
                  <c:v>17.399999999999999</c:v>
                </c:pt>
                <c:pt idx="232">
                  <c:v>20.6</c:v>
                </c:pt>
                <c:pt idx="233">
                  <c:v>19.600000000000001</c:v>
                </c:pt>
                <c:pt idx="234">
                  <c:v>19.5</c:v>
                </c:pt>
                <c:pt idx="235">
                  <c:v>19.2</c:v>
                </c:pt>
                <c:pt idx="236">
                  <c:v>19.2</c:v>
                </c:pt>
                <c:pt idx="237">
                  <c:v>19.100000000000001</c:v>
                </c:pt>
                <c:pt idx="238">
                  <c:v>17.5</c:v>
                </c:pt>
                <c:pt idx="239">
                  <c:v>16.600000000000001</c:v>
                </c:pt>
                <c:pt idx="240">
                  <c:v>15.3</c:v>
                </c:pt>
                <c:pt idx="241">
                  <c:v>14.7</c:v>
                </c:pt>
                <c:pt idx="242">
                  <c:v>6.9</c:v>
                </c:pt>
                <c:pt idx="243">
                  <c:v>6</c:v>
                </c:pt>
                <c:pt idx="244">
                  <c:v>12.3</c:v>
                </c:pt>
                <c:pt idx="245">
                  <c:v>13.6</c:v>
                </c:pt>
                <c:pt idx="246">
                  <c:v>15.7</c:v>
                </c:pt>
                <c:pt idx="247">
                  <c:v>16.3</c:v>
                </c:pt>
                <c:pt idx="248">
                  <c:v>15.3</c:v>
                </c:pt>
                <c:pt idx="249">
                  <c:v>14.4</c:v>
                </c:pt>
                <c:pt idx="250">
                  <c:v>16.2</c:v>
                </c:pt>
                <c:pt idx="251">
                  <c:v>15.5</c:v>
                </c:pt>
                <c:pt idx="252">
                  <c:v>3.5</c:v>
                </c:pt>
                <c:pt idx="253">
                  <c:v>4.2</c:v>
                </c:pt>
                <c:pt idx="254">
                  <c:v>3.2</c:v>
                </c:pt>
                <c:pt idx="255">
                  <c:v>13.5</c:v>
                </c:pt>
                <c:pt idx="256">
                  <c:v>16.5</c:v>
                </c:pt>
                <c:pt idx="257">
                  <c:v>16.8</c:v>
                </c:pt>
                <c:pt idx="258">
                  <c:v>16.8</c:v>
                </c:pt>
                <c:pt idx="259">
                  <c:v>16.8</c:v>
                </c:pt>
                <c:pt idx="260">
                  <c:v>15.9</c:v>
                </c:pt>
                <c:pt idx="261">
                  <c:v>16.3</c:v>
                </c:pt>
                <c:pt idx="262">
                  <c:v>16.2</c:v>
                </c:pt>
                <c:pt idx="263">
                  <c:v>16.2</c:v>
                </c:pt>
                <c:pt idx="264">
                  <c:v>16.3</c:v>
                </c:pt>
                <c:pt idx="265">
                  <c:v>16.100000000000001</c:v>
                </c:pt>
                <c:pt idx="266">
                  <c:v>16.5</c:v>
                </c:pt>
                <c:pt idx="267">
                  <c:v>16.3</c:v>
                </c:pt>
                <c:pt idx="268">
                  <c:v>16.5</c:v>
                </c:pt>
                <c:pt idx="269">
                  <c:v>16.5</c:v>
                </c:pt>
                <c:pt idx="270">
                  <c:v>16.600000000000001</c:v>
                </c:pt>
                <c:pt idx="271">
                  <c:v>16.2</c:v>
                </c:pt>
                <c:pt idx="272">
                  <c:v>16.2</c:v>
                </c:pt>
                <c:pt idx="273">
                  <c:v>15.6</c:v>
                </c:pt>
                <c:pt idx="274">
                  <c:v>15.7</c:v>
                </c:pt>
                <c:pt idx="275">
                  <c:v>16.100000000000001</c:v>
                </c:pt>
                <c:pt idx="276">
                  <c:v>15.4</c:v>
                </c:pt>
                <c:pt idx="277">
                  <c:v>15.5</c:v>
                </c:pt>
                <c:pt idx="278">
                  <c:v>15.9</c:v>
                </c:pt>
                <c:pt idx="279">
                  <c:v>16.2</c:v>
                </c:pt>
                <c:pt idx="280">
                  <c:v>16.399999999999999</c:v>
                </c:pt>
                <c:pt idx="281">
                  <c:v>16.399999999999999</c:v>
                </c:pt>
                <c:pt idx="282">
                  <c:v>16.3</c:v>
                </c:pt>
                <c:pt idx="283">
                  <c:v>16.3</c:v>
                </c:pt>
                <c:pt idx="284">
                  <c:v>16.3</c:v>
                </c:pt>
                <c:pt idx="285">
                  <c:v>15.9</c:v>
                </c:pt>
                <c:pt idx="286">
                  <c:v>15.6</c:v>
                </c:pt>
                <c:pt idx="287">
                  <c:v>15.2</c:v>
                </c:pt>
                <c:pt idx="288">
                  <c:v>14.8</c:v>
                </c:pt>
                <c:pt idx="289">
                  <c:v>14.7</c:v>
                </c:pt>
                <c:pt idx="290">
                  <c:v>14.4</c:v>
                </c:pt>
                <c:pt idx="291">
                  <c:v>14.4</c:v>
                </c:pt>
                <c:pt idx="292">
                  <c:v>14.5</c:v>
                </c:pt>
                <c:pt idx="293">
                  <c:v>14.7</c:v>
                </c:pt>
                <c:pt idx="294">
                  <c:v>14.6</c:v>
                </c:pt>
                <c:pt idx="295">
                  <c:v>14.4</c:v>
                </c:pt>
                <c:pt idx="296">
                  <c:v>14.7</c:v>
                </c:pt>
                <c:pt idx="297">
                  <c:v>14.4</c:v>
                </c:pt>
                <c:pt idx="298">
                  <c:v>14.4</c:v>
                </c:pt>
                <c:pt idx="299">
                  <c:v>14.4</c:v>
                </c:pt>
                <c:pt idx="300">
                  <c:v>14.6</c:v>
                </c:pt>
                <c:pt idx="301">
                  <c:v>14.4</c:v>
                </c:pt>
                <c:pt idx="302">
                  <c:v>14.4</c:v>
                </c:pt>
                <c:pt idx="303">
                  <c:v>14.1</c:v>
                </c:pt>
                <c:pt idx="304">
                  <c:v>14.1</c:v>
                </c:pt>
                <c:pt idx="305">
                  <c:v>14.1</c:v>
                </c:pt>
                <c:pt idx="306">
                  <c:v>14.2</c:v>
                </c:pt>
                <c:pt idx="307">
                  <c:v>14.1</c:v>
                </c:pt>
                <c:pt idx="308">
                  <c:v>14.4</c:v>
                </c:pt>
                <c:pt idx="309">
                  <c:v>14.4</c:v>
                </c:pt>
                <c:pt idx="310">
                  <c:v>14.7</c:v>
                </c:pt>
                <c:pt idx="311">
                  <c:v>7.3</c:v>
                </c:pt>
                <c:pt idx="312">
                  <c:v>6.2</c:v>
                </c:pt>
                <c:pt idx="313">
                  <c:v>11.5</c:v>
                </c:pt>
                <c:pt idx="314">
                  <c:v>12.4</c:v>
                </c:pt>
                <c:pt idx="315">
                  <c:v>12.4</c:v>
                </c:pt>
                <c:pt idx="316">
                  <c:v>12.5</c:v>
                </c:pt>
                <c:pt idx="317">
                  <c:v>12.7</c:v>
                </c:pt>
                <c:pt idx="318">
                  <c:v>12.6</c:v>
                </c:pt>
                <c:pt idx="319">
                  <c:v>12.5</c:v>
                </c:pt>
                <c:pt idx="320">
                  <c:v>12.3</c:v>
                </c:pt>
                <c:pt idx="321">
                  <c:v>12</c:v>
                </c:pt>
                <c:pt idx="322">
                  <c:v>12.3</c:v>
                </c:pt>
                <c:pt idx="323">
                  <c:v>12.4</c:v>
                </c:pt>
                <c:pt idx="324">
                  <c:v>12.4</c:v>
                </c:pt>
                <c:pt idx="325">
                  <c:v>12.3</c:v>
                </c:pt>
                <c:pt idx="326">
                  <c:v>12.5</c:v>
                </c:pt>
                <c:pt idx="327">
                  <c:v>12.4</c:v>
                </c:pt>
                <c:pt idx="328">
                  <c:v>12.2</c:v>
                </c:pt>
                <c:pt idx="329">
                  <c:v>12.3</c:v>
                </c:pt>
                <c:pt idx="330">
                  <c:v>12.6</c:v>
                </c:pt>
                <c:pt idx="331">
                  <c:v>12.3</c:v>
                </c:pt>
                <c:pt idx="332">
                  <c:v>12.6</c:v>
                </c:pt>
                <c:pt idx="333">
                  <c:v>13.1</c:v>
                </c:pt>
                <c:pt idx="334">
                  <c:v>12.8</c:v>
                </c:pt>
                <c:pt idx="335">
                  <c:v>13</c:v>
                </c:pt>
                <c:pt idx="336">
                  <c:v>13.2</c:v>
                </c:pt>
                <c:pt idx="337">
                  <c:v>13.2</c:v>
                </c:pt>
                <c:pt idx="338">
                  <c:v>12.9</c:v>
                </c:pt>
                <c:pt idx="339">
                  <c:v>13.4</c:v>
                </c:pt>
                <c:pt idx="340">
                  <c:v>12.7</c:v>
                </c:pt>
                <c:pt idx="341">
                  <c:v>13.2</c:v>
                </c:pt>
                <c:pt idx="342">
                  <c:v>13.2</c:v>
                </c:pt>
                <c:pt idx="343">
                  <c:v>13.6</c:v>
                </c:pt>
                <c:pt idx="344">
                  <c:v>13.6</c:v>
                </c:pt>
                <c:pt idx="345">
                  <c:v>14</c:v>
                </c:pt>
                <c:pt idx="346">
                  <c:v>14</c:v>
                </c:pt>
                <c:pt idx="347">
                  <c:v>13.8</c:v>
                </c:pt>
                <c:pt idx="348">
                  <c:v>13.6</c:v>
                </c:pt>
                <c:pt idx="349">
                  <c:v>13.8</c:v>
                </c:pt>
                <c:pt idx="350">
                  <c:v>7</c:v>
                </c:pt>
                <c:pt idx="351">
                  <c:v>12</c:v>
                </c:pt>
                <c:pt idx="352">
                  <c:v>15.7</c:v>
                </c:pt>
                <c:pt idx="353">
                  <c:v>15.8</c:v>
                </c:pt>
                <c:pt idx="354">
                  <c:v>15.7</c:v>
                </c:pt>
                <c:pt idx="355">
                  <c:v>15.4</c:v>
                </c:pt>
                <c:pt idx="356">
                  <c:v>15.3</c:v>
                </c:pt>
                <c:pt idx="357">
                  <c:v>15.3</c:v>
                </c:pt>
                <c:pt idx="358">
                  <c:v>15.3</c:v>
                </c:pt>
                <c:pt idx="359">
                  <c:v>15.2</c:v>
                </c:pt>
                <c:pt idx="360">
                  <c:v>15.2</c:v>
                </c:pt>
                <c:pt idx="361">
                  <c:v>15.3</c:v>
                </c:pt>
                <c:pt idx="362">
                  <c:v>14.7</c:v>
                </c:pt>
                <c:pt idx="363">
                  <c:v>15</c:v>
                </c:pt>
                <c:pt idx="364">
                  <c:v>14.4</c:v>
                </c:pt>
                <c:pt idx="365">
                  <c:v>15</c:v>
                </c:pt>
                <c:pt idx="366">
                  <c:v>14.9</c:v>
                </c:pt>
                <c:pt idx="367">
                  <c:v>15</c:v>
                </c:pt>
                <c:pt idx="368">
                  <c:v>14.4</c:v>
                </c:pt>
                <c:pt idx="369">
                  <c:v>14.4</c:v>
                </c:pt>
                <c:pt idx="370">
                  <c:v>14.3</c:v>
                </c:pt>
                <c:pt idx="432">
                  <c:v>7.9</c:v>
                </c:pt>
                <c:pt idx="433">
                  <c:v>8.4</c:v>
                </c:pt>
                <c:pt idx="434">
                  <c:v>8.6</c:v>
                </c:pt>
                <c:pt idx="435">
                  <c:v>8.3000000000000007</c:v>
                </c:pt>
                <c:pt idx="436">
                  <c:v>7.4</c:v>
                </c:pt>
                <c:pt idx="437">
                  <c:v>8.5</c:v>
                </c:pt>
                <c:pt idx="438">
                  <c:v>9</c:v>
                </c:pt>
                <c:pt idx="439">
                  <c:v>9.6</c:v>
                </c:pt>
                <c:pt idx="440">
                  <c:v>8.9</c:v>
                </c:pt>
                <c:pt idx="441">
                  <c:v>6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9.6</c:v>
                </c:pt>
                <c:pt idx="451">
                  <c:v>12.5</c:v>
                </c:pt>
                <c:pt idx="452">
                  <c:v>12.9</c:v>
                </c:pt>
                <c:pt idx="453">
                  <c:v>14.7</c:v>
                </c:pt>
                <c:pt idx="454">
                  <c:v>14.5</c:v>
                </c:pt>
                <c:pt idx="455">
                  <c:v>14.3</c:v>
                </c:pt>
                <c:pt idx="456">
                  <c:v>14</c:v>
                </c:pt>
                <c:pt idx="457">
                  <c:v>16.7</c:v>
                </c:pt>
                <c:pt idx="458">
                  <c:v>14.9</c:v>
                </c:pt>
                <c:pt idx="459">
                  <c:v>16.8</c:v>
                </c:pt>
                <c:pt idx="460">
                  <c:v>16.600000000000001</c:v>
                </c:pt>
                <c:pt idx="461">
                  <c:v>16.899999999999999</c:v>
                </c:pt>
                <c:pt idx="462">
                  <c:v>16.5</c:v>
                </c:pt>
                <c:pt idx="463">
                  <c:v>16.7</c:v>
                </c:pt>
                <c:pt idx="464">
                  <c:v>16.5</c:v>
                </c:pt>
                <c:pt idx="465">
                  <c:v>17.2</c:v>
                </c:pt>
                <c:pt idx="466">
                  <c:v>17.8</c:v>
                </c:pt>
                <c:pt idx="467">
                  <c:v>17.8</c:v>
                </c:pt>
                <c:pt idx="468">
                  <c:v>17.5</c:v>
                </c:pt>
                <c:pt idx="469">
                  <c:v>18</c:v>
                </c:pt>
                <c:pt idx="470">
                  <c:v>2.4</c:v>
                </c:pt>
                <c:pt idx="471">
                  <c:v>10.199999999999999</c:v>
                </c:pt>
                <c:pt idx="472">
                  <c:v>12.5</c:v>
                </c:pt>
                <c:pt idx="473">
                  <c:v>16.600000000000001</c:v>
                </c:pt>
                <c:pt idx="474">
                  <c:v>13</c:v>
                </c:pt>
                <c:pt idx="475">
                  <c:v>15</c:v>
                </c:pt>
                <c:pt idx="476">
                  <c:v>19.5</c:v>
                </c:pt>
                <c:pt idx="477">
                  <c:v>15.8</c:v>
                </c:pt>
                <c:pt idx="478">
                  <c:v>16.8</c:v>
                </c:pt>
                <c:pt idx="479">
                  <c:v>17</c:v>
                </c:pt>
                <c:pt idx="480">
                  <c:v>16.899999999999999</c:v>
                </c:pt>
                <c:pt idx="481">
                  <c:v>17.600000000000001</c:v>
                </c:pt>
                <c:pt idx="482">
                  <c:v>16.3</c:v>
                </c:pt>
                <c:pt idx="483">
                  <c:v>16.100000000000001</c:v>
                </c:pt>
                <c:pt idx="484">
                  <c:v>19</c:v>
                </c:pt>
                <c:pt idx="485">
                  <c:v>15</c:v>
                </c:pt>
                <c:pt idx="486">
                  <c:v>18</c:v>
                </c:pt>
                <c:pt idx="487">
                  <c:v>18</c:v>
                </c:pt>
                <c:pt idx="488">
                  <c:v>17</c:v>
                </c:pt>
                <c:pt idx="489">
                  <c:v>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</c:v>
                </c:pt>
                <c:pt idx="502">
                  <c:v>15.3</c:v>
                </c:pt>
                <c:pt idx="503">
                  <c:v>15.7</c:v>
                </c:pt>
                <c:pt idx="504">
                  <c:v>19</c:v>
                </c:pt>
                <c:pt idx="505">
                  <c:v>18.899999999999999</c:v>
                </c:pt>
                <c:pt idx="506">
                  <c:v>18</c:v>
                </c:pt>
                <c:pt idx="507">
                  <c:v>19.5</c:v>
                </c:pt>
                <c:pt idx="508">
                  <c:v>20</c:v>
                </c:pt>
                <c:pt idx="509">
                  <c:v>20.399999999999999</c:v>
                </c:pt>
                <c:pt idx="510">
                  <c:v>19</c:v>
                </c:pt>
                <c:pt idx="511">
                  <c:v>18.600000000000001</c:v>
                </c:pt>
                <c:pt idx="512">
                  <c:v>20.399999999999999</c:v>
                </c:pt>
                <c:pt idx="513">
                  <c:v>20</c:v>
                </c:pt>
                <c:pt idx="514">
                  <c:v>20</c:v>
                </c:pt>
                <c:pt idx="515">
                  <c:v>21</c:v>
                </c:pt>
                <c:pt idx="516">
                  <c:v>22</c:v>
                </c:pt>
                <c:pt idx="517">
                  <c:v>22.5</c:v>
                </c:pt>
                <c:pt idx="518">
                  <c:v>22</c:v>
                </c:pt>
                <c:pt idx="519">
                  <c:v>20.6</c:v>
                </c:pt>
                <c:pt idx="520">
                  <c:v>23</c:v>
                </c:pt>
                <c:pt idx="521">
                  <c:v>16.600000000000001</c:v>
                </c:pt>
                <c:pt idx="522">
                  <c:v>19.399999999999999</c:v>
                </c:pt>
                <c:pt idx="523">
                  <c:v>23.2</c:v>
                </c:pt>
                <c:pt idx="524">
                  <c:v>0.5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21.8</c:v>
                </c:pt>
                <c:pt idx="529">
                  <c:v>23.7</c:v>
                </c:pt>
                <c:pt idx="530">
                  <c:v>23.2</c:v>
                </c:pt>
                <c:pt idx="531">
                  <c:v>26</c:v>
                </c:pt>
                <c:pt idx="532">
                  <c:v>26.4</c:v>
                </c:pt>
                <c:pt idx="533">
                  <c:v>24.9</c:v>
                </c:pt>
                <c:pt idx="534">
                  <c:v>27.5</c:v>
                </c:pt>
                <c:pt idx="535">
                  <c:v>26</c:v>
                </c:pt>
                <c:pt idx="536">
                  <c:v>25.5</c:v>
                </c:pt>
                <c:pt idx="537">
                  <c:v>28</c:v>
                </c:pt>
                <c:pt idx="538">
                  <c:v>27.5</c:v>
                </c:pt>
                <c:pt idx="539">
                  <c:v>25.5</c:v>
                </c:pt>
                <c:pt idx="540">
                  <c:v>27</c:v>
                </c:pt>
                <c:pt idx="541">
                  <c:v>28</c:v>
                </c:pt>
                <c:pt idx="542">
                  <c:v>26.5</c:v>
                </c:pt>
                <c:pt idx="543">
                  <c:v>28</c:v>
                </c:pt>
                <c:pt idx="544">
                  <c:v>27</c:v>
                </c:pt>
                <c:pt idx="545">
                  <c:v>27.6</c:v>
                </c:pt>
                <c:pt idx="546">
                  <c:v>27.2</c:v>
                </c:pt>
                <c:pt idx="547">
                  <c:v>27.7</c:v>
                </c:pt>
                <c:pt idx="548">
                  <c:v>27.1</c:v>
                </c:pt>
                <c:pt idx="549">
                  <c:v>1.3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21.5</c:v>
                </c:pt>
                <c:pt idx="556">
                  <c:v>29.2</c:v>
                </c:pt>
                <c:pt idx="557">
                  <c:v>31</c:v>
                </c:pt>
                <c:pt idx="558">
                  <c:v>28.5</c:v>
                </c:pt>
                <c:pt idx="559">
                  <c:v>29.6</c:v>
                </c:pt>
                <c:pt idx="560">
                  <c:v>29.8</c:v>
                </c:pt>
                <c:pt idx="561">
                  <c:v>33</c:v>
                </c:pt>
                <c:pt idx="562">
                  <c:v>31.5</c:v>
                </c:pt>
                <c:pt idx="563">
                  <c:v>30.1</c:v>
                </c:pt>
                <c:pt idx="564">
                  <c:v>33.200000000000003</c:v>
                </c:pt>
                <c:pt idx="565">
                  <c:v>32.5</c:v>
                </c:pt>
                <c:pt idx="566">
                  <c:v>33.700000000000003</c:v>
                </c:pt>
                <c:pt idx="567">
                  <c:v>33.5</c:v>
                </c:pt>
                <c:pt idx="568">
                  <c:v>32.5</c:v>
                </c:pt>
                <c:pt idx="569">
                  <c:v>30.9</c:v>
                </c:pt>
                <c:pt idx="570">
                  <c:v>30.7</c:v>
                </c:pt>
                <c:pt idx="571">
                  <c:v>32.299999999999997</c:v>
                </c:pt>
                <c:pt idx="572">
                  <c:v>30.3</c:v>
                </c:pt>
                <c:pt idx="573">
                  <c:v>33.5</c:v>
                </c:pt>
                <c:pt idx="574">
                  <c:v>33.200000000000003</c:v>
                </c:pt>
                <c:pt idx="575">
                  <c:v>35.200000000000003</c:v>
                </c:pt>
                <c:pt idx="576">
                  <c:v>26.2</c:v>
                </c:pt>
                <c:pt idx="577">
                  <c:v>25.6</c:v>
                </c:pt>
                <c:pt idx="578">
                  <c:v>25.4</c:v>
                </c:pt>
                <c:pt idx="579">
                  <c:v>27.7</c:v>
                </c:pt>
                <c:pt idx="580">
                  <c:v>27.49</c:v>
                </c:pt>
                <c:pt idx="581">
                  <c:v>33.799999999999997</c:v>
                </c:pt>
                <c:pt idx="582">
                  <c:v>27.6</c:v>
                </c:pt>
                <c:pt idx="583">
                  <c:v>28.2</c:v>
                </c:pt>
                <c:pt idx="584">
                  <c:v>26.9</c:v>
                </c:pt>
                <c:pt idx="585">
                  <c:v>27.1</c:v>
                </c:pt>
                <c:pt idx="586">
                  <c:v>25.3</c:v>
                </c:pt>
                <c:pt idx="587">
                  <c:v>26.4</c:v>
                </c:pt>
                <c:pt idx="588">
                  <c:v>27.2</c:v>
                </c:pt>
                <c:pt idx="589">
                  <c:v>27.8</c:v>
                </c:pt>
                <c:pt idx="590">
                  <c:v>27.3</c:v>
                </c:pt>
                <c:pt idx="591">
                  <c:v>27.1</c:v>
                </c:pt>
                <c:pt idx="592">
                  <c:v>25.9</c:v>
                </c:pt>
                <c:pt idx="593">
                  <c:v>26.3</c:v>
                </c:pt>
                <c:pt idx="594">
                  <c:v>26.4</c:v>
                </c:pt>
                <c:pt idx="595">
                  <c:v>27.4</c:v>
                </c:pt>
                <c:pt idx="596">
                  <c:v>27.5</c:v>
                </c:pt>
                <c:pt idx="597">
                  <c:v>25.8</c:v>
                </c:pt>
                <c:pt idx="598">
                  <c:v>28</c:v>
                </c:pt>
                <c:pt idx="599">
                  <c:v>27.8</c:v>
                </c:pt>
                <c:pt idx="600">
                  <c:v>26.3</c:v>
                </c:pt>
                <c:pt idx="601">
                  <c:v>27.4</c:v>
                </c:pt>
                <c:pt idx="602">
                  <c:v>27.1</c:v>
                </c:pt>
                <c:pt idx="603">
                  <c:v>27</c:v>
                </c:pt>
                <c:pt idx="604">
                  <c:v>25.6</c:v>
                </c:pt>
                <c:pt idx="605">
                  <c:v>28.1</c:v>
                </c:pt>
                <c:pt idx="606">
                  <c:v>26.5</c:v>
                </c:pt>
                <c:pt idx="607">
                  <c:v>27.6</c:v>
                </c:pt>
                <c:pt idx="608">
                  <c:v>27.9</c:v>
                </c:pt>
                <c:pt idx="609">
                  <c:v>26.9</c:v>
                </c:pt>
                <c:pt idx="610">
                  <c:v>27.5</c:v>
                </c:pt>
                <c:pt idx="611">
                  <c:v>28.8</c:v>
                </c:pt>
                <c:pt idx="612">
                  <c:v>28.2</c:v>
                </c:pt>
                <c:pt idx="613">
                  <c:v>27</c:v>
                </c:pt>
                <c:pt idx="614">
                  <c:v>27.5</c:v>
                </c:pt>
                <c:pt idx="615">
                  <c:v>28.1</c:v>
                </c:pt>
                <c:pt idx="616">
                  <c:v>27.9</c:v>
                </c:pt>
                <c:pt idx="617">
                  <c:v>27.9</c:v>
                </c:pt>
                <c:pt idx="618">
                  <c:v>28.3</c:v>
                </c:pt>
                <c:pt idx="619">
                  <c:v>28.8</c:v>
                </c:pt>
                <c:pt idx="620">
                  <c:v>28.4</c:v>
                </c:pt>
                <c:pt idx="621">
                  <c:v>28.1</c:v>
                </c:pt>
                <c:pt idx="622">
                  <c:v>27.5</c:v>
                </c:pt>
                <c:pt idx="623">
                  <c:v>27.6</c:v>
                </c:pt>
                <c:pt idx="624">
                  <c:v>29</c:v>
                </c:pt>
                <c:pt idx="625">
                  <c:v>28.4</c:v>
                </c:pt>
                <c:pt idx="626">
                  <c:v>28.6</c:v>
                </c:pt>
                <c:pt idx="627">
                  <c:v>28.9</c:v>
                </c:pt>
                <c:pt idx="628">
                  <c:v>28.6</c:v>
                </c:pt>
                <c:pt idx="629">
                  <c:v>29.5</c:v>
                </c:pt>
                <c:pt idx="630">
                  <c:v>28.1</c:v>
                </c:pt>
                <c:pt idx="631">
                  <c:v>29.5</c:v>
                </c:pt>
                <c:pt idx="632">
                  <c:v>28.9</c:v>
                </c:pt>
                <c:pt idx="633">
                  <c:v>28.3</c:v>
                </c:pt>
                <c:pt idx="634">
                  <c:v>28.9</c:v>
                </c:pt>
                <c:pt idx="635">
                  <c:v>28.4</c:v>
                </c:pt>
                <c:pt idx="636">
                  <c:v>28.9</c:v>
                </c:pt>
                <c:pt idx="637">
                  <c:v>29.2</c:v>
                </c:pt>
                <c:pt idx="638">
                  <c:v>28.9</c:v>
                </c:pt>
                <c:pt idx="639">
                  <c:v>27.9</c:v>
                </c:pt>
                <c:pt idx="640">
                  <c:v>29.1</c:v>
                </c:pt>
                <c:pt idx="641">
                  <c:v>29.3</c:v>
                </c:pt>
                <c:pt idx="642">
                  <c:v>28.4</c:v>
                </c:pt>
                <c:pt idx="643">
                  <c:v>28.6</c:v>
                </c:pt>
                <c:pt idx="644">
                  <c:v>29.2</c:v>
                </c:pt>
                <c:pt idx="645">
                  <c:v>28.6</c:v>
                </c:pt>
                <c:pt idx="646">
                  <c:v>29.3</c:v>
                </c:pt>
                <c:pt idx="647">
                  <c:v>28</c:v>
                </c:pt>
                <c:pt idx="648">
                  <c:v>29.7</c:v>
                </c:pt>
                <c:pt idx="649">
                  <c:v>29.4</c:v>
                </c:pt>
                <c:pt idx="650">
                  <c:v>29.7</c:v>
                </c:pt>
                <c:pt idx="651">
                  <c:v>12.6</c:v>
                </c:pt>
                <c:pt idx="652">
                  <c:v>10.199999999999999</c:v>
                </c:pt>
                <c:pt idx="653">
                  <c:v>17.600000000000001</c:v>
                </c:pt>
                <c:pt idx="654">
                  <c:v>18.7</c:v>
                </c:pt>
                <c:pt idx="655">
                  <c:v>19</c:v>
                </c:pt>
                <c:pt idx="656">
                  <c:v>19.5</c:v>
                </c:pt>
                <c:pt idx="657">
                  <c:v>19.3</c:v>
                </c:pt>
                <c:pt idx="658">
                  <c:v>19.399999999999999</c:v>
                </c:pt>
                <c:pt idx="659">
                  <c:v>19.8</c:v>
                </c:pt>
                <c:pt idx="660">
                  <c:v>19.100000000000001</c:v>
                </c:pt>
                <c:pt idx="661">
                  <c:v>19.3</c:v>
                </c:pt>
                <c:pt idx="662">
                  <c:v>19.899999999999999</c:v>
                </c:pt>
                <c:pt idx="663">
                  <c:v>19.7</c:v>
                </c:pt>
                <c:pt idx="664">
                  <c:v>19</c:v>
                </c:pt>
                <c:pt idx="665">
                  <c:v>20.399999999999999</c:v>
                </c:pt>
                <c:pt idx="666">
                  <c:v>20.2</c:v>
                </c:pt>
                <c:pt idx="667">
                  <c:v>19.600000000000001</c:v>
                </c:pt>
                <c:pt idx="668">
                  <c:v>19.8</c:v>
                </c:pt>
                <c:pt idx="669">
                  <c:v>19.7</c:v>
                </c:pt>
                <c:pt idx="670">
                  <c:v>19.5</c:v>
                </c:pt>
                <c:pt idx="671">
                  <c:v>19.3</c:v>
                </c:pt>
                <c:pt idx="672">
                  <c:v>19.7</c:v>
                </c:pt>
                <c:pt idx="673">
                  <c:v>19.399999999999999</c:v>
                </c:pt>
                <c:pt idx="674">
                  <c:v>19.600000000000001</c:v>
                </c:pt>
                <c:pt idx="675">
                  <c:v>19.399999999999999</c:v>
                </c:pt>
                <c:pt idx="676">
                  <c:v>19.3</c:v>
                </c:pt>
                <c:pt idx="677">
                  <c:v>19.399999999999999</c:v>
                </c:pt>
                <c:pt idx="678">
                  <c:v>19.899999999999999</c:v>
                </c:pt>
                <c:pt idx="679">
                  <c:v>19.600000000000001</c:v>
                </c:pt>
                <c:pt idx="680">
                  <c:v>4</c:v>
                </c:pt>
                <c:pt idx="681">
                  <c:v>7.8</c:v>
                </c:pt>
                <c:pt idx="682">
                  <c:v>19.8</c:v>
                </c:pt>
                <c:pt idx="683">
                  <c:v>24.5</c:v>
                </c:pt>
                <c:pt idx="684">
                  <c:v>24.4</c:v>
                </c:pt>
                <c:pt idx="685">
                  <c:v>24.6</c:v>
                </c:pt>
                <c:pt idx="686">
                  <c:v>23.5</c:v>
                </c:pt>
                <c:pt idx="687">
                  <c:v>23.4</c:v>
                </c:pt>
                <c:pt idx="688">
                  <c:v>23.2</c:v>
                </c:pt>
                <c:pt idx="689">
                  <c:v>23.3</c:v>
                </c:pt>
                <c:pt idx="690">
                  <c:v>22.9</c:v>
                </c:pt>
                <c:pt idx="691">
                  <c:v>23.4</c:v>
                </c:pt>
                <c:pt idx="692">
                  <c:v>23.1</c:v>
                </c:pt>
                <c:pt idx="693">
                  <c:v>23.5</c:v>
                </c:pt>
                <c:pt idx="694">
                  <c:v>22.6</c:v>
                </c:pt>
                <c:pt idx="695">
                  <c:v>21.6</c:v>
                </c:pt>
                <c:pt idx="696">
                  <c:v>23</c:v>
                </c:pt>
                <c:pt idx="697">
                  <c:v>21.8</c:v>
                </c:pt>
                <c:pt idx="698">
                  <c:v>21.2</c:v>
                </c:pt>
                <c:pt idx="699">
                  <c:v>22</c:v>
                </c:pt>
                <c:pt idx="700">
                  <c:v>21.9</c:v>
                </c:pt>
                <c:pt idx="701">
                  <c:v>21.7</c:v>
                </c:pt>
                <c:pt idx="702">
                  <c:v>21.5</c:v>
                </c:pt>
                <c:pt idx="703">
                  <c:v>21.8</c:v>
                </c:pt>
                <c:pt idx="704">
                  <c:v>21.6</c:v>
                </c:pt>
                <c:pt idx="705">
                  <c:v>21.2</c:v>
                </c:pt>
                <c:pt idx="706">
                  <c:v>21.8</c:v>
                </c:pt>
                <c:pt idx="707">
                  <c:v>22</c:v>
                </c:pt>
                <c:pt idx="708">
                  <c:v>25.9</c:v>
                </c:pt>
                <c:pt idx="709">
                  <c:v>24.6</c:v>
                </c:pt>
                <c:pt idx="710">
                  <c:v>22.5</c:v>
                </c:pt>
                <c:pt idx="711">
                  <c:v>24.5</c:v>
                </c:pt>
                <c:pt idx="712">
                  <c:v>23.6</c:v>
                </c:pt>
                <c:pt idx="713">
                  <c:v>24.3</c:v>
                </c:pt>
                <c:pt idx="714">
                  <c:v>24.5</c:v>
                </c:pt>
                <c:pt idx="715">
                  <c:v>24.7</c:v>
                </c:pt>
                <c:pt idx="716">
                  <c:v>24.9</c:v>
                </c:pt>
                <c:pt idx="717">
                  <c:v>24.6</c:v>
                </c:pt>
                <c:pt idx="718">
                  <c:v>24.8</c:v>
                </c:pt>
                <c:pt idx="719">
                  <c:v>24.5</c:v>
                </c:pt>
                <c:pt idx="720">
                  <c:v>25</c:v>
                </c:pt>
                <c:pt idx="721">
                  <c:v>4</c:v>
                </c:pt>
                <c:pt idx="722">
                  <c:v>16.3</c:v>
                </c:pt>
                <c:pt idx="723">
                  <c:v>22.22</c:v>
                </c:pt>
                <c:pt idx="724">
                  <c:v>23.6</c:v>
                </c:pt>
                <c:pt idx="725">
                  <c:v>23</c:v>
                </c:pt>
                <c:pt idx="726">
                  <c:v>23.5</c:v>
                </c:pt>
                <c:pt idx="727">
                  <c:v>23.3</c:v>
                </c:pt>
                <c:pt idx="728">
                  <c:v>23.1</c:v>
                </c:pt>
                <c:pt idx="729">
                  <c:v>23</c:v>
                </c:pt>
                <c:pt idx="730">
                  <c:v>23.2</c:v>
                </c:pt>
                <c:pt idx="731">
                  <c:v>23.9</c:v>
                </c:pt>
                <c:pt idx="732">
                  <c:v>23.4</c:v>
                </c:pt>
                <c:pt idx="733">
                  <c:v>23</c:v>
                </c:pt>
                <c:pt idx="734">
                  <c:v>23.5</c:v>
                </c:pt>
                <c:pt idx="735">
                  <c:v>24</c:v>
                </c:pt>
                <c:pt idx="736">
                  <c:v>23.8</c:v>
                </c:pt>
                <c:pt idx="737">
                  <c:v>24.3</c:v>
                </c:pt>
                <c:pt idx="738">
                  <c:v>23.7</c:v>
                </c:pt>
                <c:pt idx="739">
                  <c:v>23.9</c:v>
                </c:pt>
                <c:pt idx="740">
                  <c:v>24.1</c:v>
                </c:pt>
                <c:pt idx="741">
                  <c:v>24.5</c:v>
                </c:pt>
                <c:pt idx="742">
                  <c:v>15.5</c:v>
                </c:pt>
                <c:pt idx="743">
                  <c:v>13.8</c:v>
                </c:pt>
                <c:pt idx="744">
                  <c:v>16.8</c:v>
                </c:pt>
                <c:pt idx="745">
                  <c:v>18.899999999999999</c:v>
                </c:pt>
                <c:pt idx="746">
                  <c:v>17.399999999999999</c:v>
                </c:pt>
                <c:pt idx="747">
                  <c:v>17.2</c:v>
                </c:pt>
                <c:pt idx="748">
                  <c:v>17.399999999999999</c:v>
                </c:pt>
                <c:pt idx="749">
                  <c:v>17.2</c:v>
                </c:pt>
                <c:pt idx="750">
                  <c:v>18</c:v>
                </c:pt>
                <c:pt idx="751">
                  <c:v>17.3</c:v>
                </c:pt>
                <c:pt idx="752">
                  <c:v>17.5</c:v>
                </c:pt>
                <c:pt idx="753">
                  <c:v>18</c:v>
                </c:pt>
                <c:pt idx="754">
                  <c:v>17.8</c:v>
                </c:pt>
                <c:pt idx="755">
                  <c:v>18.100000000000001</c:v>
                </c:pt>
                <c:pt idx="756">
                  <c:v>17.5</c:v>
                </c:pt>
                <c:pt idx="757">
                  <c:v>17.100000000000001</c:v>
                </c:pt>
                <c:pt idx="758">
                  <c:v>18.2</c:v>
                </c:pt>
                <c:pt idx="759">
                  <c:v>17.399999999999999</c:v>
                </c:pt>
                <c:pt idx="760">
                  <c:v>17.8</c:v>
                </c:pt>
                <c:pt idx="761">
                  <c:v>17.399999999999999</c:v>
                </c:pt>
                <c:pt idx="762">
                  <c:v>18.2</c:v>
                </c:pt>
                <c:pt idx="763">
                  <c:v>18</c:v>
                </c:pt>
                <c:pt idx="764">
                  <c:v>18</c:v>
                </c:pt>
                <c:pt idx="765">
                  <c:v>17.8</c:v>
                </c:pt>
                <c:pt idx="766">
                  <c:v>18</c:v>
                </c:pt>
                <c:pt idx="767">
                  <c:v>17.5</c:v>
                </c:pt>
                <c:pt idx="768">
                  <c:v>17.7</c:v>
                </c:pt>
                <c:pt idx="769">
                  <c:v>17.100000000000001</c:v>
                </c:pt>
                <c:pt idx="770">
                  <c:v>17.3</c:v>
                </c:pt>
                <c:pt idx="771">
                  <c:v>16.899999999999999</c:v>
                </c:pt>
                <c:pt idx="772">
                  <c:v>16.899999999999999</c:v>
                </c:pt>
                <c:pt idx="773">
                  <c:v>17.2</c:v>
                </c:pt>
                <c:pt idx="774">
                  <c:v>17.100000000000001</c:v>
                </c:pt>
                <c:pt idx="775">
                  <c:v>17.100000000000001</c:v>
                </c:pt>
                <c:pt idx="776">
                  <c:v>17</c:v>
                </c:pt>
                <c:pt idx="777">
                  <c:v>17.3</c:v>
                </c:pt>
                <c:pt idx="778">
                  <c:v>17.5</c:v>
                </c:pt>
                <c:pt idx="779">
                  <c:v>17.399999999999999</c:v>
                </c:pt>
                <c:pt idx="780">
                  <c:v>17.3</c:v>
                </c:pt>
                <c:pt idx="781">
                  <c:v>17.899999999999999</c:v>
                </c:pt>
                <c:pt idx="782">
                  <c:v>17.600000000000001</c:v>
                </c:pt>
                <c:pt idx="783">
                  <c:v>17.399999999999999</c:v>
                </c:pt>
                <c:pt idx="784">
                  <c:v>17.899999999999999</c:v>
                </c:pt>
                <c:pt idx="785">
                  <c:v>17.5</c:v>
                </c:pt>
                <c:pt idx="786">
                  <c:v>17.3</c:v>
                </c:pt>
                <c:pt idx="787">
                  <c:v>6.2</c:v>
                </c:pt>
                <c:pt idx="788">
                  <c:v>15.2</c:v>
                </c:pt>
                <c:pt idx="789">
                  <c:v>17.5</c:v>
                </c:pt>
                <c:pt idx="790">
                  <c:v>17.600000000000001</c:v>
                </c:pt>
                <c:pt idx="791">
                  <c:v>17.7</c:v>
                </c:pt>
                <c:pt idx="792">
                  <c:v>17.100000000000001</c:v>
                </c:pt>
                <c:pt idx="793">
                  <c:v>17.5</c:v>
                </c:pt>
                <c:pt idx="794">
                  <c:v>17.600000000000001</c:v>
                </c:pt>
                <c:pt idx="795">
                  <c:v>16.600000000000001</c:v>
                </c:pt>
                <c:pt idx="796">
                  <c:v>17.5</c:v>
                </c:pt>
                <c:pt idx="797">
                  <c:v>17.600000000000001</c:v>
                </c:pt>
                <c:pt idx="798">
                  <c:v>17.2</c:v>
                </c:pt>
                <c:pt idx="799">
                  <c:v>16.8</c:v>
                </c:pt>
                <c:pt idx="800">
                  <c:v>14.8</c:v>
                </c:pt>
                <c:pt idx="801">
                  <c:v>15.9</c:v>
                </c:pt>
                <c:pt idx="802">
                  <c:v>17.2</c:v>
                </c:pt>
                <c:pt idx="803">
                  <c:v>17.5</c:v>
                </c:pt>
                <c:pt idx="804">
                  <c:v>17.2</c:v>
                </c:pt>
                <c:pt idx="805">
                  <c:v>17.600000000000001</c:v>
                </c:pt>
                <c:pt idx="806">
                  <c:v>17.899999999999999</c:v>
                </c:pt>
                <c:pt idx="807">
                  <c:v>17.600000000000001</c:v>
                </c:pt>
                <c:pt idx="808">
                  <c:v>17.399999999999999</c:v>
                </c:pt>
                <c:pt idx="809">
                  <c:v>17.3</c:v>
                </c:pt>
                <c:pt idx="810">
                  <c:v>16.100000000000001</c:v>
                </c:pt>
                <c:pt idx="811">
                  <c:v>16.8</c:v>
                </c:pt>
                <c:pt idx="812">
                  <c:v>17.100000000000001</c:v>
                </c:pt>
                <c:pt idx="813">
                  <c:v>17.3</c:v>
                </c:pt>
                <c:pt idx="814">
                  <c:v>16.899999999999999</c:v>
                </c:pt>
                <c:pt idx="815">
                  <c:v>17.2</c:v>
                </c:pt>
                <c:pt idx="816">
                  <c:v>17.100000000000001</c:v>
                </c:pt>
                <c:pt idx="817">
                  <c:v>17.2</c:v>
                </c:pt>
                <c:pt idx="818">
                  <c:v>17.5</c:v>
                </c:pt>
                <c:pt idx="819">
                  <c:v>17.100000000000001</c:v>
                </c:pt>
                <c:pt idx="820">
                  <c:v>0.2</c:v>
                </c:pt>
                <c:pt idx="821">
                  <c:v>10.5</c:v>
                </c:pt>
                <c:pt idx="822">
                  <c:v>17.3</c:v>
                </c:pt>
                <c:pt idx="823">
                  <c:v>18</c:v>
                </c:pt>
                <c:pt idx="824">
                  <c:v>19.600000000000001</c:v>
                </c:pt>
                <c:pt idx="825">
                  <c:v>18.100000000000001</c:v>
                </c:pt>
                <c:pt idx="826">
                  <c:v>18.5</c:v>
                </c:pt>
                <c:pt idx="827">
                  <c:v>18.399999999999999</c:v>
                </c:pt>
                <c:pt idx="828">
                  <c:v>19.100000000000001</c:v>
                </c:pt>
                <c:pt idx="829">
                  <c:v>18.5</c:v>
                </c:pt>
                <c:pt idx="830">
                  <c:v>18.600000000000001</c:v>
                </c:pt>
                <c:pt idx="831">
                  <c:v>19</c:v>
                </c:pt>
                <c:pt idx="832">
                  <c:v>18.8</c:v>
                </c:pt>
                <c:pt idx="833">
                  <c:v>18.8</c:v>
                </c:pt>
                <c:pt idx="834">
                  <c:v>17.899999999999999</c:v>
                </c:pt>
                <c:pt idx="835">
                  <c:v>6</c:v>
                </c:pt>
                <c:pt idx="836">
                  <c:v>12.5</c:v>
                </c:pt>
                <c:pt idx="837">
                  <c:v>20.399999999999999</c:v>
                </c:pt>
                <c:pt idx="838">
                  <c:v>19.5</c:v>
                </c:pt>
                <c:pt idx="839">
                  <c:v>19.3</c:v>
                </c:pt>
                <c:pt idx="840">
                  <c:v>19.100000000000001</c:v>
                </c:pt>
                <c:pt idx="841">
                  <c:v>19.600000000000001</c:v>
                </c:pt>
                <c:pt idx="842">
                  <c:v>19.2</c:v>
                </c:pt>
                <c:pt idx="843">
                  <c:v>19.399999999999999</c:v>
                </c:pt>
                <c:pt idx="844">
                  <c:v>18.899999999999999</c:v>
                </c:pt>
                <c:pt idx="845">
                  <c:v>19.100000000000001</c:v>
                </c:pt>
                <c:pt idx="846">
                  <c:v>19</c:v>
                </c:pt>
                <c:pt idx="847">
                  <c:v>18.100000000000001</c:v>
                </c:pt>
                <c:pt idx="848">
                  <c:v>18.600000000000001</c:v>
                </c:pt>
                <c:pt idx="849">
                  <c:v>18.5</c:v>
                </c:pt>
                <c:pt idx="850">
                  <c:v>18.7</c:v>
                </c:pt>
                <c:pt idx="851">
                  <c:v>19.399999999999999</c:v>
                </c:pt>
                <c:pt idx="852">
                  <c:v>18.8</c:v>
                </c:pt>
                <c:pt idx="853">
                  <c:v>18.899999999999999</c:v>
                </c:pt>
                <c:pt idx="854">
                  <c:v>19</c:v>
                </c:pt>
                <c:pt idx="855">
                  <c:v>18.8</c:v>
                </c:pt>
                <c:pt idx="856">
                  <c:v>18.899999999999999</c:v>
                </c:pt>
                <c:pt idx="857">
                  <c:v>19</c:v>
                </c:pt>
                <c:pt idx="858">
                  <c:v>18.8</c:v>
                </c:pt>
                <c:pt idx="859">
                  <c:v>18.7</c:v>
                </c:pt>
                <c:pt idx="860">
                  <c:v>3.2</c:v>
                </c:pt>
                <c:pt idx="861">
                  <c:v>12.5</c:v>
                </c:pt>
                <c:pt idx="862">
                  <c:v>21.8</c:v>
                </c:pt>
                <c:pt idx="863">
                  <c:v>21</c:v>
                </c:pt>
                <c:pt idx="864">
                  <c:v>20</c:v>
                </c:pt>
                <c:pt idx="865">
                  <c:v>20.5</c:v>
                </c:pt>
                <c:pt idx="866">
                  <c:v>21.3</c:v>
                </c:pt>
                <c:pt idx="867">
                  <c:v>20.6</c:v>
                </c:pt>
                <c:pt idx="868">
                  <c:v>20.8</c:v>
                </c:pt>
                <c:pt idx="869">
                  <c:v>10.3</c:v>
                </c:pt>
                <c:pt idx="1164">
                  <c:v>42.45</c:v>
                </c:pt>
                <c:pt idx="1165">
                  <c:v>41.43</c:v>
                </c:pt>
                <c:pt idx="1166">
                  <c:v>36.82</c:v>
                </c:pt>
                <c:pt idx="1167">
                  <c:v>42.2</c:v>
                </c:pt>
                <c:pt idx="1168">
                  <c:v>27.32</c:v>
                </c:pt>
                <c:pt idx="1169">
                  <c:v>26.73</c:v>
                </c:pt>
                <c:pt idx="1170">
                  <c:v>23.12</c:v>
                </c:pt>
                <c:pt idx="1171">
                  <c:v>22.84</c:v>
                </c:pt>
                <c:pt idx="1172">
                  <c:v>23.3</c:v>
                </c:pt>
                <c:pt idx="1173">
                  <c:v>22.69</c:v>
                </c:pt>
                <c:pt idx="1174">
                  <c:v>22.84</c:v>
                </c:pt>
                <c:pt idx="1175">
                  <c:v>23.22</c:v>
                </c:pt>
                <c:pt idx="1176">
                  <c:v>22.26</c:v>
                </c:pt>
                <c:pt idx="1177">
                  <c:v>24.85</c:v>
                </c:pt>
                <c:pt idx="1178">
                  <c:v>23.14</c:v>
                </c:pt>
                <c:pt idx="1179">
                  <c:v>22.76</c:v>
                </c:pt>
                <c:pt idx="1180">
                  <c:v>23.62</c:v>
                </c:pt>
                <c:pt idx="1181">
                  <c:v>23.82</c:v>
                </c:pt>
                <c:pt idx="1182">
                  <c:v>23.21</c:v>
                </c:pt>
                <c:pt idx="1183">
                  <c:v>21.62</c:v>
                </c:pt>
                <c:pt idx="1184">
                  <c:v>23.06</c:v>
                </c:pt>
                <c:pt idx="1185">
                  <c:v>21.76</c:v>
                </c:pt>
                <c:pt idx="1186">
                  <c:v>20.190000000000001</c:v>
                </c:pt>
                <c:pt idx="1187">
                  <c:v>22.76</c:v>
                </c:pt>
                <c:pt idx="1188">
                  <c:v>20.95</c:v>
                </c:pt>
                <c:pt idx="1189">
                  <c:v>23.14</c:v>
                </c:pt>
                <c:pt idx="1190">
                  <c:v>19.399999999999999</c:v>
                </c:pt>
                <c:pt idx="1191">
                  <c:v>19.600000000000001</c:v>
                </c:pt>
                <c:pt idx="1192">
                  <c:v>22.64</c:v>
                </c:pt>
                <c:pt idx="1193">
                  <c:v>21.58</c:v>
                </c:pt>
                <c:pt idx="1194">
                  <c:v>21.34</c:v>
                </c:pt>
                <c:pt idx="1195">
                  <c:v>22.81</c:v>
                </c:pt>
                <c:pt idx="1196">
                  <c:v>22.72</c:v>
                </c:pt>
                <c:pt idx="1197">
                  <c:v>20.3</c:v>
                </c:pt>
                <c:pt idx="1198">
                  <c:v>20.92</c:v>
                </c:pt>
                <c:pt idx="1199">
                  <c:v>20.82</c:v>
                </c:pt>
                <c:pt idx="1200">
                  <c:v>21.31</c:v>
                </c:pt>
                <c:pt idx="1201">
                  <c:v>21.53</c:v>
                </c:pt>
                <c:pt idx="1202">
                  <c:v>21.31</c:v>
                </c:pt>
                <c:pt idx="1203">
                  <c:v>21.65</c:v>
                </c:pt>
                <c:pt idx="1204">
                  <c:v>21.78</c:v>
                </c:pt>
                <c:pt idx="1205">
                  <c:v>21.23</c:v>
                </c:pt>
                <c:pt idx="1206">
                  <c:v>21.43</c:v>
                </c:pt>
                <c:pt idx="1207">
                  <c:v>22.38</c:v>
                </c:pt>
                <c:pt idx="1208">
                  <c:v>19.440000000000001</c:v>
                </c:pt>
                <c:pt idx="1209">
                  <c:v>21.97</c:v>
                </c:pt>
                <c:pt idx="1210">
                  <c:v>20.45</c:v>
                </c:pt>
                <c:pt idx="1211">
                  <c:v>21.35</c:v>
                </c:pt>
                <c:pt idx="1212">
                  <c:v>19.940000000000001</c:v>
                </c:pt>
                <c:pt idx="1213">
                  <c:v>21.21</c:v>
                </c:pt>
                <c:pt idx="1214">
                  <c:v>20.87</c:v>
                </c:pt>
                <c:pt idx="1215">
                  <c:v>21.84</c:v>
                </c:pt>
                <c:pt idx="1216">
                  <c:v>21.1</c:v>
                </c:pt>
                <c:pt idx="1217">
                  <c:v>20.93</c:v>
                </c:pt>
                <c:pt idx="1218">
                  <c:v>21.07</c:v>
                </c:pt>
                <c:pt idx="1219">
                  <c:v>21.75</c:v>
                </c:pt>
                <c:pt idx="1220">
                  <c:v>21.13</c:v>
                </c:pt>
                <c:pt idx="1221">
                  <c:v>20.49</c:v>
                </c:pt>
                <c:pt idx="1222">
                  <c:v>20.62</c:v>
                </c:pt>
                <c:pt idx="1223">
                  <c:v>20.98</c:v>
                </c:pt>
                <c:pt idx="1224">
                  <c:v>20.51</c:v>
                </c:pt>
                <c:pt idx="1225">
                  <c:v>21.97</c:v>
                </c:pt>
                <c:pt idx="1226">
                  <c:v>21.13</c:v>
                </c:pt>
                <c:pt idx="1227">
                  <c:v>21.76</c:v>
                </c:pt>
                <c:pt idx="1228">
                  <c:v>21.37</c:v>
                </c:pt>
                <c:pt idx="1229">
                  <c:v>21.35</c:v>
                </c:pt>
                <c:pt idx="1230">
                  <c:v>21.72</c:v>
                </c:pt>
                <c:pt idx="1231">
                  <c:v>21.81</c:v>
                </c:pt>
                <c:pt idx="1232">
                  <c:v>21.77</c:v>
                </c:pt>
                <c:pt idx="1233">
                  <c:v>21.62</c:v>
                </c:pt>
                <c:pt idx="1234">
                  <c:v>21.72</c:v>
                </c:pt>
                <c:pt idx="1235">
                  <c:v>21.82</c:v>
                </c:pt>
                <c:pt idx="1236">
                  <c:v>22.18</c:v>
                </c:pt>
                <c:pt idx="1237">
                  <c:v>21.47</c:v>
                </c:pt>
                <c:pt idx="1238">
                  <c:v>21.72</c:v>
                </c:pt>
                <c:pt idx="1239">
                  <c:v>21.92</c:v>
                </c:pt>
                <c:pt idx="1240">
                  <c:v>19.989999999999998</c:v>
                </c:pt>
                <c:pt idx="1241">
                  <c:v>22.45</c:v>
                </c:pt>
                <c:pt idx="1242">
                  <c:v>23.47</c:v>
                </c:pt>
                <c:pt idx="1243">
                  <c:v>23.27</c:v>
                </c:pt>
                <c:pt idx="1244">
                  <c:v>22.56</c:v>
                </c:pt>
                <c:pt idx="1245">
                  <c:v>23.99</c:v>
                </c:pt>
                <c:pt idx="1246">
                  <c:v>23.41</c:v>
                </c:pt>
                <c:pt idx="1247">
                  <c:v>21.46</c:v>
                </c:pt>
                <c:pt idx="1248">
                  <c:v>23.05</c:v>
                </c:pt>
                <c:pt idx="1249">
                  <c:v>21.73</c:v>
                </c:pt>
                <c:pt idx="1250">
                  <c:v>22.95</c:v>
                </c:pt>
                <c:pt idx="1251">
                  <c:v>23.18</c:v>
                </c:pt>
                <c:pt idx="1252">
                  <c:v>23.03</c:v>
                </c:pt>
                <c:pt idx="1253">
                  <c:v>23.16</c:v>
                </c:pt>
                <c:pt idx="1254">
                  <c:v>23.37</c:v>
                </c:pt>
                <c:pt idx="1255">
                  <c:v>23.31</c:v>
                </c:pt>
                <c:pt idx="1256">
                  <c:v>23.44</c:v>
                </c:pt>
                <c:pt idx="1257">
                  <c:v>23.13</c:v>
                </c:pt>
                <c:pt idx="1258">
                  <c:v>23.25</c:v>
                </c:pt>
                <c:pt idx="1259">
                  <c:v>23.29</c:v>
                </c:pt>
                <c:pt idx="1260">
                  <c:v>23.91</c:v>
                </c:pt>
                <c:pt idx="1261">
                  <c:v>22.85</c:v>
                </c:pt>
                <c:pt idx="1262">
                  <c:v>22.67</c:v>
                </c:pt>
                <c:pt idx="1263">
                  <c:v>24.37</c:v>
                </c:pt>
                <c:pt idx="1264">
                  <c:v>23.7</c:v>
                </c:pt>
                <c:pt idx="1265">
                  <c:v>21.84</c:v>
                </c:pt>
                <c:pt idx="1266">
                  <c:v>21.14</c:v>
                </c:pt>
                <c:pt idx="1267">
                  <c:v>3.45</c:v>
                </c:pt>
                <c:pt idx="1275">
                  <c:v>33.58</c:v>
                </c:pt>
                <c:pt idx="1276">
                  <c:v>27.55</c:v>
                </c:pt>
                <c:pt idx="1277">
                  <c:v>25.85</c:v>
                </c:pt>
                <c:pt idx="1278">
                  <c:v>25.79</c:v>
                </c:pt>
                <c:pt idx="1279">
                  <c:v>25.24</c:v>
                </c:pt>
                <c:pt idx="1280">
                  <c:v>25.33</c:v>
                </c:pt>
                <c:pt idx="1281">
                  <c:v>25.31</c:v>
                </c:pt>
                <c:pt idx="1282">
                  <c:v>25.31</c:v>
                </c:pt>
                <c:pt idx="1283">
                  <c:v>24.71</c:v>
                </c:pt>
                <c:pt idx="1284">
                  <c:v>2.78</c:v>
                </c:pt>
                <c:pt idx="1298">
                  <c:v>16.64</c:v>
                </c:pt>
                <c:pt idx="1299">
                  <c:v>34.42</c:v>
                </c:pt>
                <c:pt idx="1300">
                  <c:v>26.02</c:v>
                </c:pt>
                <c:pt idx="1301">
                  <c:v>25.2</c:v>
                </c:pt>
                <c:pt idx="1302">
                  <c:v>25.76</c:v>
                </c:pt>
                <c:pt idx="1303">
                  <c:v>24.85</c:v>
                </c:pt>
                <c:pt idx="1304">
                  <c:v>26.13</c:v>
                </c:pt>
                <c:pt idx="1305">
                  <c:v>24.87</c:v>
                </c:pt>
                <c:pt idx="1306">
                  <c:v>26.68</c:v>
                </c:pt>
                <c:pt idx="1307">
                  <c:v>26.98</c:v>
                </c:pt>
                <c:pt idx="1308">
                  <c:v>25.99</c:v>
                </c:pt>
                <c:pt idx="1309">
                  <c:v>26.96</c:v>
                </c:pt>
                <c:pt idx="1310">
                  <c:v>28.39</c:v>
                </c:pt>
                <c:pt idx="1311">
                  <c:v>27.76</c:v>
                </c:pt>
                <c:pt idx="1312">
                  <c:v>28.48</c:v>
                </c:pt>
                <c:pt idx="1313">
                  <c:v>27.52</c:v>
                </c:pt>
                <c:pt idx="1314">
                  <c:v>27.35</c:v>
                </c:pt>
                <c:pt idx="1315">
                  <c:v>25.66</c:v>
                </c:pt>
                <c:pt idx="1316">
                  <c:v>24.03</c:v>
                </c:pt>
                <c:pt idx="1317">
                  <c:v>24.75</c:v>
                </c:pt>
                <c:pt idx="1318">
                  <c:v>25.17</c:v>
                </c:pt>
                <c:pt idx="1319">
                  <c:v>25.33</c:v>
                </c:pt>
                <c:pt idx="1320">
                  <c:v>24.92</c:v>
                </c:pt>
                <c:pt idx="1321">
                  <c:v>25.24</c:v>
                </c:pt>
                <c:pt idx="1322">
                  <c:v>27.9</c:v>
                </c:pt>
                <c:pt idx="1323">
                  <c:v>28.23</c:v>
                </c:pt>
                <c:pt idx="1324">
                  <c:v>28.45</c:v>
                </c:pt>
                <c:pt idx="1325">
                  <c:v>28.27</c:v>
                </c:pt>
                <c:pt idx="1326">
                  <c:v>28.54</c:v>
                </c:pt>
                <c:pt idx="1327">
                  <c:v>28.24</c:v>
                </c:pt>
                <c:pt idx="1328">
                  <c:v>27.32</c:v>
                </c:pt>
                <c:pt idx="1329">
                  <c:v>28.4</c:v>
                </c:pt>
                <c:pt idx="1330">
                  <c:v>28.31</c:v>
                </c:pt>
                <c:pt idx="1331">
                  <c:v>28.31</c:v>
                </c:pt>
                <c:pt idx="1332">
                  <c:v>27.85</c:v>
                </c:pt>
                <c:pt idx="1333">
                  <c:v>28.98</c:v>
                </c:pt>
                <c:pt idx="1334">
                  <c:v>28.84</c:v>
                </c:pt>
                <c:pt idx="1335">
                  <c:v>28.33</c:v>
                </c:pt>
                <c:pt idx="1336">
                  <c:v>28.45</c:v>
                </c:pt>
                <c:pt idx="1337">
                  <c:v>28.18</c:v>
                </c:pt>
                <c:pt idx="1338">
                  <c:v>27.08</c:v>
                </c:pt>
                <c:pt idx="1339">
                  <c:v>27.19</c:v>
                </c:pt>
                <c:pt idx="1340">
                  <c:v>26.95</c:v>
                </c:pt>
                <c:pt idx="1341">
                  <c:v>28.04</c:v>
                </c:pt>
                <c:pt idx="1342">
                  <c:v>29.34</c:v>
                </c:pt>
                <c:pt idx="1343">
                  <c:v>29.78</c:v>
                </c:pt>
                <c:pt idx="1344">
                  <c:v>29.24</c:v>
                </c:pt>
                <c:pt idx="1345">
                  <c:v>29.72</c:v>
                </c:pt>
                <c:pt idx="1346">
                  <c:v>30.83</c:v>
                </c:pt>
                <c:pt idx="1347">
                  <c:v>30.39</c:v>
                </c:pt>
                <c:pt idx="1348">
                  <c:v>31.92</c:v>
                </c:pt>
                <c:pt idx="1349">
                  <c:v>30.52</c:v>
                </c:pt>
                <c:pt idx="1350">
                  <c:v>31.03</c:v>
                </c:pt>
                <c:pt idx="1351">
                  <c:v>31.77</c:v>
                </c:pt>
                <c:pt idx="1352">
                  <c:v>31.17</c:v>
                </c:pt>
                <c:pt idx="1353">
                  <c:v>31.66</c:v>
                </c:pt>
                <c:pt idx="1354">
                  <c:v>31.29</c:v>
                </c:pt>
                <c:pt idx="1355">
                  <c:v>31.96</c:v>
                </c:pt>
                <c:pt idx="1356">
                  <c:v>31.33</c:v>
                </c:pt>
                <c:pt idx="1357">
                  <c:v>31.32</c:v>
                </c:pt>
                <c:pt idx="1358">
                  <c:v>31.4</c:v>
                </c:pt>
                <c:pt idx="1359">
                  <c:v>31.27</c:v>
                </c:pt>
                <c:pt idx="1360">
                  <c:v>31.35</c:v>
                </c:pt>
                <c:pt idx="1361">
                  <c:v>32.15</c:v>
                </c:pt>
                <c:pt idx="1362">
                  <c:v>31.53</c:v>
                </c:pt>
                <c:pt idx="1363">
                  <c:v>31.33</c:v>
                </c:pt>
                <c:pt idx="1364">
                  <c:v>31.37</c:v>
                </c:pt>
                <c:pt idx="1365">
                  <c:v>31.23</c:v>
                </c:pt>
                <c:pt idx="1366">
                  <c:v>30.09</c:v>
                </c:pt>
                <c:pt idx="1367">
                  <c:v>31.13</c:v>
                </c:pt>
                <c:pt idx="1368">
                  <c:v>31.23</c:v>
                </c:pt>
                <c:pt idx="1369">
                  <c:v>31.15</c:v>
                </c:pt>
                <c:pt idx="1370">
                  <c:v>31.47</c:v>
                </c:pt>
                <c:pt idx="1371">
                  <c:v>30.76</c:v>
                </c:pt>
                <c:pt idx="1372">
                  <c:v>31.37</c:v>
                </c:pt>
                <c:pt idx="1373">
                  <c:v>31.32</c:v>
                </c:pt>
                <c:pt idx="1374">
                  <c:v>31.17</c:v>
                </c:pt>
                <c:pt idx="1375">
                  <c:v>31.37</c:v>
                </c:pt>
                <c:pt idx="1376">
                  <c:v>27.94</c:v>
                </c:pt>
                <c:pt idx="1377">
                  <c:v>29.76</c:v>
                </c:pt>
                <c:pt idx="1378">
                  <c:v>31.23</c:v>
                </c:pt>
                <c:pt idx="1379">
                  <c:v>31.27</c:v>
                </c:pt>
                <c:pt idx="1380">
                  <c:v>30.71</c:v>
                </c:pt>
                <c:pt idx="1381">
                  <c:v>30.29</c:v>
                </c:pt>
                <c:pt idx="1382">
                  <c:v>30.71</c:v>
                </c:pt>
                <c:pt idx="1383">
                  <c:v>30.58</c:v>
                </c:pt>
                <c:pt idx="1384">
                  <c:v>31.61</c:v>
                </c:pt>
                <c:pt idx="1385">
                  <c:v>31.39</c:v>
                </c:pt>
                <c:pt idx="1386">
                  <c:v>31.8</c:v>
                </c:pt>
                <c:pt idx="1387">
                  <c:v>32.46</c:v>
                </c:pt>
                <c:pt idx="1388">
                  <c:v>32.19</c:v>
                </c:pt>
                <c:pt idx="1389">
                  <c:v>32.71</c:v>
                </c:pt>
                <c:pt idx="1390">
                  <c:v>32.729999999999997</c:v>
                </c:pt>
                <c:pt idx="1391">
                  <c:v>33.18</c:v>
                </c:pt>
                <c:pt idx="1392">
                  <c:v>32.979999999999997</c:v>
                </c:pt>
                <c:pt idx="1393">
                  <c:v>31.96</c:v>
                </c:pt>
                <c:pt idx="1394">
                  <c:v>32.729999999999997</c:v>
                </c:pt>
                <c:pt idx="1395">
                  <c:v>33.53</c:v>
                </c:pt>
                <c:pt idx="1396">
                  <c:v>33.450000000000003</c:v>
                </c:pt>
                <c:pt idx="1397">
                  <c:v>33.17</c:v>
                </c:pt>
                <c:pt idx="1398">
                  <c:v>33.549999999999997</c:v>
                </c:pt>
                <c:pt idx="1399">
                  <c:v>33.18</c:v>
                </c:pt>
                <c:pt idx="1400">
                  <c:v>33.25</c:v>
                </c:pt>
                <c:pt idx="1401">
                  <c:v>32.729999999999997</c:v>
                </c:pt>
                <c:pt idx="1402">
                  <c:v>33.64</c:v>
                </c:pt>
                <c:pt idx="1403">
                  <c:v>33.869999999999997</c:v>
                </c:pt>
                <c:pt idx="1404">
                  <c:v>33.74</c:v>
                </c:pt>
                <c:pt idx="1405">
                  <c:v>33.909999999999997</c:v>
                </c:pt>
                <c:pt idx="1406">
                  <c:v>33.83</c:v>
                </c:pt>
                <c:pt idx="1407">
                  <c:v>33.950000000000003</c:v>
                </c:pt>
                <c:pt idx="1408">
                  <c:v>33.75</c:v>
                </c:pt>
                <c:pt idx="1409">
                  <c:v>33.450000000000003</c:v>
                </c:pt>
                <c:pt idx="1410">
                  <c:v>33.42</c:v>
                </c:pt>
                <c:pt idx="1411">
                  <c:v>33.15</c:v>
                </c:pt>
                <c:pt idx="1412">
                  <c:v>33.68</c:v>
                </c:pt>
                <c:pt idx="1413">
                  <c:v>33.590000000000003</c:v>
                </c:pt>
                <c:pt idx="1414">
                  <c:v>33.47</c:v>
                </c:pt>
                <c:pt idx="1415">
                  <c:v>33.67</c:v>
                </c:pt>
                <c:pt idx="1416">
                  <c:v>33.729999999999997</c:v>
                </c:pt>
                <c:pt idx="1417">
                  <c:v>33.869999999999997</c:v>
                </c:pt>
                <c:pt idx="1418">
                  <c:v>33.57</c:v>
                </c:pt>
                <c:pt idx="1419">
                  <c:v>33.61</c:v>
                </c:pt>
                <c:pt idx="1420">
                  <c:v>33.58</c:v>
                </c:pt>
                <c:pt idx="1421">
                  <c:v>33.450000000000003</c:v>
                </c:pt>
                <c:pt idx="1422">
                  <c:v>33.25</c:v>
                </c:pt>
                <c:pt idx="1423">
                  <c:v>30.42</c:v>
                </c:pt>
                <c:pt idx="1424">
                  <c:v>32.9</c:v>
                </c:pt>
                <c:pt idx="1425">
                  <c:v>32.46</c:v>
                </c:pt>
                <c:pt idx="1426">
                  <c:v>33.42</c:v>
                </c:pt>
                <c:pt idx="1427">
                  <c:v>33.56</c:v>
                </c:pt>
                <c:pt idx="1428">
                  <c:v>33.56</c:v>
                </c:pt>
                <c:pt idx="1429">
                  <c:v>34.770000000000003</c:v>
                </c:pt>
                <c:pt idx="1430">
                  <c:v>33.72</c:v>
                </c:pt>
                <c:pt idx="1431">
                  <c:v>33.619999999999997</c:v>
                </c:pt>
                <c:pt idx="1432">
                  <c:v>33.869999999999997</c:v>
                </c:pt>
                <c:pt idx="1433">
                  <c:v>33.93</c:v>
                </c:pt>
                <c:pt idx="1434">
                  <c:v>34.14</c:v>
                </c:pt>
                <c:pt idx="1435">
                  <c:v>34.49</c:v>
                </c:pt>
                <c:pt idx="1436">
                  <c:v>34.22</c:v>
                </c:pt>
                <c:pt idx="1437">
                  <c:v>35.82</c:v>
                </c:pt>
                <c:pt idx="1438">
                  <c:v>34.99</c:v>
                </c:pt>
                <c:pt idx="1439">
                  <c:v>34.869999999999997</c:v>
                </c:pt>
                <c:pt idx="1440">
                  <c:v>35.159999999999997</c:v>
                </c:pt>
                <c:pt idx="1441">
                  <c:v>35.630000000000003</c:v>
                </c:pt>
                <c:pt idx="1442">
                  <c:v>35.770000000000003</c:v>
                </c:pt>
                <c:pt idx="1443">
                  <c:v>34.950000000000003</c:v>
                </c:pt>
                <c:pt idx="1444">
                  <c:v>35.270000000000003</c:v>
                </c:pt>
                <c:pt idx="1445">
                  <c:v>35.56</c:v>
                </c:pt>
                <c:pt idx="1446">
                  <c:v>35.520000000000003</c:v>
                </c:pt>
                <c:pt idx="1447">
                  <c:v>35.799999999999997</c:v>
                </c:pt>
                <c:pt idx="1448">
                  <c:v>35.5</c:v>
                </c:pt>
                <c:pt idx="1449">
                  <c:v>35.5</c:v>
                </c:pt>
                <c:pt idx="1450">
                  <c:v>35.799999999999997</c:v>
                </c:pt>
                <c:pt idx="1451">
                  <c:v>0</c:v>
                </c:pt>
                <c:pt idx="1452">
                  <c:v>35.799999999999997</c:v>
                </c:pt>
                <c:pt idx="1453">
                  <c:v>35.700000000000003</c:v>
                </c:pt>
                <c:pt idx="1454">
                  <c:v>35.9</c:v>
                </c:pt>
                <c:pt idx="1455">
                  <c:v>35.799999999999997</c:v>
                </c:pt>
                <c:pt idx="1456">
                  <c:v>35.9</c:v>
                </c:pt>
                <c:pt idx="1457">
                  <c:v>36.4</c:v>
                </c:pt>
                <c:pt idx="1458">
                  <c:v>36.299999999999997</c:v>
                </c:pt>
                <c:pt idx="1459">
                  <c:v>36.5</c:v>
                </c:pt>
                <c:pt idx="1460">
                  <c:v>36.299999999999997</c:v>
                </c:pt>
                <c:pt idx="1461">
                  <c:v>36.5</c:v>
                </c:pt>
                <c:pt idx="1462">
                  <c:v>35.799999999999997</c:v>
                </c:pt>
                <c:pt idx="1463">
                  <c:v>36</c:v>
                </c:pt>
                <c:pt idx="1464">
                  <c:v>25.7</c:v>
                </c:pt>
                <c:pt idx="1465">
                  <c:v>35.6</c:v>
                </c:pt>
                <c:pt idx="1466">
                  <c:v>36.9</c:v>
                </c:pt>
                <c:pt idx="1467">
                  <c:v>36.5</c:v>
                </c:pt>
                <c:pt idx="1468">
                  <c:v>36.6</c:v>
                </c:pt>
                <c:pt idx="1469">
                  <c:v>37</c:v>
                </c:pt>
                <c:pt idx="1470">
                  <c:v>37.799999999999997</c:v>
                </c:pt>
                <c:pt idx="1471">
                  <c:v>38.700000000000003</c:v>
                </c:pt>
                <c:pt idx="1472">
                  <c:v>38.200000000000003</c:v>
                </c:pt>
                <c:pt idx="1473">
                  <c:v>37</c:v>
                </c:pt>
                <c:pt idx="1474">
                  <c:v>37.5</c:v>
                </c:pt>
                <c:pt idx="1475">
                  <c:v>38</c:v>
                </c:pt>
                <c:pt idx="1476">
                  <c:v>38.1</c:v>
                </c:pt>
                <c:pt idx="1477">
                  <c:v>38.200000000000003</c:v>
                </c:pt>
                <c:pt idx="1478">
                  <c:v>37.9</c:v>
                </c:pt>
                <c:pt idx="1479">
                  <c:v>38.299999999999997</c:v>
                </c:pt>
                <c:pt idx="1480">
                  <c:v>38.1</c:v>
                </c:pt>
                <c:pt idx="1481">
                  <c:v>38.299999999999997</c:v>
                </c:pt>
                <c:pt idx="1482">
                  <c:v>38.4</c:v>
                </c:pt>
                <c:pt idx="1483">
                  <c:v>38.200000000000003</c:v>
                </c:pt>
                <c:pt idx="1484">
                  <c:v>40.1</c:v>
                </c:pt>
                <c:pt idx="1485">
                  <c:v>38.4</c:v>
                </c:pt>
                <c:pt idx="1486">
                  <c:v>39.200000000000003</c:v>
                </c:pt>
                <c:pt idx="1487">
                  <c:v>39.799999999999997</c:v>
                </c:pt>
                <c:pt idx="1488">
                  <c:v>40</c:v>
                </c:pt>
                <c:pt idx="1489">
                  <c:v>40</c:v>
                </c:pt>
                <c:pt idx="1490">
                  <c:v>39.799999999999997</c:v>
                </c:pt>
                <c:pt idx="1491">
                  <c:v>40.1</c:v>
                </c:pt>
                <c:pt idx="1492">
                  <c:v>39.5</c:v>
                </c:pt>
                <c:pt idx="1493">
                  <c:v>39.700000000000003</c:v>
                </c:pt>
                <c:pt idx="1494">
                  <c:v>40.1</c:v>
                </c:pt>
                <c:pt idx="1495">
                  <c:v>40</c:v>
                </c:pt>
                <c:pt idx="1496">
                  <c:v>40.1</c:v>
                </c:pt>
                <c:pt idx="1497">
                  <c:v>40.1</c:v>
                </c:pt>
                <c:pt idx="1498">
                  <c:v>40.1</c:v>
                </c:pt>
                <c:pt idx="1499">
                  <c:v>40</c:v>
                </c:pt>
                <c:pt idx="1500">
                  <c:v>40.1</c:v>
                </c:pt>
                <c:pt idx="1501">
                  <c:v>40.1</c:v>
                </c:pt>
                <c:pt idx="1502">
                  <c:v>40</c:v>
                </c:pt>
                <c:pt idx="1503">
                  <c:v>40.11</c:v>
                </c:pt>
                <c:pt idx="1504">
                  <c:v>40.17</c:v>
                </c:pt>
                <c:pt idx="1505">
                  <c:v>40.19</c:v>
                </c:pt>
                <c:pt idx="1506">
                  <c:v>40.21</c:v>
                </c:pt>
                <c:pt idx="1507">
                  <c:v>42.89</c:v>
                </c:pt>
                <c:pt idx="1508">
                  <c:v>43.07</c:v>
                </c:pt>
                <c:pt idx="1509">
                  <c:v>42.12</c:v>
                </c:pt>
                <c:pt idx="1510">
                  <c:v>43.08</c:v>
                </c:pt>
                <c:pt idx="1511">
                  <c:v>43.09</c:v>
                </c:pt>
                <c:pt idx="1512">
                  <c:v>42.94</c:v>
                </c:pt>
                <c:pt idx="1513">
                  <c:v>43.03</c:v>
                </c:pt>
                <c:pt idx="1514">
                  <c:v>42.99</c:v>
                </c:pt>
                <c:pt idx="1515">
                  <c:v>43.07</c:v>
                </c:pt>
                <c:pt idx="1516">
                  <c:v>42.79</c:v>
                </c:pt>
                <c:pt idx="1517">
                  <c:v>42.91</c:v>
                </c:pt>
                <c:pt idx="1518">
                  <c:v>43.05</c:v>
                </c:pt>
                <c:pt idx="1519">
                  <c:v>42.8</c:v>
                </c:pt>
                <c:pt idx="1520">
                  <c:v>42.65</c:v>
                </c:pt>
                <c:pt idx="1521">
                  <c:v>42.5</c:v>
                </c:pt>
                <c:pt idx="1522">
                  <c:v>42.14</c:v>
                </c:pt>
                <c:pt idx="1523">
                  <c:v>41.35</c:v>
                </c:pt>
                <c:pt idx="1524">
                  <c:v>41.41</c:v>
                </c:pt>
                <c:pt idx="1525">
                  <c:v>41.77</c:v>
                </c:pt>
                <c:pt idx="1526">
                  <c:v>40.67</c:v>
                </c:pt>
                <c:pt idx="1527">
                  <c:v>41.28</c:v>
                </c:pt>
                <c:pt idx="1528">
                  <c:v>41.36</c:v>
                </c:pt>
                <c:pt idx="1529">
                  <c:v>40.869999999999997</c:v>
                </c:pt>
                <c:pt idx="1530">
                  <c:v>40.53</c:v>
                </c:pt>
                <c:pt idx="1531">
                  <c:v>40.78</c:v>
                </c:pt>
                <c:pt idx="1532">
                  <c:v>40.229999999999997</c:v>
                </c:pt>
                <c:pt idx="1533">
                  <c:v>40.32</c:v>
                </c:pt>
                <c:pt idx="1534">
                  <c:v>40.89</c:v>
                </c:pt>
                <c:pt idx="1535">
                  <c:v>41.21</c:v>
                </c:pt>
                <c:pt idx="1536">
                  <c:v>40.520000000000003</c:v>
                </c:pt>
                <c:pt idx="1537">
                  <c:v>40.39</c:v>
                </c:pt>
                <c:pt idx="1538">
                  <c:v>40.020000000000003</c:v>
                </c:pt>
                <c:pt idx="1539">
                  <c:v>40.11</c:v>
                </c:pt>
                <c:pt idx="1540">
                  <c:v>39.880000000000003</c:v>
                </c:pt>
                <c:pt idx="1541">
                  <c:v>40.01</c:v>
                </c:pt>
                <c:pt idx="1542">
                  <c:v>39.71</c:v>
                </c:pt>
                <c:pt idx="1543">
                  <c:v>39.83</c:v>
                </c:pt>
                <c:pt idx="1544">
                  <c:v>39.409999999999997</c:v>
                </c:pt>
                <c:pt idx="1545">
                  <c:v>39.270000000000003</c:v>
                </c:pt>
                <c:pt idx="1546">
                  <c:v>39.51</c:v>
                </c:pt>
                <c:pt idx="1547">
                  <c:v>39.270000000000003</c:v>
                </c:pt>
                <c:pt idx="1548">
                  <c:v>38.97</c:v>
                </c:pt>
                <c:pt idx="1549">
                  <c:v>39.020000000000003</c:v>
                </c:pt>
                <c:pt idx="1550">
                  <c:v>39.15</c:v>
                </c:pt>
                <c:pt idx="1551">
                  <c:v>39.44</c:v>
                </c:pt>
                <c:pt idx="1552">
                  <c:v>39.659999999999997</c:v>
                </c:pt>
                <c:pt idx="1553">
                  <c:v>39.799999999999997</c:v>
                </c:pt>
                <c:pt idx="1554">
                  <c:v>40.76</c:v>
                </c:pt>
                <c:pt idx="1555">
                  <c:v>40.24</c:v>
                </c:pt>
                <c:pt idx="1556">
                  <c:v>40.729999999999997</c:v>
                </c:pt>
                <c:pt idx="1557">
                  <c:v>40.840000000000003</c:v>
                </c:pt>
                <c:pt idx="1558">
                  <c:v>40.92</c:v>
                </c:pt>
                <c:pt idx="1559">
                  <c:v>40.83</c:v>
                </c:pt>
                <c:pt idx="1560">
                  <c:v>40.89</c:v>
                </c:pt>
                <c:pt idx="1561">
                  <c:v>41.07</c:v>
                </c:pt>
                <c:pt idx="1562">
                  <c:v>41.35</c:v>
                </c:pt>
                <c:pt idx="1563">
                  <c:v>41.35</c:v>
                </c:pt>
                <c:pt idx="1564">
                  <c:v>41.51</c:v>
                </c:pt>
                <c:pt idx="1565">
                  <c:v>41.76</c:v>
                </c:pt>
                <c:pt idx="1566">
                  <c:v>41.43</c:v>
                </c:pt>
                <c:pt idx="1567">
                  <c:v>41.54</c:v>
                </c:pt>
                <c:pt idx="1568">
                  <c:v>41.53</c:v>
                </c:pt>
                <c:pt idx="1569">
                  <c:v>41.61</c:v>
                </c:pt>
                <c:pt idx="1570">
                  <c:v>41.07</c:v>
                </c:pt>
                <c:pt idx="1571">
                  <c:v>41.66</c:v>
                </c:pt>
                <c:pt idx="1572">
                  <c:v>41.72</c:v>
                </c:pt>
                <c:pt idx="1573">
                  <c:v>41.6</c:v>
                </c:pt>
                <c:pt idx="1574">
                  <c:v>41.34</c:v>
                </c:pt>
                <c:pt idx="1575">
                  <c:v>41.64</c:v>
                </c:pt>
                <c:pt idx="1576">
                  <c:v>41.38</c:v>
                </c:pt>
                <c:pt idx="1577">
                  <c:v>41.4</c:v>
                </c:pt>
                <c:pt idx="1578">
                  <c:v>41.21</c:v>
                </c:pt>
                <c:pt idx="1579">
                  <c:v>41.22</c:v>
                </c:pt>
                <c:pt idx="1580">
                  <c:v>41.02</c:v>
                </c:pt>
                <c:pt idx="1581">
                  <c:v>41.32</c:v>
                </c:pt>
                <c:pt idx="1582">
                  <c:v>41.11</c:v>
                </c:pt>
                <c:pt idx="1583">
                  <c:v>41.09</c:v>
                </c:pt>
                <c:pt idx="1584">
                  <c:v>41.16</c:v>
                </c:pt>
                <c:pt idx="1585">
                  <c:v>41.09</c:v>
                </c:pt>
                <c:pt idx="1586">
                  <c:v>41.12</c:v>
                </c:pt>
                <c:pt idx="1587">
                  <c:v>41.15</c:v>
                </c:pt>
                <c:pt idx="1588">
                  <c:v>41.09</c:v>
                </c:pt>
                <c:pt idx="1589">
                  <c:v>41.33</c:v>
                </c:pt>
                <c:pt idx="1590">
                  <c:v>41.26</c:v>
                </c:pt>
                <c:pt idx="1591">
                  <c:v>41.58</c:v>
                </c:pt>
                <c:pt idx="1592">
                  <c:v>41.56</c:v>
                </c:pt>
                <c:pt idx="1593">
                  <c:v>41.85</c:v>
                </c:pt>
                <c:pt idx="1594">
                  <c:v>41.8</c:v>
                </c:pt>
                <c:pt idx="1595">
                  <c:v>41.72</c:v>
                </c:pt>
                <c:pt idx="1596">
                  <c:v>41.78</c:v>
                </c:pt>
                <c:pt idx="1597">
                  <c:v>41.71</c:v>
                </c:pt>
                <c:pt idx="1598">
                  <c:v>41.78</c:v>
                </c:pt>
                <c:pt idx="1599">
                  <c:v>41.65</c:v>
                </c:pt>
                <c:pt idx="1600">
                  <c:v>41.71</c:v>
                </c:pt>
                <c:pt idx="1601">
                  <c:v>41.9</c:v>
                </c:pt>
                <c:pt idx="1602">
                  <c:v>41.65</c:v>
                </c:pt>
                <c:pt idx="1603">
                  <c:v>41.8</c:v>
                </c:pt>
                <c:pt idx="1604">
                  <c:v>41.9</c:v>
                </c:pt>
                <c:pt idx="1605">
                  <c:v>41.93</c:v>
                </c:pt>
                <c:pt idx="1606">
                  <c:v>41.88</c:v>
                </c:pt>
                <c:pt idx="1607">
                  <c:v>42.22</c:v>
                </c:pt>
                <c:pt idx="1608">
                  <c:v>42.12</c:v>
                </c:pt>
                <c:pt idx="1609">
                  <c:v>42.02</c:v>
                </c:pt>
                <c:pt idx="1610">
                  <c:v>42.21</c:v>
                </c:pt>
                <c:pt idx="1611">
                  <c:v>42.09</c:v>
                </c:pt>
                <c:pt idx="1612">
                  <c:v>42.09</c:v>
                </c:pt>
                <c:pt idx="1613">
                  <c:v>22.84</c:v>
                </c:pt>
                <c:pt idx="1614">
                  <c:v>43.3</c:v>
                </c:pt>
                <c:pt idx="1615">
                  <c:v>52.56</c:v>
                </c:pt>
                <c:pt idx="1616">
                  <c:v>50.5</c:v>
                </c:pt>
                <c:pt idx="1617">
                  <c:v>50.7</c:v>
                </c:pt>
                <c:pt idx="1618">
                  <c:v>47.6</c:v>
                </c:pt>
                <c:pt idx="1619">
                  <c:v>48.55</c:v>
                </c:pt>
                <c:pt idx="1620">
                  <c:v>49.1</c:v>
                </c:pt>
                <c:pt idx="1621">
                  <c:v>49.48</c:v>
                </c:pt>
                <c:pt idx="1622">
                  <c:v>49.48</c:v>
                </c:pt>
                <c:pt idx="1623">
                  <c:v>49.82</c:v>
                </c:pt>
                <c:pt idx="1624">
                  <c:v>49.91</c:v>
                </c:pt>
                <c:pt idx="1625">
                  <c:v>49.89</c:v>
                </c:pt>
                <c:pt idx="1626">
                  <c:v>49.43</c:v>
                </c:pt>
                <c:pt idx="1627">
                  <c:v>49.84</c:v>
                </c:pt>
                <c:pt idx="1628">
                  <c:v>49.98</c:v>
                </c:pt>
                <c:pt idx="1629">
                  <c:v>49.88</c:v>
                </c:pt>
                <c:pt idx="1630">
                  <c:v>50.27</c:v>
                </c:pt>
                <c:pt idx="1631">
                  <c:v>50.08</c:v>
                </c:pt>
                <c:pt idx="1632">
                  <c:v>3.53</c:v>
                </c:pt>
                <c:pt idx="1645">
                  <c:v>50.21</c:v>
                </c:pt>
                <c:pt idx="1646">
                  <c:v>44.59</c:v>
                </c:pt>
                <c:pt idx="1647">
                  <c:v>44.97</c:v>
                </c:pt>
                <c:pt idx="1648">
                  <c:v>48.05</c:v>
                </c:pt>
                <c:pt idx="1649">
                  <c:v>41.12</c:v>
                </c:pt>
                <c:pt idx="1650">
                  <c:v>38.85</c:v>
                </c:pt>
                <c:pt idx="1651">
                  <c:v>36.33</c:v>
                </c:pt>
                <c:pt idx="1652">
                  <c:v>36.19</c:v>
                </c:pt>
                <c:pt idx="1653">
                  <c:v>36.01</c:v>
                </c:pt>
                <c:pt idx="1654">
                  <c:v>36.450000000000003</c:v>
                </c:pt>
                <c:pt idx="1655">
                  <c:v>37.42</c:v>
                </c:pt>
                <c:pt idx="1656">
                  <c:v>38.520000000000003</c:v>
                </c:pt>
                <c:pt idx="1657">
                  <c:v>38.5</c:v>
                </c:pt>
                <c:pt idx="1658">
                  <c:v>38.53</c:v>
                </c:pt>
                <c:pt idx="1659">
                  <c:v>38.479999999999997</c:v>
                </c:pt>
                <c:pt idx="1660">
                  <c:v>38.6</c:v>
                </c:pt>
                <c:pt idx="1661">
                  <c:v>38.1</c:v>
                </c:pt>
                <c:pt idx="1662">
                  <c:v>37.700000000000003</c:v>
                </c:pt>
                <c:pt idx="1663">
                  <c:v>37.79</c:v>
                </c:pt>
                <c:pt idx="1664">
                  <c:v>38.44</c:v>
                </c:pt>
                <c:pt idx="1665">
                  <c:v>38.57</c:v>
                </c:pt>
                <c:pt idx="1666">
                  <c:v>38.700000000000003</c:v>
                </c:pt>
                <c:pt idx="1667">
                  <c:v>38.340000000000003</c:v>
                </c:pt>
                <c:pt idx="1668">
                  <c:v>39.450000000000003</c:v>
                </c:pt>
                <c:pt idx="1669">
                  <c:v>39.4</c:v>
                </c:pt>
                <c:pt idx="1670">
                  <c:v>39.6</c:v>
                </c:pt>
                <c:pt idx="1671">
                  <c:v>39.97</c:v>
                </c:pt>
                <c:pt idx="1672">
                  <c:v>39.81</c:v>
                </c:pt>
                <c:pt idx="1673">
                  <c:v>39.729999999999997</c:v>
                </c:pt>
                <c:pt idx="1674">
                  <c:v>39.86</c:v>
                </c:pt>
                <c:pt idx="1675">
                  <c:v>40.11</c:v>
                </c:pt>
                <c:pt idx="1676">
                  <c:v>39.83</c:v>
                </c:pt>
                <c:pt idx="1677">
                  <c:v>40.270000000000003</c:v>
                </c:pt>
                <c:pt idx="1678">
                  <c:v>39.74</c:v>
                </c:pt>
                <c:pt idx="1679">
                  <c:v>39.49</c:v>
                </c:pt>
                <c:pt idx="1680">
                  <c:v>39.22</c:v>
                </c:pt>
                <c:pt idx="1681">
                  <c:v>39.82</c:v>
                </c:pt>
                <c:pt idx="1682">
                  <c:v>39.909999999999997</c:v>
                </c:pt>
                <c:pt idx="1683">
                  <c:v>39.86</c:v>
                </c:pt>
                <c:pt idx="1684">
                  <c:v>39.909999999999997</c:v>
                </c:pt>
                <c:pt idx="1685">
                  <c:v>39.81</c:v>
                </c:pt>
                <c:pt idx="1686">
                  <c:v>40.26</c:v>
                </c:pt>
                <c:pt idx="1687">
                  <c:v>39.93</c:v>
                </c:pt>
                <c:pt idx="1688">
                  <c:v>40</c:v>
                </c:pt>
                <c:pt idx="1689">
                  <c:v>40.049999999999997</c:v>
                </c:pt>
                <c:pt idx="1690">
                  <c:v>39.96</c:v>
                </c:pt>
                <c:pt idx="1691">
                  <c:v>39.92</c:v>
                </c:pt>
                <c:pt idx="1692">
                  <c:v>40.08</c:v>
                </c:pt>
                <c:pt idx="1693">
                  <c:v>40.31</c:v>
                </c:pt>
                <c:pt idx="1694">
                  <c:v>40.06</c:v>
                </c:pt>
                <c:pt idx="1695">
                  <c:v>40.14</c:v>
                </c:pt>
                <c:pt idx="1696">
                  <c:v>40.25</c:v>
                </c:pt>
                <c:pt idx="1697">
                  <c:v>40.130000000000003</c:v>
                </c:pt>
                <c:pt idx="1698">
                  <c:v>40.06</c:v>
                </c:pt>
                <c:pt idx="1699">
                  <c:v>40.67</c:v>
                </c:pt>
                <c:pt idx="1700">
                  <c:v>40.81</c:v>
                </c:pt>
                <c:pt idx="1701">
                  <c:v>40.25</c:v>
                </c:pt>
                <c:pt idx="1702">
                  <c:v>40.79</c:v>
                </c:pt>
                <c:pt idx="1703">
                  <c:v>40.76</c:v>
                </c:pt>
                <c:pt idx="1704">
                  <c:v>40.159999999999997</c:v>
                </c:pt>
                <c:pt idx="1705">
                  <c:v>40.5</c:v>
                </c:pt>
                <c:pt idx="1706">
                  <c:v>40.18</c:v>
                </c:pt>
                <c:pt idx="1707">
                  <c:v>40.54</c:v>
                </c:pt>
                <c:pt idx="1708">
                  <c:v>40.17</c:v>
                </c:pt>
                <c:pt idx="1709">
                  <c:v>40.29</c:v>
                </c:pt>
                <c:pt idx="1710">
                  <c:v>40.6</c:v>
                </c:pt>
                <c:pt idx="1711">
                  <c:v>40.07</c:v>
                </c:pt>
                <c:pt idx="1712">
                  <c:v>40.19</c:v>
                </c:pt>
                <c:pt idx="1713">
                  <c:v>40.630000000000003</c:v>
                </c:pt>
                <c:pt idx="1714">
                  <c:v>40.51</c:v>
                </c:pt>
                <c:pt idx="1715">
                  <c:v>40.47</c:v>
                </c:pt>
                <c:pt idx="1716">
                  <c:v>40.47</c:v>
                </c:pt>
                <c:pt idx="1717">
                  <c:v>40.81</c:v>
                </c:pt>
                <c:pt idx="1718">
                  <c:v>40.6</c:v>
                </c:pt>
                <c:pt idx="1719">
                  <c:v>40.880000000000003</c:v>
                </c:pt>
                <c:pt idx="1720">
                  <c:v>40.869999999999997</c:v>
                </c:pt>
                <c:pt idx="1721">
                  <c:v>40.78</c:v>
                </c:pt>
                <c:pt idx="1722">
                  <c:v>40.659999999999997</c:v>
                </c:pt>
                <c:pt idx="1723">
                  <c:v>40.74</c:v>
                </c:pt>
                <c:pt idx="1724">
                  <c:v>40.99</c:v>
                </c:pt>
                <c:pt idx="1725">
                  <c:v>40.86</c:v>
                </c:pt>
                <c:pt idx="1726">
                  <c:v>40.840000000000003</c:v>
                </c:pt>
                <c:pt idx="1727">
                  <c:v>40.78</c:v>
                </c:pt>
                <c:pt idx="1728">
                  <c:v>40.78</c:v>
                </c:pt>
                <c:pt idx="1729">
                  <c:v>40.86</c:v>
                </c:pt>
                <c:pt idx="1730">
                  <c:v>40.93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12336"/>
        <c:axId val="950405264"/>
      </c:scatterChart>
      <c:valAx>
        <c:axId val="950413424"/>
        <c:scaling>
          <c:orientation val="minMax"/>
          <c:max val="43100"/>
          <c:min val="41300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04176"/>
        <c:crosses val="autoZero"/>
        <c:crossBetween val="midCat"/>
        <c:majorUnit val="400"/>
      </c:valAx>
      <c:valAx>
        <c:axId val="950404176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日产气</a:t>
                </a:r>
                <a:r>
                  <a:rPr lang="zh-CN" altLang="zh-CN" sz="1200" b="0" i="0" cap="all" baseline="0">
                    <a:effectLst/>
                  </a:rPr>
                  <a:t>（</a:t>
                </a:r>
                <a:r>
                  <a:rPr lang="en-US" altLang="zh-CN" sz="1200" b="0" i="0" cap="all" baseline="0">
                    <a:effectLst/>
                  </a:rPr>
                  <a:t>10</a:t>
                </a:r>
                <a:r>
                  <a:rPr lang="en-US" altLang="zh-CN" sz="1200" b="0" i="0" cap="none" baseline="30000">
                    <a:effectLst/>
                  </a:rPr>
                  <a:t>4</a:t>
                </a:r>
                <a:r>
                  <a:rPr lang="en-US" altLang="zh-CN" sz="1200" b="0" i="0" cap="none" baseline="0">
                    <a:effectLst/>
                  </a:rPr>
                  <a:t>m</a:t>
                </a:r>
                <a:r>
                  <a:rPr lang="en-US" altLang="zh-CN" sz="1200" b="0" i="0" cap="all" baseline="30000">
                    <a:effectLst/>
                  </a:rPr>
                  <a:t>3</a:t>
                </a:r>
                <a:r>
                  <a:rPr lang="en-US" altLang="zh-CN" sz="1200" b="0" i="0" cap="all" baseline="0">
                    <a:effectLst/>
                  </a:rPr>
                  <a:t>/</a:t>
                </a:r>
                <a:r>
                  <a:rPr lang="en-US" altLang="zh-CN" sz="1200" b="0" i="0" cap="none" baseline="0">
                    <a:effectLst/>
                  </a:rPr>
                  <a:t>d</a:t>
                </a:r>
                <a:r>
                  <a:rPr lang="en-US" altLang="zh-CN" sz="1200" b="0" i="0" cap="all" baseline="0">
                    <a:effectLst/>
                  </a:rPr>
                  <a:t>)</a:t>
                </a:r>
                <a:endParaRPr lang="zh-CN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1.5659476298875787E-2"/>
              <c:y val="0.164838953804771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13424"/>
        <c:crosses val="autoZero"/>
        <c:crossBetween val="midCat"/>
        <c:majorUnit val="20"/>
      </c:valAx>
      <c:valAx>
        <c:axId val="95040526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200"/>
                </a:pPr>
                <a:r>
                  <a:rPr lang="zh-CN" altLang="zh-CN" sz="1200" b="0" i="0" cap="all" baseline="0">
                    <a:effectLst/>
                  </a:rPr>
                  <a:t>日产水（</a:t>
                </a:r>
                <a:r>
                  <a:rPr lang="en-US" altLang="zh-CN" sz="1200" b="0" i="0" baseline="0">
                    <a:effectLst/>
                  </a:rPr>
                  <a:t>m</a:t>
                </a:r>
                <a:r>
                  <a:rPr lang="en-US" altLang="zh-CN" sz="1200" b="0" i="0" baseline="30000">
                    <a:effectLst/>
                  </a:rPr>
                  <a:t>3</a:t>
                </a:r>
                <a:r>
                  <a:rPr lang="en-US" altLang="zh-CN" sz="1200" b="0" i="0" baseline="0">
                    <a:effectLst/>
                  </a:rPr>
                  <a:t>/d)</a:t>
                </a:r>
                <a:endParaRPr lang="zh-CN" altLang="zh-CN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950412336"/>
        <c:crosses val="max"/>
        <c:crossBetween val="midCat"/>
        <c:majorUnit val="20"/>
      </c:valAx>
      <c:valAx>
        <c:axId val="950412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504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174053731864"/>
          <c:y val="8.4896773480546681E-2"/>
          <c:w val="0.85203336546020469"/>
          <c:h val="0.74594288628313399"/>
        </c:manualLayout>
      </c:layout>
      <c:lineChart>
        <c:grouping val="standard"/>
        <c:varyColors val="0"/>
        <c:ser>
          <c:idx val="1"/>
          <c:order val="0"/>
          <c:spPr>
            <a:ln w="9525" cap="rnd">
              <a:solidFill>
                <a:srgbClr val="FF66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6600"/>
              </a:solidFill>
              <a:ln w="9525">
                <a:solidFill>
                  <a:srgbClr val="FF6600"/>
                </a:solidFill>
                <a:round/>
              </a:ln>
              <a:effectLst/>
            </c:spPr>
          </c:marker>
          <c:cat>
            <c:numRef>
              <c:f>'MX11-气水两相'!$A$2:$A$1732</c:f>
              <c:numCache>
                <c:formatCode>m/d/yyyy</c:formatCode>
                <c:ptCount val="1731"/>
                <c:pt idx="0">
                  <c:v>41353</c:v>
                </c:pt>
                <c:pt idx="1">
                  <c:v>41354</c:v>
                </c:pt>
                <c:pt idx="2">
                  <c:v>41355</c:v>
                </c:pt>
                <c:pt idx="3">
                  <c:v>41356</c:v>
                </c:pt>
                <c:pt idx="4">
                  <c:v>41357</c:v>
                </c:pt>
                <c:pt idx="5">
                  <c:v>41358</c:v>
                </c:pt>
                <c:pt idx="6">
                  <c:v>41359</c:v>
                </c:pt>
                <c:pt idx="7">
                  <c:v>41360</c:v>
                </c:pt>
                <c:pt idx="8">
                  <c:v>41361</c:v>
                </c:pt>
                <c:pt idx="9">
                  <c:v>41362</c:v>
                </c:pt>
                <c:pt idx="10">
                  <c:v>41363</c:v>
                </c:pt>
                <c:pt idx="11">
                  <c:v>41364</c:v>
                </c:pt>
                <c:pt idx="12">
                  <c:v>41365</c:v>
                </c:pt>
                <c:pt idx="13">
                  <c:v>41366</c:v>
                </c:pt>
                <c:pt idx="14">
                  <c:v>41367</c:v>
                </c:pt>
                <c:pt idx="15">
                  <c:v>41368</c:v>
                </c:pt>
                <c:pt idx="16">
                  <c:v>41369</c:v>
                </c:pt>
                <c:pt idx="17">
                  <c:v>41370</c:v>
                </c:pt>
                <c:pt idx="18">
                  <c:v>41371</c:v>
                </c:pt>
                <c:pt idx="19">
                  <c:v>41372</c:v>
                </c:pt>
                <c:pt idx="20">
                  <c:v>41373</c:v>
                </c:pt>
                <c:pt idx="21">
                  <c:v>41374</c:v>
                </c:pt>
                <c:pt idx="22">
                  <c:v>41375</c:v>
                </c:pt>
                <c:pt idx="23">
                  <c:v>41376</c:v>
                </c:pt>
                <c:pt idx="24">
                  <c:v>41377</c:v>
                </c:pt>
                <c:pt idx="25">
                  <c:v>41378</c:v>
                </c:pt>
                <c:pt idx="26">
                  <c:v>41379</c:v>
                </c:pt>
                <c:pt idx="27">
                  <c:v>41380</c:v>
                </c:pt>
                <c:pt idx="28">
                  <c:v>41381</c:v>
                </c:pt>
                <c:pt idx="29">
                  <c:v>41382</c:v>
                </c:pt>
                <c:pt idx="30">
                  <c:v>41383</c:v>
                </c:pt>
                <c:pt idx="31">
                  <c:v>41384</c:v>
                </c:pt>
                <c:pt idx="32">
                  <c:v>41385</c:v>
                </c:pt>
                <c:pt idx="33">
                  <c:v>41386</c:v>
                </c:pt>
                <c:pt idx="34">
                  <c:v>41387</c:v>
                </c:pt>
                <c:pt idx="35">
                  <c:v>41388</c:v>
                </c:pt>
                <c:pt idx="36">
                  <c:v>41389</c:v>
                </c:pt>
                <c:pt idx="37">
                  <c:v>41390</c:v>
                </c:pt>
                <c:pt idx="38">
                  <c:v>41391</c:v>
                </c:pt>
                <c:pt idx="39">
                  <c:v>41392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41398</c:v>
                </c:pt>
                <c:pt idx="46">
                  <c:v>41399</c:v>
                </c:pt>
                <c:pt idx="47">
                  <c:v>41400</c:v>
                </c:pt>
                <c:pt idx="48">
                  <c:v>41401</c:v>
                </c:pt>
                <c:pt idx="49">
                  <c:v>41402</c:v>
                </c:pt>
                <c:pt idx="50">
                  <c:v>41403</c:v>
                </c:pt>
                <c:pt idx="51">
                  <c:v>41404</c:v>
                </c:pt>
                <c:pt idx="52">
                  <c:v>41405</c:v>
                </c:pt>
                <c:pt idx="53">
                  <c:v>41406</c:v>
                </c:pt>
                <c:pt idx="54">
                  <c:v>41407</c:v>
                </c:pt>
                <c:pt idx="55">
                  <c:v>41408</c:v>
                </c:pt>
                <c:pt idx="56">
                  <c:v>41409</c:v>
                </c:pt>
                <c:pt idx="57">
                  <c:v>41410</c:v>
                </c:pt>
                <c:pt idx="58">
                  <c:v>41411</c:v>
                </c:pt>
                <c:pt idx="59">
                  <c:v>41412</c:v>
                </c:pt>
                <c:pt idx="60">
                  <c:v>41413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41419</c:v>
                </c:pt>
                <c:pt idx="67">
                  <c:v>41420</c:v>
                </c:pt>
                <c:pt idx="68">
                  <c:v>41421</c:v>
                </c:pt>
                <c:pt idx="69">
                  <c:v>41422</c:v>
                </c:pt>
                <c:pt idx="70">
                  <c:v>41423</c:v>
                </c:pt>
                <c:pt idx="71">
                  <c:v>41424</c:v>
                </c:pt>
                <c:pt idx="72">
                  <c:v>41425</c:v>
                </c:pt>
                <c:pt idx="73">
                  <c:v>41426</c:v>
                </c:pt>
                <c:pt idx="74">
                  <c:v>41427</c:v>
                </c:pt>
                <c:pt idx="75">
                  <c:v>41428</c:v>
                </c:pt>
                <c:pt idx="76">
                  <c:v>41429</c:v>
                </c:pt>
                <c:pt idx="77">
                  <c:v>41430</c:v>
                </c:pt>
                <c:pt idx="78">
                  <c:v>41431</c:v>
                </c:pt>
                <c:pt idx="79">
                  <c:v>41432</c:v>
                </c:pt>
                <c:pt idx="80">
                  <c:v>41433</c:v>
                </c:pt>
                <c:pt idx="81">
                  <c:v>41434</c:v>
                </c:pt>
                <c:pt idx="82">
                  <c:v>41435</c:v>
                </c:pt>
                <c:pt idx="83">
                  <c:v>41436</c:v>
                </c:pt>
                <c:pt idx="84">
                  <c:v>41437</c:v>
                </c:pt>
                <c:pt idx="85">
                  <c:v>41438</c:v>
                </c:pt>
                <c:pt idx="86">
                  <c:v>41439</c:v>
                </c:pt>
                <c:pt idx="87">
                  <c:v>41440</c:v>
                </c:pt>
                <c:pt idx="88">
                  <c:v>41441</c:v>
                </c:pt>
                <c:pt idx="89">
                  <c:v>41442</c:v>
                </c:pt>
                <c:pt idx="90">
                  <c:v>41443</c:v>
                </c:pt>
                <c:pt idx="91">
                  <c:v>41444</c:v>
                </c:pt>
                <c:pt idx="92">
                  <c:v>41445</c:v>
                </c:pt>
                <c:pt idx="93">
                  <c:v>41446</c:v>
                </c:pt>
                <c:pt idx="94">
                  <c:v>41447</c:v>
                </c:pt>
                <c:pt idx="95">
                  <c:v>41448</c:v>
                </c:pt>
                <c:pt idx="96">
                  <c:v>41449</c:v>
                </c:pt>
                <c:pt idx="97">
                  <c:v>41450</c:v>
                </c:pt>
                <c:pt idx="98">
                  <c:v>41451</c:v>
                </c:pt>
                <c:pt idx="99">
                  <c:v>41452</c:v>
                </c:pt>
                <c:pt idx="100">
                  <c:v>41453</c:v>
                </c:pt>
                <c:pt idx="101">
                  <c:v>41454</c:v>
                </c:pt>
                <c:pt idx="102">
                  <c:v>41455</c:v>
                </c:pt>
                <c:pt idx="103">
                  <c:v>41456</c:v>
                </c:pt>
                <c:pt idx="104">
                  <c:v>41457</c:v>
                </c:pt>
                <c:pt idx="105">
                  <c:v>41458</c:v>
                </c:pt>
                <c:pt idx="106">
                  <c:v>41459</c:v>
                </c:pt>
                <c:pt idx="107">
                  <c:v>41460</c:v>
                </c:pt>
                <c:pt idx="108">
                  <c:v>41461</c:v>
                </c:pt>
                <c:pt idx="109">
                  <c:v>41462</c:v>
                </c:pt>
                <c:pt idx="110">
                  <c:v>41463</c:v>
                </c:pt>
                <c:pt idx="111">
                  <c:v>41464</c:v>
                </c:pt>
                <c:pt idx="112">
                  <c:v>41465</c:v>
                </c:pt>
                <c:pt idx="113">
                  <c:v>41466</c:v>
                </c:pt>
                <c:pt idx="114">
                  <c:v>41467</c:v>
                </c:pt>
                <c:pt idx="115">
                  <c:v>41468</c:v>
                </c:pt>
                <c:pt idx="116">
                  <c:v>41469</c:v>
                </c:pt>
                <c:pt idx="117">
                  <c:v>41470</c:v>
                </c:pt>
                <c:pt idx="118">
                  <c:v>41471</c:v>
                </c:pt>
                <c:pt idx="119">
                  <c:v>41472</c:v>
                </c:pt>
                <c:pt idx="120">
                  <c:v>41473</c:v>
                </c:pt>
                <c:pt idx="121">
                  <c:v>41474</c:v>
                </c:pt>
                <c:pt idx="122">
                  <c:v>41475</c:v>
                </c:pt>
                <c:pt idx="123">
                  <c:v>41476</c:v>
                </c:pt>
                <c:pt idx="124">
                  <c:v>41477</c:v>
                </c:pt>
                <c:pt idx="125">
                  <c:v>41478</c:v>
                </c:pt>
                <c:pt idx="126">
                  <c:v>41479</c:v>
                </c:pt>
                <c:pt idx="127">
                  <c:v>41480</c:v>
                </c:pt>
                <c:pt idx="128">
                  <c:v>41481</c:v>
                </c:pt>
                <c:pt idx="129">
                  <c:v>41482</c:v>
                </c:pt>
                <c:pt idx="130">
                  <c:v>41483</c:v>
                </c:pt>
                <c:pt idx="131">
                  <c:v>41484</c:v>
                </c:pt>
                <c:pt idx="132">
                  <c:v>41485</c:v>
                </c:pt>
                <c:pt idx="133">
                  <c:v>41486</c:v>
                </c:pt>
                <c:pt idx="134">
                  <c:v>41487</c:v>
                </c:pt>
                <c:pt idx="135">
                  <c:v>41488</c:v>
                </c:pt>
                <c:pt idx="136">
                  <c:v>41489</c:v>
                </c:pt>
                <c:pt idx="137">
                  <c:v>41490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41496</c:v>
                </c:pt>
                <c:pt idx="144">
                  <c:v>41497</c:v>
                </c:pt>
                <c:pt idx="145">
                  <c:v>41498</c:v>
                </c:pt>
                <c:pt idx="146">
                  <c:v>41499</c:v>
                </c:pt>
                <c:pt idx="147">
                  <c:v>41500</c:v>
                </c:pt>
                <c:pt idx="148">
                  <c:v>41501</c:v>
                </c:pt>
                <c:pt idx="149">
                  <c:v>41502</c:v>
                </c:pt>
                <c:pt idx="150">
                  <c:v>41503</c:v>
                </c:pt>
                <c:pt idx="151">
                  <c:v>41504</c:v>
                </c:pt>
                <c:pt idx="152">
                  <c:v>41505</c:v>
                </c:pt>
                <c:pt idx="153">
                  <c:v>41506</c:v>
                </c:pt>
                <c:pt idx="154">
                  <c:v>41507</c:v>
                </c:pt>
                <c:pt idx="155">
                  <c:v>41508</c:v>
                </c:pt>
                <c:pt idx="156">
                  <c:v>41509</c:v>
                </c:pt>
                <c:pt idx="157">
                  <c:v>41510</c:v>
                </c:pt>
                <c:pt idx="158">
                  <c:v>41511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41517</c:v>
                </c:pt>
                <c:pt idx="165">
                  <c:v>41518</c:v>
                </c:pt>
                <c:pt idx="166">
                  <c:v>41519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41524</c:v>
                </c:pt>
                <c:pt idx="172">
                  <c:v>41525</c:v>
                </c:pt>
                <c:pt idx="173">
                  <c:v>41526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41531</c:v>
                </c:pt>
                <c:pt idx="179">
                  <c:v>41532</c:v>
                </c:pt>
                <c:pt idx="180">
                  <c:v>41533</c:v>
                </c:pt>
                <c:pt idx="181">
                  <c:v>41534</c:v>
                </c:pt>
                <c:pt idx="182">
                  <c:v>41535</c:v>
                </c:pt>
                <c:pt idx="183">
                  <c:v>41536</c:v>
                </c:pt>
                <c:pt idx="184">
                  <c:v>41537</c:v>
                </c:pt>
                <c:pt idx="185">
                  <c:v>41538</c:v>
                </c:pt>
                <c:pt idx="186">
                  <c:v>41539</c:v>
                </c:pt>
                <c:pt idx="187">
                  <c:v>41540</c:v>
                </c:pt>
                <c:pt idx="188">
                  <c:v>41541</c:v>
                </c:pt>
                <c:pt idx="189">
                  <c:v>41542</c:v>
                </c:pt>
                <c:pt idx="190">
                  <c:v>41543</c:v>
                </c:pt>
                <c:pt idx="191">
                  <c:v>41544</c:v>
                </c:pt>
                <c:pt idx="192">
                  <c:v>41545</c:v>
                </c:pt>
                <c:pt idx="193">
                  <c:v>41546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41552</c:v>
                </c:pt>
                <c:pt idx="200">
                  <c:v>41553</c:v>
                </c:pt>
                <c:pt idx="201">
                  <c:v>41554</c:v>
                </c:pt>
                <c:pt idx="202">
                  <c:v>41555</c:v>
                </c:pt>
                <c:pt idx="203">
                  <c:v>41556</c:v>
                </c:pt>
                <c:pt idx="204">
                  <c:v>41557</c:v>
                </c:pt>
                <c:pt idx="205">
                  <c:v>41558</c:v>
                </c:pt>
                <c:pt idx="206">
                  <c:v>41559</c:v>
                </c:pt>
                <c:pt idx="207">
                  <c:v>41560</c:v>
                </c:pt>
                <c:pt idx="208">
                  <c:v>41561</c:v>
                </c:pt>
                <c:pt idx="209">
                  <c:v>41562</c:v>
                </c:pt>
                <c:pt idx="210">
                  <c:v>41563</c:v>
                </c:pt>
                <c:pt idx="211">
                  <c:v>41564</c:v>
                </c:pt>
                <c:pt idx="212">
                  <c:v>41565</c:v>
                </c:pt>
                <c:pt idx="213">
                  <c:v>41566</c:v>
                </c:pt>
                <c:pt idx="214">
                  <c:v>41567</c:v>
                </c:pt>
                <c:pt idx="215">
                  <c:v>41568</c:v>
                </c:pt>
                <c:pt idx="216">
                  <c:v>41569</c:v>
                </c:pt>
                <c:pt idx="217">
                  <c:v>41570</c:v>
                </c:pt>
                <c:pt idx="218">
                  <c:v>41571</c:v>
                </c:pt>
                <c:pt idx="219">
                  <c:v>41572</c:v>
                </c:pt>
                <c:pt idx="220">
                  <c:v>41573</c:v>
                </c:pt>
                <c:pt idx="221">
                  <c:v>41574</c:v>
                </c:pt>
                <c:pt idx="222">
                  <c:v>41575</c:v>
                </c:pt>
                <c:pt idx="223">
                  <c:v>41576</c:v>
                </c:pt>
                <c:pt idx="224">
                  <c:v>41577</c:v>
                </c:pt>
                <c:pt idx="225">
                  <c:v>41578</c:v>
                </c:pt>
                <c:pt idx="226">
                  <c:v>41579</c:v>
                </c:pt>
                <c:pt idx="227">
                  <c:v>41580</c:v>
                </c:pt>
                <c:pt idx="228">
                  <c:v>41581</c:v>
                </c:pt>
                <c:pt idx="229">
                  <c:v>41582</c:v>
                </c:pt>
                <c:pt idx="230">
                  <c:v>41583</c:v>
                </c:pt>
                <c:pt idx="231">
                  <c:v>41584</c:v>
                </c:pt>
                <c:pt idx="232">
                  <c:v>41585</c:v>
                </c:pt>
                <c:pt idx="233">
                  <c:v>41586</c:v>
                </c:pt>
                <c:pt idx="234">
                  <c:v>41587</c:v>
                </c:pt>
                <c:pt idx="235">
                  <c:v>41588</c:v>
                </c:pt>
                <c:pt idx="236">
                  <c:v>41589</c:v>
                </c:pt>
                <c:pt idx="237">
                  <c:v>41590</c:v>
                </c:pt>
                <c:pt idx="238">
                  <c:v>41591</c:v>
                </c:pt>
                <c:pt idx="239">
                  <c:v>41592</c:v>
                </c:pt>
                <c:pt idx="240">
                  <c:v>41593</c:v>
                </c:pt>
                <c:pt idx="241">
                  <c:v>41594</c:v>
                </c:pt>
                <c:pt idx="242">
                  <c:v>41595</c:v>
                </c:pt>
                <c:pt idx="243">
                  <c:v>41596</c:v>
                </c:pt>
                <c:pt idx="244">
                  <c:v>41597</c:v>
                </c:pt>
                <c:pt idx="245">
                  <c:v>41598</c:v>
                </c:pt>
                <c:pt idx="246">
                  <c:v>41599</c:v>
                </c:pt>
                <c:pt idx="247">
                  <c:v>41600</c:v>
                </c:pt>
                <c:pt idx="248">
                  <c:v>41601</c:v>
                </c:pt>
                <c:pt idx="249">
                  <c:v>41602</c:v>
                </c:pt>
                <c:pt idx="250">
                  <c:v>41603</c:v>
                </c:pt>
                <c:pt idx="251">
                  <c:v>41604</c:v>
                </c:pt>
                <c:pt idx="252">
                  <c:v>41605</c:v>
                </c:pt>
                <c:pt idx="253">
                  <c:v>41606</c:v>
                </c:pt>
                <c:pt idx="254">
                  <c:v>41607</c:v>
                </c:pt>
                <c:pt idx="255">
                  <c:v>41608</c:v>
                </c:pt>
                <c:pt idx="256">
                  <c:v>41609</c:v>
                </c:pt>
                <c:pt idx="257">
                  <c:v>41610</c:v>
                </c:pt>
                <c:pt idx="258">
                  <c:v>41611</c:v>
                </c:pt>
                <c:pt idx="259">
                  <c:v>41612</c:v>
                </c:pt>
                <c:pt idx="260">
                  <c:v>41613</c:v>
                </c:pt>
                <c:pt idx="261">
                  <c:v>41614</c:v>
                </c:pt>
                <c:pt idx="262">
                  <c:v>41615</c:v>
                </c:pt>
                <c:pt idx="263">
                  <c:v>41616</c:v>
                </c:pt>
                <c:pt idx="264">
                  <c:v>41617</c:v>
                </c:pt>
                <c:pt idx="265">
                  <c:v>41618</c:v>
                </c:pt>
                <c:pt idx="266">
                  <c:v>41619</c:v>
                </c:pt>
                <c:pt idx="267">
                  <c:v>41620</c:v>
                </c:pt>
                <c:pt idx="268">
                  <c:v>41621</c:v>
                </c:pt>
                <c:pt idx="269">
                  <c:v>41622</c:v>
                </c:pt>
                <c:pt idx="270">
                  <c:v>41623</c:v>
                </c:pt>
                <c:pt idx="271">
                  <c:v>41624</c:v>
                </c:pt>
                <c:pt idx="272">
                  <c:v>41625</c:v>
                </c:pt>
                <c:pt idx="273">
                  <c:v>41626</c:v>
                </c:pt>
                <c:pt idx="274">
                  <c:v>41627</c:v>
                </c:pt>
                <c:pt idx="275">
                  <c:v>41628</c:v>
                </c:pt>
                <c:pt idx="276">
                  <c:v>41629</c:v>
                </c:pt>
                <c:pt idx="277">
                  <c:v>41630</c:v>
                </c:pt>
                <c:pt idx="278">
                  <c:v>41631</c:v>
                </c:pt>
                <c:pt idx="279">
                  <c:v>41632</c:v>
                </c:pt>
                <c:pt idx="280">
                  <c:v>41633</c:v>
                </c:pt>
                <c:pt idx="281">
                  <c:v>41634</c:v>
                </c:pt>
                <c:pt idx="282">
                  <c:v>41635</c:v>
                </c:pt>
                <c:pt idx="283">
                  <c:v>41636</c:v>
                </c:pt>
                <c:pt idx="284">
                  <c:v>41637</c:v>
                </c:pt>
                <c:pt idx="285">
                  <c:v>41638</c:v>
                </c:pt>
                <c:pt idx="286">
                  <c:v>41639</c:v>
                </c:pt>
                <c:pt idx="287">
                  <c:v>41640</c:v>
                </c:pt>
                <c:pt idx="288">
                  <c:v>41641</c:v>
                </c:pt>
                <c:pt idx="289">
                  <c:v>41642</c:v>
                </c:pt>
                <c:pt idx="290">
                  <c:v>41643</c:v>
                </c:pt>
                <c:pt idx="291">
                  <c:v>41644</c:v>
                </c:pt>
                <c:pt idx="292">
                  <c:v>41645</c:v>
                </c:pt>
                <c:pt idx="293">
                  <c:v>41646</c:v>
                </c:pt>
                <c:pt idx="294">
                  <c:v>41647</c:v>
                </c:pt>
                <c:pt idx="295">
                  <c:v>41648</c:v>
                </c:pt>
                <c:pt idx="296">
                  <c:v>41649</c:v>
                </c:pt>
                <c:pt idx="297">
                  <c:v>41650</c:v>
                </c:pt>
                <c:pt idx="298">
                  <c:v>41651</c:v>
                </c:pt>
                <c:pt idx="299">
                  <c:v>41652</c:v>
                </c:pt>
                <c:pt idx="300">
                  <c:v>41653</c:v>
                </c:pt>
                <c:pt idx="301">
                  <c:v>41654</c:v>
                </c:pt>
                <c:pt idx="302">
                  <c:v>41655</c:v>
                </c:pt>
                <c:pt idx="303">
                  <c:v>41656</c:v>
                </c:pt>
                <c:pt idx="304">
                  <c:v>41657</c:v>
                </c:pt>
                <c:pt idx="305">
                  <c:v>41658</c:v>
                </c:pt>
                <c:pt idx="306">
                  <c:v>41659</c:v>
                </c:pt>
                <c:pt idx="307">
                  <c:v>41660</c:v>
                </c:pt>
                <c:pt idx="308">
                  <c:v>41661</c:v>
                </c:pt>
                <c:pt idx="309">
                  <c:v>41662</c:v>
                </c:pt>
                <c:pt idx="310">
                  <c:v>41663</c:v>
                </c:pt>
                <c:pt idx="311">
                  <c:v>41664</c:v>
                </c:pt>
                <c:pt idx="312">
                  <c:v>41665</c:v>
                </c:pt>
                <c:pt idx="313">
                  <c:v>41666</c:v>
                </c:pt>
                <c:pt idx="314">
                  <c:v>41667</c:v>
                </c:pt>
                <c:pt idx="315">
                  <c:v>41668</c:v>
                </c:pt>
                <c:pt idx="316">
                  <c:v>41669</c:v>
                </c:pt>
                <c:pt idx="317">
                  <c:v>41670</c:v>
                </c:pt>
                <c:pt idx="318">
                  <c:v>41671</c:v>
                </c:pt>
                <c:pt idx="319">
                  <c:v>41672</c:v>
                </c:pt>
                <c:pt idx="320">
                  <c:v>41673</c:v>
                </c:pt>
                <c:pt idx="321">
                  <c:v>41674</c:v>
                </c:pt>
                <c:pt idx="322">
                  <c:v>41675</c:v>
                </c:pt>
                <c:pt idx="323">
                  <c:v>41676</c:v>
                </c:pt>
                <c:pt idx="324">
                  <c:v>41677</c:v>
                </c:pt>
                <c:pt idx="325">
                  <c:v>41678</c:v>
                </c:pt>
                <c:pt idx="326">
                  <c:v>41679</c:v>
                </c:pt>
                <c:pt idx="327">
                  <c:v>41680</c:v>
                </c:pt>
                <c:pt idx="328">
                  <c:v>41681</c:v>
                </c:pt>
                <c:pt idx="329">
                  <c:v>41682</c:v>
                </c:pt>
                <c:pt idx="330">
                  <c:v>41683</c:v>
                </c:pt>
                <c:pt idx="331">
                  <c:v>41684</c:v>
                </c:pt>
                <c:pt idx="332">
                  <c:v>41685</c:v>
                </c:pt>
                <c:pt idx="333">
                  <c:v>41686</c:v>
                </c:pt>
                <c:pt idx="334">
                  <c:v>41687</c:v>
                </c:pt>
                <c:pt idx="335">
                  <c:v>41688</c:v>
                </c:pt>
                <c:pt idx="336">
                  <c:v>41689</c:v>
                </c:pt>
                <c:pt idx="337">
                  <c:v>41690</c:v>
                </c:pt>
                <c:pt idx="338">
                  <c:v>41691</c:v>
                </c:pt>
                <c:pt idx="339">
                  <c:v>41692</c:v>
                </c:pt>
                <c:pt idx="340">
                  <c:v>41693</c:v>
                </c:pt>
                <c:pt idx="341">
                  <c:v>41694</c:v>
                </c:pt>
                <c:pt idx="342">
                  <c:v>41695</c:v>
                </c:pt>
                <c:pt idx="343">
                  <c:v>41696</c:v>
                </c:pt>
                <c:pt idx="344">
                  <c:v>41697</c:v>
                </c:pt>
                <c:pt idx="345">
                  <c:v>41698</c:v>
                </c:pt>
                <c:pt idx="346">
                  <c:v>41699</c:v>
                </c:pt>
                <c:pt idx="347">
                  <c:v>41700</c:v>
                </c:pt>
                <c:pt idx="348">
                  <c:v>41701</c:v>
                </c:pt>
                <c:pt idx="349">
                  <c:v>41702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41706</c:v>
                </c:pt>
                <c:pt idx="354">
                  <c:v>41707</c:v>
                </c:pt>
                <c:pt idx="355">
                  <c:v>41708</c:v>
                </c:pt>
                <c:pt idx="356">
                  <c:v>41709</c:v>
                </c:pt>
                <c:pt idx="357">
                  <c:v>41710</c:v>
                </c:pt>
                <c:pt idx="358">
                  <c:v>41711</c:v>
                </c:pt>
                <c:pt idx="359">
                  <c:v>41712</c:v>
                </c:pt>
                <c:pt idx="360">
                  <c:v>41713</c:v>
                </c:pt>
                <c:pt idx="361">
                  <c:v>41714</c:v>
                </c:pt>
                <c:pt idx="362">
                  <c:v>41715</c:v>
                </c:pt>
                <c:pt idx="363">
                  <c:v>41716</c:v>
                </c:pt>
                <c:pt idx="364">
                  <c:v>41717</c:v>
                </c:pt>
                <c:pt idx="365">
                  <c:v>41718</c:v>
                </c:pt>
                <c:pt idx="366">
                  <c:v>41719</c:v>
                </c:pt>
                <c:pt idx="367">
                  <c:v>41720</c:v>
                </c:pt>
                <c:pt idx="368">
                  <c:v>41721</c:v>
                </c:pt>
                <c:pt idx="369">
                  <c:v>41722</c:v>
                </c:pt>
                <c:pt idx="370">
                  <c:v>41723</c:v>
                </c:pt>
                <c:pt idx="371">
                  <c:v>41724</c:v>
                </c:pt>
                <c:pt idx="372">
                  <c:v>41725</c:v>
                </c:pt>
                <c:pt idx="373">
                  <c:v>41726</c:v>
                </c:pt>
                <c:pt idx="374">
                  <c:v>41727</c:v>
                </c:pt>
                <c:pt idx="375">
                  <c:v>41728</c:v>
                </c:pt>
                <c:pt idx="376">
                  <c:v>41729</c:v>
                </c:pt>
                <c:pt idx="377">
                  <c:v>41730</c:v>
                </c:pt>
                <c:pt idx="378">
                  <c:v>41731</c:v>
                </c:pt>
                <c:pt idx="379">
                  <c:v>41732</c:v>
                </c:pt>
                <c:pt idx="380">
                  <c:v>41733</c:v>
                </c:pt>
                <c:pt idx="381">
                  <c:v>41734</c:v>
                </c:pt>
                <c:pt idx="382">
                  <c:v>41735</c:v>
                </c:pt>
                <c:pt idx="383">
                  <c:v>41736</c:v>
                </c:pt>
                <c:pt idx="384">
                  <c:v>41737</c:v>
                </c:pt>
                <c:pt idx="385">
                  <c:v>41738</c:v>
                </c:pt>
                <c:pt idx="386">
                  <c:v>41739</c:v>
                </c:pt>
                <c:pt idx="387">
                  <c:v>41740</c:v>
                </c:pt>
                <c:pt idx="388">
                  <c:v>41741</c:v>
                </c:pt>
                <c:pt idx="389">
                  <c:v>41742</c:v>
                </c:pt>
                <c:pt idx="390">
                  <c:v>41743</c:v>
                </c:pt>
                <c:pt idx="391">
                  <c:v>41744</c:v>
                </c:pt>
                <c:pt idx="392">
                  <c:v>41745</c:v>
                </c:pt>
                <c:pt idx="393">
                  <c:v>41746</c:v>
                </c:pt>
                <c:pt idx="394">
                  <c:v>41747</c:v>
                </c:pt>
                <c:pt idx="395">
                  <c:v>41748</c:v>
                </c:pt>
                <c:pt idx="396">
                  <c:v>41749</c:v>
                </c:pt>
                <c:pt idx="397">
                  <c:v>41750</c:v>
                </c:pt>
                <c:pt idx="398">
                  <c:v>41751</c:v>
                </c:pt>
                <c:pt idx="399">
                  <c:v>41752</c:v>
                </c:pt>
                <c:pt idx="400">
                  <c:v>41753</c:v>
                </c:pt>
                <c:pt idx="401">
                  <c:v>41754</c:v>
                </c:pt>
                <c:pt idx="402">
                  <c:v>41755</c:v>
                </c:pt>
                <c:pt idx="403">
                  <c:v>41756</c:v>
                </c:pt>
                <c:pt idx="404">
                  <c:v>41757</c:v>
                </c:pt>
                <c:pt idx="405">
                  <c:v>41758</c:v>
                </c:pt>
                <c:pt idx="406">
                  <c:v>41759</c:v>
                </c:pt>
                <c:pt idx="407">
                  <c:v>41760</c:v>
                </c:pt>
                <c:pt idx="408">
                  <c:v>41761</c:v>
                </c:pt>
                <c:pt idx="409">
                  <c:v>41762</c:v>
                </c:pt>
                <c:pt idx="410">
                  <c:v>41763</c:v>
                </c:pt>
                <c:pt idx="411">
                  <c:v>41764</c:v>
                </c:pt>
                <c:pt idx="412">
                  <c:v>41765</c:v>
                </c:pt>
                <c:pt idx="413">
                  <c:v>41766</c:v>
                </c:pt>
                <c:pt idx="414">
                  <c:v>41767</c:v>
                </c:pt>
                <c:pt idx="415">
                  <c:v>41768</c:v>
                </c:pt>
                <c:pt idx="416">
                  <c:v>41769</c:v>
                </c:pt>
                <c:pt idx="417">
                  <c:v>41770</c:v>
                </c:pt>
                <c:pt idx="418">
                  <c:v>41771</c:v>
                </c:pt>
                <c:pt idx="419">
                  <c:v>41772</c:v>
                </c:pt>
                <c:pt idx="420">
                  <c:v>41773</c:v>
                </c:pt>
                <c:pt idx="421">
                  <c:v>41774</c:v>
                </c:pt>
                <c:pt idx="422">
                  <c:v>41775</c:v>
                </c:pt>
                <c:pt idx="423">
                  <c:v>41776</c:v>
                </c:pt>
                <c:pt idx="424">
                  <c:v>41777</c:v>
                </c:pt>
                <c:pt idx="425">
                  <c:v>41778</c:v>
                </c:pt>
                <c:pt idx="426">
                  <c:v>41779</c:v>
                </c:pt>
                <c:pt idx="427">
                  <c:v>41780</c:v>
                </c:pt>
                <c:pt idx="428">
                  <c:v>41781</c:v>
                </c:pt>
                <c:pt idx="429">
                  <c:v>41782</c:v>
                </c:pt>
                <c:pt idx="430">
                  <c:v>41783</c:v>
                </c:pt>
                <c:pt idx="431">
                  <c:v>41784</c:v>
                </c:pt>
                <c:pt idx="432">
                  <c:v>41785</c:v>
                </c:pt>
                <c:pt idx="433">
                  <c:v>41786</c:v>
                </c:pt>
                <c:pt idx="434">
                  <c:v>41787</c:v>
                </c:pt>
                <c:pt idx="435">
                  <c:v>41788</c:v>
                </c:pt>
                <c:pt idx="436">
                  <c:v>41789</c:v>
                </c:pt>
                <c:pt idx="437">
                  <c:v>41790</c:v>
                </c:pt>
                <c:pt idx="438">
                  <c:v>41791</c:v>
                </c:pt>
                <c:pt idx="439">
                  <c:v>41792</c:v>
                </c:pt>
                <c:pt idx="440">
                  <c:v>41793</c:v>
                </c:pt>
                <c:pt idx="441">
                  <c:v>41794</c:v>
                </c:pt>
                <c:pt idx="442">
                  <c:v>41795</c:v>
                </c:pt>
                <c:pt idx="443">
                  <c:v>41796</c:v>
                </c:pt>
                <c:pt idx="444">
                  <c:v>41797</c:v>
                </c:pt>
                <c:pt idx="445">
                  <c:v>41798</c:v>
                </c:pt>
                <c:pt idx="446">
                  <c:v>41799</c:v>
                </c:pt>
                <c:pt idx="447">
                  <c:v>41800</c:v>
                </c:pt>
                <c:pt idx="448">
                  <c:v>41801</c:v>
                </c:pt>
                <c:pt idx="449">
                  <c:v>41802</c:v>
                </c:pt>
                <c:pt idx="450">
                  <c:v>41803</c:v>
                </c:pt>
                <c:pt idx="451">
                  <c:v>41804</c:v>
                </c:pt>
                <c:pt idx="452">
                  <c:v>41805</c:v>
                </c:pt>
                <c:pt idx="453">
                  <c:v>41806</c:v>
                </c:pt>
                <c:pt idx="454">
                  <c:v>41807</c:v>
                </c:pt>
                <c:pt idx="455">
                  <c:v>41808</c:v>
                </c:pt>
                <c:pt idx="456">
                  <c:v>41809</c:v>
                </c:pt>
                <c:pt idx="457">
                  <c:v>41810</c:v>
                </c:pt>
                <c:pt idx="458">
                  <c:v>41811</c:v>
                </c:pt>
                <c:pt idx="459">
                  <c:v>41812</c:v>
                </c:pt>
                <c:pt idx="460">
                  <c:v>41813</c:v>
                </c:pt>
                <c:pt idx="461">
                  <c:v>41814</c:v>
                </c:pt>
                <c:pt idx="462">
                  <c:v>41815</c:v>
                </c:pt>
                <c:pt idx="463">
                  <c:v>41816</c:v>
                </c:pt>
                <c:pt idx="464">
                  <c:v>41817</c:v>
                </c:pt>
                <c:pt idx="465">
                  <c:v>41818</c:v>
                </c:pt>
                <c:pt idx="466">
                  <c:v>41819</c:v>
                </c:pt>
                <c:pt idx="467">
                  <c:v>41820</c:v>
                </c:pt>
                <c:pt idx="468">
                  <c:v>41821</c:v>
                </c:pt>
                <c:pt idx="469">
                  <c:v>41822</c:v>
                </c:pt>
                <c:pt idx="470">
                  <c:v>41823</c:v>
                </c:pt>
                <c:pt idx="471">
                  <c:v>41824</c:v>
                </c:pt>
                <c:pt idx="472">
                  <c:v>41825</c:v>
                </c:pt>
                <c:pt idx="473">
                  <c:v>41826</c:v>
                </c:pt>
                <c:pt idx="474">
                  <c:v>41827</c:v>
                </c:pt>
                <c:pt idx="475">
                  <c:v>41828</c:v>
                </c:pt>
                <c:pt idx="476">
                  <c:v>41829</c:v>
                </c:pt>
                <c:pt idx="477">
                  <c:v>41830</c:v>
                </c:pt>
                <c:pt idx="478">
                  <c:v>41831</c:v>
                </c:pt>
                <c:pt idx="479">
                  <c:v>41832</c:v>
                </c:pt>
                <c:pt idx="480">
                  <c:v>41833</c:v>
                </c:pt>
                <c:pt idx="481">
                  <c:v>41834</c:v>
                </c:pt>
                <c:pt idx="482">
                  <c:v>41835</c:v>
                </c:pt>
                <c:pt idx="483">
                  <c:v>41836</c:v>
                </c:pt>
                <c:pt idx="484">
                  <c:v>41837</c:v>
                </c:pt>
                <c:pt idx="485">
                  <c:v>41838</c:v>
                </c:pt>
                <c:pt idx="486">
                  <c:v>41839</c:v>
                </c:pt>
                <c:pt idx="487">
                  <c:v>41840</c:v>
                </c:pt>
                <c:pt idx="488">
                  <c:v>41841</c:v>
                </c:pt>
                <c:pt idx="489">
                  <c:v>41842</c:v>
                </c:pt>
                <c:pt idx="490">
                  <c:v>41843</c:v>
                </c:pt>
                <c:pt idx="491">
                  <c:v>41844</c:v>
                </c:pt>
                <c:pt idx="492">
                  <c:v>41845</c:v>
                </c:pt>
                <c:pt idx="493">
                  <c:v>41846</c:v>
                </c:pt>
                <c:pt idx="494">
                  <c:v>41847</c:v>
                </c:pt>
                <c:pt idx="495">
                  <c:v>41848</c:v>
                </c:pt>
                <c:pt idx="496">
                  <c:v>41849</c:v>
                </c:pt>
                <c:pt idx="497">
                  <c:v>41850</c:v>
                </c:pt>
                <c:pt idx="498">
                  <c:v>41851</c:v>
                </c:pt>
                <c:pt idx="499">
                  <c:v>41852</c:v>
                </c:pt>
                <c:pt idx="500">
                  <c:v>41853</c:v>
                </c:pt>
                <c:pt idx="501">
                  <c:v>41854</c:v>
                </c:pt>
                <c:pt idx="502">
                  <c:v>41855</c:v>
                </c:pt>
                <c:pt idx="503">
                  <c:v>41856</c:v>
                </c:pt>
                <c:pt idx="504">
                  <c:v>41857</c:v>
                </c:pt>
                <c:pt idx="505">
                  <c:v>41858</c:v>
                </c:pt>
                <c:pt idx="506">
                  <c:v>41859</c:v>
                </c:pt>
                <c:pt idx="507">
                  <c:v>41860</c:v>
                </c:pt>
                <c:pt idx="508">
                  <c:v>41861</c:v>
                </c:pt>
                <c:pt idx="509">
                  <c:v>41862</c:v>
                </c:pt>
                <c:pt idx="510">
                  <c:v>41863</c:v>
                </c:pt>
                <c:pt idx="511">
                  <c:v>41864</c:v>
                </c:pt>
                <c:pt idx="512">
                  <c:v>41865</c:v>
                </c:pt>
                <c:pt idx="513">
                  <c:v>41866</c:v>
                </c:pt>
                <c:pt idx="514">
                  <c:v>41867</c:v>
                </c:pt>
                <c:pt idx="515">
                  <c:v>41868</c:v>
                </c:pt>
                <c:pt idx="516">
                  <c:v>41869</c:v>
                </c:pt>
                <c:pt idx="517">
                  <c:v>41870</c:v>
                </c:pt>
                <c:pt idx="518">
                  <c:v>41871</c:v>
                </c:pt>
                <c:pt idx="519">
                  <c:v>41872</c:v>
                </c:pt>
                <c:pt idx="520">
                  <c:v>41873</c:v>
                </c:pt>
                <c:pt idx="521">
                  <c:v>41874</c:v>
                </c:pt>
                <c:pt idx="522">
                  <c:v>41875</c:v>
                </c:pt>
                <c:pt idx="523">
                  <c:v>41876</c:v>
                </c:pt>
                <c:pt idx="524">
                  <c:v>41877</c:v>
                </c:pt>
                <c:pt idx="525">
                  <c:v>41878</c:v>
                </c:pt>
                <c:pt idx="526">
                  <c:v>41879</c:v>
                </c:pt>
                <c:pt idx="527">
                  <c:v>41880</c:v>
                </c:pt>
                <c:pt idx="528">
                  <c:v>41881</c:v>
                </c:pt>
                <c:pt idx="529">
                  <c:v>41882</c:v>
                </c:pt>
                <c:pt idx="530">
                  <c:v>41883</c:v>
                </c:pt>
                <c:pt idx="531">
                  <c:v>41884</c:v>
                </c:pt>
                <c:pt idx="532">
                  <c:v>41885</c:v>
                </c:pt>
                <c:pt idx="533">
                  <c:v>41886</c:v>
                </c:pt>
                <c:pt idx="534">
                  <c:v>41887</c:v>
                </c:pt>
                <c:pt idx="535">
                  <c:v>41888</c:v>
                </c:pt>
                <c:pt idx="536">
                  <c:v>41889</c:v>
                </c:pt>
                <c:pt idx="537">
                  <c:v>41890</c:v>
                </c:pt>
                <c:pt idx="538">
                  <c:v>41891</c:v>
                </c:pt>
                <c:pt idx="539">
                  <c:v>41892</c:v>
                </c:pt>
                <c:pt idx="540">
                  <c:v>41893</c:v>
                </c:pt>
                <c:pt idx="541">
                  <c:v>41894</c:v>
                </c:pt>
                <c:pt idx="542">
                  <c:v>41895</c:v>
                </c:pt>
                <c:pt idx="543">
                  <c:v>41896</c:v>
                </c:pt>
                <c:pt idx="544">
                  <c:v>41897</c:v>
                </c:pt>
                <c:pt idx="545">
                  <c:v>41898</c:v>
                </c:pt>
                <c:pt idx="546">
                  <c:v>41899</c:v>
                </c:pt>
                <c:pt idx="547">
                  <c:v>41900</c:v>
                </c:pt>
                <c:pt idx="548">
                  <c:v>41901</c:v>
                </c:pt>
                <c:pt idx="549">
                  <c:v>41902</c:v>
                </c:pt>
                <c:pt idx="550">
                  <c:v>41903</c:v>
                </c:pt>
                <c:pt idx="551">
                  <c:v>41904</c:v>
                </c:pt>
                <c:pt idx="552">
                  <c:v>41905</c:v>
                </c:pt>
                <c:pt idx="553">
                  <c:v>41906</c:v>
                </c:pt>
                <c:pt idx="554">
                  <c:v>41907</c:v>
                </c:pt>
                <c:pt idx="555">
                  <c:v>41908</c:v>
                </c:pt>
                <c:pt idx="556">
                  <c:v>41909</c:v>
                </c:pt>
                <c:pt idx="557">
                  <c:v>41910</c:v>
                </c:pt>
                <c:pt idx="558">
                  <c:v>41911</c:v>
                </c:pt>
                <c:pt idx="559">
                  <c:v>41912</c:v>
                </c:pt>
                <c:pt idx="560">
                  <c:v>41913</c:v>
                </c:pt>
                <c:pt idx="561">
                  <c:v>41914</c:v>
                </c:pt>
                <c:pt idx="562">
                  <c:v>41915</c:v>
                </c:pt>
                <c:pt idx="563">
                  <c:v>41916</c:v>
                </c:pt>
                <c:pt idx="564">
                  <c:v>41917</c:v>
                </c:pt>
                <c:pt idx="565">
                  <c:v>41918</c:v>
                </c:pt>
                <c:pt idx="566">
                  <c:v>41919</c:v>
                </c:pt>
                <c:pt idx="567">
                  <c:v>41920</c:v>
                </c:pt>
                <c:pt idx="568">
                  <c:v>41921</c:v>
                </c:pt>
                <c:pt idx="569">
                  <c:v>41922</c:v>
                </c:pt>
                <c:pt idx="570">
                  <c:v>41923</c:v>
                </c:pt>
                <c:pt idx="571">
                  <c:v>41924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41930</c:v>
                </c:pt>
                <c:pt idx="578">
                  <c:v>41931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41937</c:v>
                </c:pt>
                <c:pt idx="585">
                  <c:v>41938</c:v>
                </c:pt>
                <c:pt idx="586">
                  <c:v>41939</c:v>
                </c:pt>
                <c:pt idx="587">
                  <c:v>41940</c:v>
                </c:pt>
                <c:pt idx="588">
                  <c:v>41941</c:v>
                </c:pt>
                <c:pt idx="589">
                  <c:v>41942</c:v>
                </c:pt>
                <c:pt idx="590">
                  <c:v>41943</c:v>
                </c:pt>
                <c:pt idx="591">
                  <c:v>41944</c:v>
                </c:pt>
                <c:pt idx="592">
                  <c:v>41945</c:v>
                </c:pt>
                <c:pt idx="593">
                  <c:v>41946</c:v>
                </c:pt>
                <c:pt idx="594">
                  <c:v>41947</c:v>
                </c:pt>
                <c:pt idx="595">
                  <c:v>41948</c:v>
                </c:pt>
                <c:pt idx="596">
                  <c:v>41949</c:v>
                </c:pt>
                <c:pt idx="597">
                  <c:v>41950</c:v>
                </c:pt>
                <c:pt idx="598">
                  <c:v>41951</c:v>
                </c:pt>
                <c:pt idx="599">
                  <c:v>41952</c:v>
                </c:pt>
                <c:pt idx="600">
                  <c:v>41953</c:v>
                </c:pt>
                <c:pt idx="601">
                  <c:v>41954</c:v>
                </c:pt>
                <c:pt idx="602">
                  <c:v>41955</c:v>
                </c:pt>
                <c:pt idx="603">
                  <c:v>41956</c:v>
                </c:pt>
                <c:pt idx="604">
                  <c:v>41957</c:v>
                </c:pt>
                <c:pt idx="605">
                  <c:v>41958</c:v>
                </c:pt>
                <c:pt idx="606">
                  <c:v>41959</c:v>
                </c:pt>
                <c:pt idx="607">
                  <c:v>41960</c:v>
                </c:pt>
                <c:pt idx="608">
                  <c:v>41961</c:v>
                </c:pt>
                <c:pt idx="609">
                  <c:v>41962</c:v>
                </c:pt>
                <c:pt idx="610">
                  <c:v>41963</c:v>
                </c:pt>
                <c:pt idx="611">
                  <c:v>41964</c:v>
                </c:pt>
                <c:pt idx="612">
                  <c:v>41965</c:v>
                </c:pt>
                <c:pt idx="613">
                  <c:v>41966</c:v>
                </c:pt>
                <c:pt idx="614">
                  <c:v>41967</c:v>
                </c:pt>
                <c:pt idx="615">
                  <c:v>41968</c:v>
                </c:pt>
                <c:pt idx="616">
                  <c:v>41969</c:v>
                </c:pt>
                <c:pt idx="617">
                  <c:v>41970</c:v>
                </c:pt>
                <c:pt idx="618">
                  <c:v>41971</c:v>
                </c:pt>
                <c:pt idx="619">
                  <c:v>41972</c:v>
                </c:pt>
                <c:pt idx="620">
                  <c:v>41973</c:v>
                </c:pt>
                <c:pt idx="621">
                  <c:v>41974</c:v>
                </c:pt>
                <c:pt idx="622">
                  <c:v>41975</c:v>
                </c:pt>
                <c:pt idx="623">
                  <c:v>41976</c:v>
                </c:pt>
                <c:pt idx="624">
                  <c:v>41977</c:v>
                </c:pt>
                <c:pt idx="625">
                  <c:v>41978</c:v>
                </c:pt>
                <c:pt idx="626">
                  <c:v>41979</c:v>
                </c:pt>
                <c:pt idx="627">
                  <c:v>41980</c:v>
                </c:pt>
                <c:pt idx="628">
                  <c:v>41981</c:v>
                </c:pt>
                <c:pt idx="629">
                  <c:v>41982</c:v>
                </c:pt>
                <c:pt idx="630">
                  <c:v>41983</c:v>
                </c:pt>
                <c:pt idx="631">
                  <c:v>41984</c:v>
                </c:pt>
                <c:pt idx="632">
                  <c:v>41985</c:v>
                </c:pt>
                <c:pt idx="633">
                  <c:v>41986</c:v>
                </c:pt>
                <c:pt idx="634">
                  <c:v>41987</c:v>
                </c:pt>
                <c:pt idx="635">
                  <c:v>41988</c:v>
                </c:pt>
                <c:pt idx="636">
                  <c:v>41989</c:v>
                </c:pt>
                <c:pt idx="637">
                  <c:v>41990</c:v>
                </c:pt>
                <c:pt idx="638">
                  <c:v>41991</c:v>
                </c:pt>
                <c:pt idx="639">
                  <c:v>41992</c:v>
                </c:pt>
                <c:pt idx="640">
                  <c:v>41993</c:v>
                </c:pt>
                <c:pt idx="641">
                  <c:v>41994</c:v>
                </c:pt>
                <c:pt idx="642">
                  <c:v>41995</c:v>
                </c:pt>
                <c:pt idx="643">
                  <c:v>41996</c:v>
                </c:pt>
                <c:pt idx="644">
                  <c:v>41997</c:v>
                </c:pt>
                <c:pt idx="645">
                  <c:v>41998</c:v>
                </c:pt>
                <c:pt idx="646">
                  <c:v>41999</c:v>
                </c:pt>
                <c:pt idx="647">
                  <c:v>42000</c:v>
                </c:pt>
                <c:pt idx="648">
                  <c:v>42001</c:v>
                </c:pt>
                <c:pt idx="649">
                  <c:v>42002</c:v>
                </c:pt>
                <c:pt idx="650">
                  <c:v>42003</c:v>
                </c:pt>
                <c:pt idx="651">
                  <c:v>42004</c:v>
                </c:pt>
                <c:pt idx="652">
                  <c:v>42005</c:v>
                </c:pt>
                <c:pt idx="653">
                  <c:v>42006</c:v>
                </c:pt>
                <c:pt idx="654">
                  <c:v>42007</c:v>
                </c:pt>
                <c:pt idx="655">
                  <c:v>42008</c:v>
                </c:pt>
                <c:pt idx="656">
                  <c:v>42009</c:v>
                </c:pt>
                <c:pt idx="657">
                  <c:v>42010</c:v>
                </c:pt>
                <c:pt idx="658">
                  <c:v>42011</c:v>
                </c:pt>
                <c:pt idx="659">
                  <c:v>42012</c:v>
                </c:pt>
                <c:pt idx="660">
                  <c:v>42013</c:v>
                </c:pt>
                <c:pt idx="661">
                  <c:v>42014</c:v>
                </c:pt>
                <c:pt idx="662">
                  <c:v>42015</c:v>
                </c:pt>
                <c:pt idx="663">
                  <c:v>42016</c:v>
                </c:pt>
                <c:pt idx="664">
                  <c:v>42017</c:v>
                </c:pt>
                <c:pt idx="665">
                  <c:v>42018</c:v>
                </c:pt>
                <c:pt idx="666">
                  <c:v>42019</c:v>
                </c:pt>
                <c:pt idx="667">
                  <c:v>42020</c:v>
                </c:pt>
                <c:pt idx="668">
                  <c:v>42021</c:v>
                </c:pt>
                <c:pt idx="669">
                  <c:v>42022</c:v>
                </c:pt>
                <c:pt idx="670">
                  <c:v>42023</c:v>
                </c:pt>
                <c:pt idx="671">
                  <c:v>42024</c:v>
                </c:pt>
                <c:pt idx="672">
                  <c:v>42025</c:v>
                </c:pt>
                <c:pt idx="673">
                  <c:v>42026</c:v>
                </c:pt>
                <c:pt idx="674">
                  <c:v>42027</c:v>
                </c:pt>
                <c:pt idx="675">
                  <c:v>42028</c:v>
                </c:pt>
                <c:pt idx="676">
                  <c:v>42029</c:v>
                </c:pt>
                <c:pt idx="677">
                  <c:v>42030</c:v>
                </c:pt>
                <c:pt idx="678">
                  <c:v>42031</c:v>
                </c:pt>
                <c:pt idx="679">
                  <c:v>42032</c:v>
                </c:pt>
                <c:pt idx="680">
                  <c:v>42033</c:v>
                </c:pt>
                <c:pt idx="681">
                  <c:v>42034</c:v>
                </c:pt>
                <c:pt idx="682">
                  <c:v>42035</c:v>
                </c:pt>
                <c:pt idx="683">
                  <c:v>42036</c:v>
                </c:pt>
                <c:pt idx="684">
                  <c:v>42037</c:v>
                </c:pt>
                <c:pt idx="685">
                  <c:v>42038</c:v>
                </c:pt>
                <c:pt idx="686">
                  <c:v>42039</c:v>
                </c:pt>
                <c:pt idx="687">
                  <c:v>42040</c:v>
                </c:pt>
                <c:pt idx="688">
                  <c:v>42041</c:v>
                </c:pt>
                <c:pt idx="689">
                  <c:v>42042</c:v>
                </c:pt>
                <c:pt idx="690">
                  <c:v>42043</c:v>
                </c:pt>
                <c:pt idx="691">
                  <c:v>42044</c:v>
                </c:pt>
                <c:pt idx="692">
                  <c:v>42045</c:v>
                </c:pt>
                <c:pt idx="693">
                  <c:v>42046</c:v>
                </c:pt>
                <c:pt idx="694">
                  <c:v>42047</c:v>
                </c:pt>
                <c:pt idx="695">
                  <c:v>42048</c:v>
                </c:pt>
                <c:pt idx="696">
                  <c:v>42049</c:v>
                </c:pt>
                <c:pt idx="697">
                  <c:v>42050</c:v>
                </c:pt>
                <c:pt idx="698">
                  <c:v>42051</c:v>
                </c:pt>
                <c:pt idx="699">
                  <c:v>42052</c:v>
                </c:pt>
                <c:pt idx="700">
                  <c:v>42053</c:v>
                </c:pt>
                <c:pt idx="701">
                  <c:v>42054</c:v>
                </c:pt>
                <c:pt idx="702">
                  <c:v>42055</c:v>
                </c:pt>
                <c:pt idx="703">
                  <c:v>42056</c:v>
                </c:pt>
                <c:pt idx="704">
                  <c:v>42057</c:v>
                </c:pt>
                <c:pt idx="705">
                  <c:v>42058</c:v>
                </c:pt>
                <c:pt idx="706">
                  <c:v>42059</c:v>
                </c:pt>
                <c:pt idx="707">
                  <c:v>42060</c:v>
                </c:pt>
                <c:pt idx="708">
                  <c:v>42061</c:v>
                </c:pt>
                <c:pt idx="709">
                  <c:v>42062</c:v>
                </c:pt>
                <c:pt idx="710">
                  <c:v>42063</c:v>
                </c:pt>
                <c:pt idx="711">
                  <c:v>42064</c:v>
                </c:pt>
                <c:pt idx="712">
                  <c:v>42065</c:v>
                </c:pt>
                <c:pt idx="713">
                  <c:v>42066</c:v>
                </c:pt>
                <c:pt idx="714">
                  <c:v>42067</c:v>
                </c:pt>
                <c:pt idx="715">
                  <c:v>42068</c:v>
                </c:pt>
                <c:pt idx="716">
                  <c:v>42069</c:v>
                </c:pt>
                <c:pt idx="717">
                  <c:v>42070</c:v>
                </c:pt>
                <c:pt idx="718">
                  <c:v>42071</c:v>
                </c:pt>
                <c:pt idx="719">
                  <c:v>42072</c:v>
                </c:pt>
                <c:pt idx="720">
                  <c:v>42073</c:v>
                </c:pt>
                <c:pt idx="721">
                  <c:v>42074</c:v>
                </c:pt>
                <c:pt idx="722">
                  <c:v>42075</c:v>
                </c:pt>
                <c:pt idx="723">
                  <c:v>42076</c:v>
                </c:pt>
                <c:pt idx="724">
                  <c:v>42077</c:v>
                </c:pt>
                <c:pt idx="725">
                  <c:v>42078</c:v>
                </c:pt>
                <c:pt idx="726">
                  <c:v>42079</c:v>
                </c:pt>
                <c:pt idx="727">
                  <c:v>42080</c:v>
                </c:pt>
                <c:pt idx="728">
                  <c:v>42081</c:v>
                </c:pt>
                <c:pt idx="729">
                  <c:v>42082</c:v>
                </c:pt>
                <c:pt idx="730">
                  <c:v>42083</c:v>
                </c:pt>
                <c:pt idx="731">
                  <c:v>42084</c:v>
                </c:pt>
                <c:pt idx="732">
                  <c:v>42085</c:v>
                </c:pt>
                <c:pt idx="733">
                  <c:v>42086</c:v>
                </c:pt>
                <c:pt idx="734">
                  <c:v>42087</c:v>
                </c:pt>
                <c:pt idx="735">
                  <c:v>42088</c:v>
                </c:pt>
                <c:pt idx="736">
                  <c:v>42089</c:v>
                </c:pt>
                <c:pt idx="737">
                  <c:v>42090</c:v>
                </c:pt>
                <c:pt idx="738">
                  <c:v>42091</c:v>
                </c:pt>
                <c:pt idx="739">
                  <c:v>42092</c:v>
                </c:pt>
                <c:pt idx="740">
                  <c:v>42093</c:v>
                </c:pt>
                <c:pt idx="741">
                  <c:v>42094</c:v>
                </c:pt>
                <c:pt idx="742">
                  <c:v>42095</c:v>
                </c:pt>
                <c:pt idx="743">
                  <c:v>42096</c:v>
                </c:pt>
                <c:pt idx="744">
                  <c:v>42097</c:v>
                </c:pt>
                <c:pt idx="745">
                  <c:v>42098</c:v>
                </c:pt>
                <c:pt idx="746">
                  <c:v>42099</c:v>
                </c:pt>
                <c:pt idx="747">
                  <c:v>42100</c:v>
                </c:pt>
                <c:pt idx="748">
                  <c:v>42101</c:v>
                </c:pt>
                <c:pt idx="749">
                  <c:v>42102</c:v>
                </c:pt>
                <c:pt idx="750">
                  <c:v>42103</c:v>
                </c:pt>
                <c:pt idx="751">
                  <c:v>42104</c:v>
                </c:pt>
                <c:pt idx="752">
                  <c:v>42105</c:v>
                </c:pt>
                <c:pt idx="753">
                  <c:v>42106</c:v>
                </c:pt>
                <c:pt idx="754">
                  <c:v>42107</c:v>
                </c:pt>
                <c:pt idx="755">
                  <c:v>42108</c:v>
                </c:pt>
                <c:pt idx="756">
                  <c:v>42109</c:v>
                </c:pt>
                <c:pt idx="757">
                  <c:v>42110</c:v>
                </c:pt>
                <c:pt idx="758">
                  <c:v>42111</c:v>
                </c:pt>
                <c:pt idx="759">
                  <c:v>42112</c:v>
                </c:pt>
                <c:pt idx="760">
                  <c:v>42113</c:v>
                </c:pt>
                <c:pt idx="761">
                  <c:v>42114</c:v>
                </c:pt>
                <c:pt idx="762">
                  <c:v>42115</c:v>
                </c:pt>
                <c:pt idx="763">
                  <c:v>42116</c:v>
                </c:pt>
                <c:pt idx="764">
                  <c:v>42117</c:v>
                </c:pt>
                <c:pt idx="765">
                  <c:v>42118</c:v>
                </c:pt>
                <c:pt idx="766">
                  <c:v>42119</c:v>
                </c:pt>
                <c:pt idx="767">
                  <c:v>42120</c:v>
                </c:pt>
                <c:pt idx="768">
                  <c:v>42121</c:v>
                </c:pt>
                <c:pt idx="769">
                  <c:v>42122</c:v>
                </c:pt>
                <c:pt idx="770">
                  <c:v>42123</c:v>
                </c:pt>
                <c:pt idx="771">
                  <c:v>42124</c:v>
                </c:pt>
                <c:pt idx="772">
                  <c:v>42125</c:v>
                </c:pt>
                <c:pt idx="773">
                  <c:v>42126</c:v>
                </c:pt>
                <c:pt idx="774">
                  <c:v>42127</c:v>
                </c:pt>
                <c:pt idx="775">
                  <c:v>42128</c:v>
                </c:pt>
                <c:pt idx="776">
                  <c:v>42129</c:v>
                </c:pt>
                <c:pt idx="777">
                  <c:v>42130</c:v>
                </c:pt>
                <c:pt idx="778">
                  <c:v>42131</c:v>
                </c:pt>
                <c:pt idx="779">
                  <c:v>42132</c:v>
                </c:pt>
                <c:pt idx="780">
                  <c:v>42133</c:v>
                </c:pt>
                <c:pt idx="781">
                  <c:v>42134</c:v>
                </c:pt>
                <c:pt idx="782">
                  <c:v>42135</c:v>
                </c:pt>
                <c:pt idx="783">
                  <c:v>42136</c:v>
                </c:pt>
                <c:pt idx="784">
                  <c:v>42137</c:v>
                </c:pt>
                <c:pt idx="785">
                  <c:v>42138</c:v>
                </c:pt>
                <c:pt idx="786">
                  <c:v>42139</c:v>
                </c:pt>
                <c:pt idx="787">
                  <c:v>42140</c:v>
                </c:pt>
                <c:pt idx="788">
                  <c:v>42141</c:v>
                </c:pt>
                <c:pt idx="789">
                  <c:v>42142</c:v>
                </c:pt>
                <c:pt idx="790">
                  <c:v>42143</c:v>
                </c:pt>
                <c:pt idx="791">
                  <c:v>42144</c:v>
                </c:pt>
                <c:pt idx="792">
                  <c:v>42145</c:v>
                </c:pt>
                <c:pt idx="793">
                  <c:v>42146</c:v>
                </c:pt>
                <c:pt idx="794">
                  <c:v>42147</c:v>
                </c:pt>
                <c:pt idx="795">
                  <c:v>42148</c:v>
                </c:pt>
                <c:pt idx="796">
                  <c:v>42149</c:v>
                </c:pt>
                <c:pt idx="797">
                  <c:v>42150</c:v>
                </c:pt>
                <c:pt idx="798">
                  <c:v>42151</c:v>
                </c:pt>
                <c:pt idx="799">
                  <c:v>42152</c:v>
                </c:pt>
                <c:pt idx="800">
                  <c:v>42153</c:v>
                </c:pt>
                <c:pt idx="801">
                  <c:v>42154</c:v>
                </c:pt>
                <c:pt idx="802">
                  <c:v>42155</c:v>
                </c:pt>
                <c:pt idx="803">
                  <c:v>42156</c:v>
                </c:pt>
                <c:pt idx="804">
                  <c:v>42157</c:v>
                </c:pt>
                <c:pt idx="805">
                  <c:v>42158</c:v>
                </c:pt>
                <c:pt idx="806">
                  <c:v>42159</c:v>
                </c:pt>
                <c:pt idx="807">
                  <c:v>42160</c:v>
                </c:pt>
                <c:pt idx="808">
                  <c:v>42161</c:v>
                </c:pt>
                <c:pt idx="809">
                  <c:v>42162</c:v>
                </c:pt>
                <c:pt idx="810">
                  <c:v>42163</c:v>
                </c:pt>
                <c:pt idx="811">
                  <c:v>42164</c:v>
                </c:pt>
                <c:pt idx="812">
                  <c:v>42165</c:v>
                </c:pt>
                <c:pt idx="813">
                  <c:v>42166</c:v>
                </c:pt>
                <c:pt idx="814">
                  <c:v>42167</c:v>
                </c:pt>
                <c:pt idx="815">
                  <c:v>42168</c:v>
                </c:pt>
                <c:pt idx="816">
                  <c:v>42169</c:v>
                </c:pt>
                <c:pt idx="817">
                  <c:v>42170</c:v>
                </c:pt>
                <c:pt idx="818">
                  <c:v>42171</c:v>
                </c:pt>
                <c:pt idx="819">
                  <c:v>42172</c:v>
                </c:pt>
                <c:pt idx="820">
                  <c:v>42173</c:v>
                </c:pt>
                <c:pt idx="821">
                  <c:v>42174</c:v>
                </c:pt>
                <c:pt idx="822">
                  <c:v>42175</c:v>
                </c:pt>
                <c:pt idx="823">
                  <c:v>42176</c:v>
                </c:pt>
                <c:pt idx="824">
                  <c:v>42177</c:v>
                </c:pt>
                <c:pt idx="825">
                  <c:v>42178</c:v>
                </c:pt>
                <c:pt idx="826">
                  <c:v>42179</c:v>
                </c:pt>
                <c:pt idx="827">
                  <c:v>42180</c:v>
                </c:pt>
                <c:pt idx="828">
                  <c:v>42181</c:v>
                </c:pt>
                <c:pt idx="829">
                  <c:v>42182</c:v>
                </c:pt>
                <c:pt idx="830">
                  <c:v>42183</c:v>
                </c:pt>
                <c:pt idx="831">
                  <c:v>42184</c:v>
                </c:pt>
                <c:pt idx="832">
                  <c:v>42185</c:v>
                </c:pt>
                <c:pt idx="833">
                  <c:v>42186</c:v>
                </c:pt>
                <c:pt idx="834">
                  <c:v>42187</c:v>
                </c:pt>
                <c:pt idx="835">
                  <c:v>42188</c:v>
                </c:pt>
                <c:pt idx="836">
                  <c:v>42189</c:v>
                </c:pt>
                <c:pt idx="837">
                  <c:v>42190</c:v>
                </c:pt>
                <c:pt idx="838">
                  <c:v>42191</c:v>
                </c:pt>
                <c:pt idx="839">
                  <c:v>42192</c:v>
                </c:pt>
                <c:pt idx="840">
                  <c:v>42193</c:v>
                </c:pt>
                <c:pt idx="841">
                  <c:v>42194</c:v>
                </c:pt>
                <c:pt idx="842">
                  <c:v>42195</c:v>
                </c:pt>
                <c:pt idx="843">
                  <c:v>42196</c:v>
                </c:pt>
                <c:pt idx="844">
                  <c:v>42197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42203</c:v>
                </c:pt>
                <c:pt idx="851">
                  <c:v>42204</c:v>
                </c:pt>
                <c:pt idx="852">
                  <c:v>42205</c:v>
                </c:pt>
                <c:pt idx="853">
                  <c:v>42206</c:v>
                </c:pt>
                <c:pt idx="854">
                  <c:v>42207</c:v>
                </c:pt>
                <c:pt idx="855">
                  <c:v>42208</c:v>
                </c:pt>
                <c:pt idx="856">
                  <c:v>42209</c:v>
                </c:pt>
                <c:pt idx="857">
                  <c:v>42210</c:v>
                </c:pt>
                <c:pt idx="858">
                  <c:v>42211</c:v>
                </c:pt>
                <c:pt idx="859">
                  <c:v>42212</c:v>
                </c:pt>
                <c:pt idx="860">
                  <c:v>42213</c:v>
                </c:pt>
                <c:pt idx="861">
                  <c:v>42214</c:v>
                </c:pt>
                <c:pt idx="862">
                  <c:v>42215</c:v>
                </c:pt>
                <c:pt idx="863">
                  <c:v>42216</c:v>
                </c:pt>
                <c:pt idx="864">
                  <c:v>42217</c:v>
                </c:pt>
                <c:pt idx="865">
                  <c:v>42218</c:v>
                </c:pt>
                <c:pt idx="866">
                  <c:v>42219</c:v>
                </c:pt>
                <c:pt idx="867">
                  <c:v>42220</c:v>
                </c:pt>
                <c:pt idx="868">
                  <c:v>42221</c:v>
                </c:pt>
                <c:pt idx="869">
                  <c:v>42222</c:v>
                </c:pt>
                <c:pt idx="870">
                  <c:v>42223</c:v>
                </c:pt>
                <c:pt idx="871">
                  <c:v>42224</c:v>
                </c:pt>
                <c:pt idx="872">
                  <c:v>42225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42231</c:v>
                </c:pt>
                <c:pt idx="879">
                  <c:v>42232</c:v>
                </c:pt>
                <c:pt idx="880">
                  <c:v>42233</c:v>
                </c:pt>
                <c:pt idx="881">
                  <c:v>42234</c:v>
                </c:pt>
                <c:pt idx="882">
                  <c:v>42235</c:v>
                </c:pt>
                <c:pt idx="883">
                  <c:v>42236</c:v>
                </c:pt>
                <c:pt idx="884">
                  <c:v>42237</c:v>
                </c:pt>
                <c:pt idx="885">
                  <c:v>42238</c:v>
                </c:pt>
                <c:pt idx="886">
                  <c:v>42239</c:v>
                </c:pt>
                <c:pt idx="887">
                  <c:v>42240</c:v>
                </c:pt>
                <c:pt idx="888">
                  <c:v>42241</c:v>
                </c:pt>
                <c:pt idx="889">
                  <c:v>42242</c:v>
                </c:pt>
                <c:pt idx="890">
                  <c:v>42243</c:v>
                </c:pt>
                <c:pt idx="891">
                  <c:v>42244</c:v>
                </c:pt>
                <c:pt idx="892">
                  <c:v>42245</c:v>
                </c:pt>
                <c:pt idx="893">
                  <c:v>42246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42250</c:v>
                </c:pt>
                <c:pt idx="898">
                  <c:v>42251</c:v>
                </c:pt>
                <c:pt idx="899">
                  <c:v>42252</c:v>
                </c:pt>
                <c:pt idx="900">
                  <c:v>42253</c:v>
                </c:pt>
                <c:pt idx="901">
                  <c:v>42254</c:v>
                </c:pt>
                <c:pt idx="902">
                  <c:v>42255</c:v>
                </c:pt>
                <c:pt idx="903">
                  <c:v>42256</c:v>
                </c:pt>
                <c:pt idx="904">
                  <c:v>42257</c:v>
                </c:pt>
                <c:pt idx="905">
                  <c:v>42258</c:v>
                </c:pt>
                <c:pt idx="906">
                  <c:v>42259</c:v>
                </c:pt>
                <c:pt idx="907">
                  <c:v>42260</c:v>
                </c:pt>
                <c:pt idx="908">
                  <c:v>42261</c:v>
                </c:pt>
                <c:pt idx="909">
                  <c:v>42262</c:v>
                </c:pt>
                <c:pt idx="910">
                  <c:v>42263</c:v>
                </c:pt>
                <c:pt idx="911">
                  <c:v>42264</c:v>
                </c:pt>
                <c:pt idx="912">
                  <c:v>42265</c:v>
                </c:pt>
                <c:pt idx="913">
                  <c:v>42266</c:v>
                </c:pt>
                <c:pt idx="914">
                  <c:v>42267</c:v>
                </c:pt>
                <c:pt idx="915">
                  <c:v>42268</c:v>
                </c:pt>
                <c:pt idx="916">
                  <c:v>42269</c:v>
                </c:pt>
                <c:pt idx="917">
                  <c:v>42270</c:v>
                </c:pt>
                <c:pt idx="918">
                  <c:v>42271</c:v>
                </c:pt>
                <c:pt idx="919">
                  <c:v>42272</c:v>
                </c:pt>
                <c:pt idx="920">
                  <c:v>42273</c:v>
                </c:pt>
                <c:pt idx="921">
                  <c:v>42274</c:v>
                </c:pt>
                <c:pt idx="922">
                  <c:v>42275</c:v>
                </c:pt>
                <c:pt idx="923">
                  <c:v>42276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42280</c:v>
                </c:pt>
                <c:pt idx="928">
                  <c:v>42281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42287</c:v>
                </c:pt>
                <c:pt idx="935">
                  <c:v>42288</c:v>
                </c:pt>
                <c:pt idx="936">
                  <c:v>42289</c:v>
                </c:pt>
                <c:pt idx="937">
                  <c:v>42290</c:v>
                </c:pt>
                <c:pt idx="938">
                  <c:v>42291</c:v>
                </c:pt>
                <c:pt idx="939">
                  <c:v>42292</c:v>
                </c:pt>
                <c:pt idx="940">
                  <c:v>42293</c:v>
                </c:pt>
                <c:pt idx="941">
                  <c:v>42294</c:v>
                </c:pt>
                <c:pt idx="942">
                  <c:v>42295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42301</c:v>
                </c:pt>
                <c:pt idx="949">
                  <c:v>42302</c:v>
                </c:pt>
                <c:pt idx="950">
                  <c:v>42303</c:v>
                </c:pt>
                <c:pt idx="951">
                  <c:v>42304</c:v>
                </c:pt>
                <c:pt idx="952">
                  <c:v>42305</c:v>
                </c:pt>
                <c:pt idx="953">
                  <c:v>42306</c:v>
                </c:pt>
                <c:pt idx="954">
                  <c:v>42307</c:v>
                </c:pt>
                <c:pt idx="955">
                  <c:v>42308</c:v>
                </c:pt>
                <c:pt idx="956">
                  <c:v>42309</c:v>
                </c:pt>
                <c:pt idx="957">
                  <c:v>42310</c:v>
                </c:pt>
                <c:pt idx="958">
                  <c:v>42311</c:v>
                </c:pt>
                <c:pt idx="959">
                  <c:v>42312</c:v>
                </c:pt>
                <c:pt idx="960">
                  <c:v>42313</c:v>
                </c:pt>
                <c:pt idx="961">
                  <c:v>42314</c:v>
                </c:pt>
                <c:pt idx="962">
                  <c:v>42315</c:v>
                </c:pt>
                <c:pt idx="963">
                  <c:v>42316</c:v>
                </c:pt>
                <c:pt idx="964">
                  <c:v>42317</c:v>
                </c:pt>
                <c:pt idx="965">
                  <c:v>42318</c:v>
                </c:pt>
                <c:pt idx="966">
                  <c:v>42319</c:v>
                </c:pt>
                <c:pt idx="967">
                  <c:v>42320</c:v>
                </c:pt>
                <c:pt idx="968">
                  <c:v>42321</c:v>
                </c:pt>
                <c:pt idx="969">
                  <c:v>42322</c:v>
                </c:pt>
                <c:pt idx="970">
                  <c:v>42323</c:v>
                </c:pt>
                <c:pt idx="971">
                  <c:v>42324</c:v>
                </c:pt>
                <c:pt idx="972">
                  <c:v>42325</c:v>
                </c:pt>
                <c:pt idx="973">
                  <c:v>42326</c:v>
                </c:pt>
                <c:pt idx="974">
                  <c:v>42327</c:v>
                </c:pt>
                <c:pt idx="975">
                  <c:v>42328</c:v>
                </c:pt>
                <c:pt idx="976">
                  <c:v>42329</c:v>
                </c:pt>
                <c:pt idx="977">
                  <c:v>42330</c:v>
                </c:pt>
                <c:pt idx="978">
                  <c:v>42331</c:v>
                </c:pt>
                <c:pt idx="979">
                  <c:v>42332</c:v>
                </c:pt>
                <c:pt idx="980">
                  <c:v>42333</c:v>
                </c:pt>
                <c:pt idx="981">
                  <c:v>42334</c:v>
                </c:pt>
                <c:pt idx="982">
                  <c:v>42335</c:v>
                </c:pt>
                <c:pt idx="983">
                  <c:v>42336</c:v>
                </c:pt>
                <c:pt idx="984">
                  <c:v>42337</c:v>
                </c:pt>
                <c:pt idx="985">
                  <c:v>42338</c:v>
                </c:pt>
                <c:pt idx="986">
                  <c:v>42339</c:v>
                </c:pt>
                <c:pt idx="987">
                  <c:v>42340</c:v>
                </c:pt>
                <c:pt idx="988">
                  <c:v>42341</c:v>
                </c:pt>
                <c:pt idx="989">
                  <c:v>42342</c:v>
                </c:pt>
                <c:pt idx="990">
                  <c:v>42343</c:v>
                </c:pt>
                <c:pt idx="991">
                  <c:v>42344</c:v>
                </c:pt>
                <c:pt idx="992">
                  <c:v>42345</c:v>
                </c:pt>
                <c:pt idx="993">
                  <c:v>42346</c:v>
                </c:pt>
                <c:pt idx="994">
                  <c:v>42347</c:v>
                </c:pt>
                <c:pt idx="995">
                  <c:v>42348</c:v>
                </c:pt>
                <c:pt idx="996">
                  <c:v>42349</c:v>
                </c:pt>
                <c:pt idx="997">
                  <c:v>42350</c:v>
                </c:pt>
                <c:pt idx="998">
                  <c:v>42351</c:v>
                </c:pt>
                <c:pt idx="999">
                  <c:v>42352</c:v>
                </c:pt>
                <c:pt idx="1000">
                  <c:v>42353</c:v>
                </c:pt>
                <c:pt idx="1001">
                  <c:v>42354</c:v>
                </c:pt>
                <c:pt idx="1002">
                  <c:v>42355</c:v>
                </c:pt>
                <c:pt idx="1003">
                  <c:v>42356</c:v>
                </c:pt>
                <c:pt idx="1004">
                  <c:v>42357</c:v>
                </c:pt>
                <c:pt idx="1005">
                  <c:v>42358</c:v>
                </c:pt>
                <c:pt idx="1006">
                  <c:v>42359</c:v>
                </c:pt>
                <c:pt idx="1007">
                  <c:v>42360</c:v>
                </c:pt>
                <c:pt idx="1008">
                  <c:v>42361</c:v>
                </c:pt>
                <c:pt idx="1009">
                  <c:v>42362</c:v>
                </c:pt>
                <c:pt idx="1010">
                  <c:v>42363</c:v>
                </c:pt>
                <c:pt idx="1011">
                  <c:v>42364</c:v>
                </c:pt>
                <c:pt idx="1012">
                  <c:v>42365</c:v>
                </c:pt>
                <c:pt idx="1013">
                  <c:v>42366</c:v>
                </c:pt>
                <c:pt idx="1014">
                  <c:v>42367</c:v>
                </c:pt>
                <c:pt idx="1015">
                  <c:v>42368</c:v>
                </c:pt>
                <c:pt idx="1016">
                  <c:v>42369</c:v>
                </c:pt>
                <c:pt idx="1017">
                  <c:v>42370</c:v>
                </c:pt>
                <c:pt idx="1018">
                  <c:v>42371</c:v>
                </c:pt>
                <c:pt idx="1019">
                  <c:v>42372</c:v>
                </c:pt>
                <c:pt idx="1020">
                  <c:v>42373</c:v>
                </c:pt>
                <c:pt idx="1021">
                  <c:v>42374</c:v>
                </c:pt>
                <c:pt idx="1022">
                  <c:v>42375</c:v>
                </c:pt>
                <c:pt idx="1023">
                  <c:v>42376</c:v>
                </c:pt>
                <c:pt idx="1024">
                  <c:v>42377</c:v>
                </c:pt>
                <c:pt idx="1025">
                  <c:v>42378</c:v>
                </c:pt>
                <c:pt idx="1026">
                  <c:v>42379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42385</c:v>
                </c:pt>
                <c:pt idx="1033">
                  <c:v>42386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42392</c:v>
                </c:pt>
                <c:pt idx="1040">
                  <c:v>42393</c:v>
                </c:pt>
                <c:pt idx="1041">
                  <c:v>42394</c:v>
                </c:pt>
                <c:pt idx="1042">
                  <c:v>42395</c:v>
                </c:pt>
                <c:pt idx="1043">
                  <c:v>42396</c:v>
                </c:pt>
                <c:pt idx="1044">
                  <c:v>42397</c:v>
                </c:pt>
                <c:pt idx="1045">
                  <c:v>42398</c:v>
                </c:pt>
                <c:pt idx="1046">
                  <c:v>42399</c:v>
                </c:pt>
                <c:pt idx="1047">
                  <c:v>42400</c:v>
                </c:pt>
                <c:pt idx="1048">
                  <c:v>42401</c:v>
                </c:pt>
                <c:pt idx="1049">
                  <c:v>42402</c:v>
                </c:pt>
                <c:pt idx="1050">
                  <c:v>42403</c:v>
                </c:pt>
                <c:pt idx="1051">
                  <c:v>42404</c:v>
                </c:pt>
                <c:pt idx="1052">
                  <c:v>42405</c:v>
                </c:pt>
                <c:pt idx="1053">
                  <c:v>42406</c:v>
                </c:pt>
                <c:pt idx="1054">
                  <c:v>42407</c:v>
                </c:pt>
                <c:pt idx="1055">
                  <c:v>42408</c:v>
                </c:pt>
                <c:pt idx="1056">
                  <c:v>42409</c:v>
                </c:pt>
                <c:pt idx="1057">
                  <c:v>42410</c:v>
                </c:pt>
                <c:pt idx="1058">
                  <c:v>42411</c:v>
                </c:pt>
                <c:pt idx="1059">
                  <c:v>42412</c:v>
                </c:pt>
                <c:pt idx="1060">
                  <c:v>42413</c:v>
                </c:pt>
                <c:pt idx="1061">
                  <c:v>42414</c:v>
                </c:pt>
                <c:pt idx="1062">
                  <c:v>42415</c:v>
                </c:pt>
                <c:pt idx="1063">
                  <c:v>42416</c:v>
                </c:pt>
                <c:pt idx="1064">
                  <c:v>42417</c:v>
                </c:pt>
                <c:pt idx="1065">
                  <c:v>42418</c:v>
                </c:pt>
                <c:pt idx="1066">
                  <c:v>42419</c:v>
                </c:pt>
                <c:pt idx="1067">
                  <c:v>42420</c:v>
                </c:pt>
                <c:pt idx="1068">
                  <c:v>42421</c:v>
                </c:pt>
                <c:pt idx="1069">
                  <c:v>42422</c:v>
                </c:pt>
                <c:pt idx="1070">
                  <c:v>42423</c:v>
                </c:pt>
                <c:pt idx="1071">
                  <c:v>42424</c:v>
                </c:pt>
                <c:pt idx="1072">
                  <c:v>42425</c:v>
                </c:pt>
                <c:pt idx="1073">
                  <c:v>42426</c:v>
                </c:pt>
                <c:pt idx="1074">
                  <c:v>42427</c:v>
                </c:pt>
                <c:pt idx="1075">
                  <c:v>42428</c:v>
                </c:pt>
                <c:pt idx="1076">
                  <c:v>42429</c:v>
                </c:pt>
                <c:pt idx="1077">
                  <c:v>42430</c:v>
                </c:pt>
                <c:pt idx="1078">
                  <c:v>42431</c:v>
                </c:pt>
                <c:pt idx="1079">
                  <c:v>42432</c:v>
                </c:pt>
                <c:pt idx="1080">
                  <c:v>42433</c:v>
                </c:pt>
                <c:pt idx="1081">
                  <c:v>42434</c:v>
                </c:pt>
                <c:pt idx="1082">
                  <c:v>42435</c:v>
                </c:pt>
                <c:pt idx="1083">
                  <c:v>42436</c:v>
                </c:pt>
                <c:pt idx="1084">
                  <c:v>42437</c:v>
                </c:pt>
                <c:pt idx="1085">
                  <c:v>42438</c:v>
                </c:pt>
                <c:pt idx="1086">
                  <c:v>42439</c:v>
                </c:pt>
                <c:pt idx="1087">
                  <c:v>42440</c:v>
                </c:pt>
                <c:pt idx="1088">
                  <c:v>42441</c:v>
                </c:pt>
                <c:pt idx="1089">
                  <c:v>42442</c:v>
                </c:pt>
                <c:pt idx="1090">
                  <c:v>42443</c:v>
                </c:pt>
                <c:pt idx="1091">
                  <c:v>42444</c:v>
                </c:pt>
                <c:pt idx="1092">
                  <c:v>42445</c:v>
                </c:pt>
                <c:pt idx="1093">
                  <c:v>42446</c:v>
                </c:pt>
                <c:pt idx="1094">
                  <c:v>42447</c:v>
                </c:pt>
                <c:pt idx="1095">
                  <c:v>42448</c:v>
                </c:pt>
                <c:pt idx="1096">
                  <c:v>42449</c:v>
                </c:pt>
                <c:pt idx="1097">
                  <c:v>42450</c:v>
                </c:pt>
                <c:pt idx="1098">
                  <c:v>42451</c:v>
                </c:pt>
                <c:pt idx="1099">
                  <c:v>42452</c:v>
                </c:pt>
                <c:pt idx="1100">
                  <c:v>42453</c:v>
                </c:pt>
                <c:pt idx="1101">
                  <c:v>42454</c:v>
                </c:pt>
                <c:pt idx="1102">
                  <c:v>42455</c:v>
                </c:pt>
                <c:pt idx="1103">
                  <c:v>42456</c:v>
                </c:pt>
                <c:pt idx="1104">
                  <c:v>42457</c:v>
                </c:pt>
                <c:pt idx="1105">
                  <c:v>42458</c:v>
                </c:pt>
                <c:pt idx="1106">
                  <c:v>42459</c:v>
                </c:pt>
                <c:pt idx="1107">
                  <c:v>42460</c:v>
                </c:pt>
                <c:pt idx="1108">
                  <c:v>42461</c:v>
                </c:pt>
                <c:pt idx="1109">
                  <c:v>42462</c:v>
                </c:pt>
                <c:pt idx="1110">
                  <c:v>42463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42469</c:v>
                </c:pt>
                <c:pt idx="1117">
                  <c:v>42470</c:v>
                </c:pt>
                <c:pt idx="1118">
                  <c:v>42471</c:v>
                </c:pt>
                <c:pt idx="1119">
                  <c:v>42472</c:v>
                </c:pt>
                <c:pt idx="1120">
                  <c:v>42473</c:v>
                </c:pt>
                <c:pt idx="1121">
                  <c:v>42474</c:v>
                </c:pt>
                <c:pt idx="1122">
                  <c:v>42475</c:v>
                </c:pt>
                <c:pt idx="1123">
                  <c:v>42476</c:v>
                </c:pt>
                <c:pt idx="1124">
                  <c:v>42477</c:v>
                </c:pt>
                <c:pt idx="1125">
                  <c:v>42478</c:v>
                </c:pt>
                <c:pt idx="1126">
                  <c:v>42479</c:v>
                </c:pt>
                <c:pt idx="1127">
                  <c:v>42480</c:v>
                </c:pt>
                <c:pt idx="1128">
                  <c:v>42481</c:v>
                </c:pt>
                <c:pt idx="1129">
                  <c:v>42482</c:v>
                </c:pt>
                <c:pt idx="1130">
                  <c:v>42483</c:v>
                </c:pt>
                <c:pt idx="1131">
                  <c:v>42484</c:v>
                </c:pt>
                <c:pt idx="1132">
                  <c:v>42485</c:v>
                </c:pt>
                <c:pt idx="1133">
                  <c:v>42486</c:v>
                </c:pt>
                <c:pt idx="1134">
                  <c:v>42487</c:v>
                </c:pt>
                <c:pt idx="1135">
                  <c:v>42488</c:v>
                </c:pt>
                <c:pt idx="1136">
                  <c:v>42489</c:v>
                </c:pt>
                <c:pt idx="1137">
                  <c:v>42490</c:v>
                </c:pt>
                <c:pt idx="1138">
                  <c:v>42491</c:v>
                </c:pt>
                <c:pt idx="1139">
                  <c:v>42492</c:v>
                </c:pt>
                <c:pt idx="1140">
                  <c:v>42493</c:v>
                </c:pt>
                <c:pt idx="1141">
                  <c:v>42494</c:v>
                </c:pt>
                <c:pt idx="1142">
                  <c:v>42495</c:v>
                </c:pt>
                <c:pt idx="1143">
                  <c:v>42496</c:v>
                </c:pt>
                <c:pt idx="1144">
                  <c:v>42497</c:v>
                </c:pt>
                <c:pt idx="1145">
                  <c:v>42498</c:v>
                </c:pt>
                <c:pt idx="1146">
                  <c:v>42499</c:v>
                </c:pt>
                <c:pt idx="1147">
                  <c:v>42500</c:v>
                </c:pt>
                <c:pt idx="1148">
                  <c:v>42501</c:v>
                </c:pt>
                <c:pt idx="1149">
                  <c:v>42502</c:v>
                </c:pt>
                <c:pt idx="1150">
                  <c:v>42503</c:v>
                </c:pt>
                <c:pt idx="1151">
                  <c:v>42504</c:v>
                </c:pt>
                <c:pt idx="1152">
                  <c:v>42505</c:v>
                </c:pt>
                <c:pt idx="1153">
                  <c:v>42506</c:v>
                </c:pt>
                <c:pt idx="1154">
                  <c:v>42507</c:v>
                </c:pt>
                <c:pt idx="1155">
                  <c:v>42508</c:v>
                </c:pt>
                <c:pt idx="1156">
                  <c:v>42509</c:v>
                </c:pt>
                <c:pt idx="1157">
                  <c:v>42510</c:v>
                </c:pt>
                <c:pt idx="1158">
                  <c:v>42511</c:v>
                </c:pt>
                <c:pt idx="1159">
                  <c:v>42512</c:v>
                </c:pt>
                <c:pt idx="1160">
                  <c:v>42513</c:v>
                </c:pt>
                <c:pt idx="1161">
                  <c:v>42514</c:v>
                </c:pt>
                <c:pt idx="1162">
                  <c:v>42515</c:v>
                </c:pt>
                <c:pt idx="1163">
                  <c:v>42516</c:v>
                </c:pt>
                <c:pt idx="1164">
                  <c:v>42517</c:v>
                </c:pt>
                <c:pt idx="1165">
                  <c:v>42518</c:v>
                </c:pt>
                <c:pt idx="1166">
                  <c:v>42519</c:v>
                </c:pt>
                <c:pt idx="1167">
                  <c:v>42520</c:v>
                </c:pt>
                <c:pt idx="1168">
                  <c:v>42521</c:v>
                </c:pt>
                <c:pt idx="1169">
                  <c:v>42522</c:v>
                </c:pt>
                <c:pt idx="1170">
                  <c:v>42523</c:v>
                </c:pt>
                <c:pt idx="1171">
                  <c:v>42524</c:v>
                </c:pt>
                <c:pt idx="1172">
                  <c:v>42525</c:v>
                </c:pt>
                <c:pt idx="1173">
                  <c:v>42526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42532</c:v>
                </c:pt>
                <c:pt idx="1180">
                  <c:v>42533</c:v>
                </c:pt>
                <c:pt idx="1181">
                  <c:v>42534</c:v>
                </c:pt>
                <c:pt idx="1182">
                  <c:v>42535</c:v>
                </c:pt>
                <c:pt idx="1183">
                  <c:v>42536</c:v>
                </c:pt>
                <c:pt idx="1184">
                  <c:v>42537</c:v>
                </c:pt>
                <c:pt idx="1185">
                  <c:v>42538</c:v>
                </c:pt>
                <c:pt idx="1186">
                  <c:v>42539</c:v>
                </c:pt>
                <c:pt idx="1187">
                  <c:v>42540</c:v>
                </c:pt>
                <c:pt idx="1188">
                  <c:v>42541</c:v>
                </c:pt>
                <c:pt idx="1189">
                  <c:v>42542</c:v>
                </c:pt>
                <c:pt idx="1190">
                  <c:v>42543</c:v>
                </c:pt>
                <c:pt idx="1191">
                  <c:v>42544</c:v>
                </c:pt>
                <c:pt idx="1192">
                  <c:v>42545</c:v>
                </c:pt>
                <c:pt idx="1193">
                  <c:v>42546</c:v>
                </c:pt>
                <c:pt idx="1194">
                  <c:v>42547</c:v>
                </c:pt>
                <c:pt idx="1195">
                  <c:v>42548</c:v>
                </c:pt>
                <c:pt idx="1196">
                  <c:v>42549</c:v>
                </c:pt>
                <c:pt idx="1197">
                  <c:v>42550</c:v>
                </c:pt>
                <c:pt idx="1198">
                  <c:v>42551</c:v>
                </c:pt>
                <c:pt idx="1199">
                  <c:v>42552</c:v>
                </c:pt>
                <c:pt idx="1200">
                  <c:v>42553</c:v>
                </c:pt>
                <c:pt idx="1201">
                  <c:v>42554</c:v>
                </c:pt>
                <c:pt idx="1202">
                  <c:v>42555</c:v>
                </c:pt>
                <c:pt idx="1203">
                  <c:v>42556</c:v>
                </c:pt>
                <c:pt idx="1204">
                  <c:v>42557</c:v>
                </c:pt>
                <c:pt idx="1205">
                  <c:v>42558</c:v>
                </c:pt>
                <c:pt idx="1206">
                  <c:v>42559</c:v>
                </c:pt>
                <c:pt idx="1207">
                  <c:v>42560</c:v>
                </c:pt>
                <c:pt idx="1208">
                  <c:v>42561</c:v>
                </c:pt>
                <c:pt idx="1209">
                  <c:v>42562</c:v>
                </c:pt>
                <c:pt idx="1210">
                  <c:v>42563</c:v>
                </c:pt>
                <c:pt idx="1211">
                  <c:v>42564</c:v>
                </c:pt>
                <c:pt idx="1212">
                  <c:v>42565</c:v>
                </c:pt>
                <c:pt idx="1213">
                  <c:v>42566</c:v>
                </c:pt>
                <c:pt idx="1214">
                  <c:v>42567</c:v>
                </c:pt>
                <c:pt idx="1215">
                  <c:v>42568</c:v>
                </c:pt>
                <c:pt idx="1216">
                  <c:v>42569</c:v>
                </c:pt>
                <c:pt idx="1217">
                  <c:v>42570</c:v>
                </c:pt>
                <c:pt idx="1218">
                  <c:v>42571</c:v>
                </c:pt>
                <c:pt idx="1219">
                  <c:v>42572</c:v>
                </c:pt>
                <c:pt idx="1220">
                  <c:v>42573</c:v>
                </c:pt>
                <c:pt idx="1221">
                  <c:v>42574</c:v>
                </c:pt>
                <c:pt idx="1222">
                  <c:v>42575</c:v>
                </c:pt>
                <c:pt idx="1223">
                  <c:v>42576</c:v>
                </c:pt>
                <c:pt idx="1224">
                  <c:v>42577</c:v>
                </c:pt>
                <c:pt idx="1225">
                  <c:v>42578</c:v>
                </c:pt>
                <c:pt idx="1226">
                  <c:v>42579</c:v>
                </c:pt>
                <c:pt idx="1227">
                  <c:v>42580</c:v>
                </c:pt>
                <c:pt idx="1228">
                  <c:v>42581</c:v>
                </c:pt>
                <c:pt idx="1229">
                  <c:v>42582</c:v>
                </c:pt>
                <c:pt idx="1230">
                  <c:v>42583</c:v>
                </c:pt>
                <c:pt idx="1231">
                  <c:v>42584</c:v>
                </c:pt>
                <c:pt idx="1232">
                  <c:v>42585</c:v>
                </c:pt>
                <c:pt idx="1233">
                  <c:v>42586</c:v>
                </c:pt>
                <c:pt idx="1234">
                  <c:v>42587</c:v>
                </c:pt>
                <c:pt idx="1235">
                  <c:v>42588</c:v>
                </c:pt>
                <c:pt idx="1236">
                  <c:v>42589</c:v>
                </c:pt>
                <c:pt idx="1237">
                  <c:v>42590</c:v>
                </c:pt>
                <c:pt idx="1238">
                  <c:v>42591</c:v>
                </c:pt>
                <c:pt idx="1239">
                  <c:v>42592</c:v>
                </c:pt>
                <c:pt idx="1240">
                  <c:v>42593</c:v>
                </c:pt>
                <c:pt idx="1241">
                  <c:v>42594</c:v>
                </c:pt>
                <c:pt idx="1242">
                  <c:v>42595</c:v>
                </c:pt>
                <c:pt idx="1243">
                  <c:v>42596</c:v>
                </c:pt>
                <c:pt idx="1244">
                  <c:v>42597</c:v>
                </c:pt>
                <c:pt idx="1245">
                  <c:v>42598</c:v>
                </c:pt>
                <c:pt idx="1246">
                  <c:v>42599</c:v>
                </c:pt>
                <c:pt idx="1247">
                  <c:v>42600</c:v>
                </c:pt>
                <c:pt idx="1248">
                  <c:v>42601</c:v>
                </c:pt>
                <c:pt idx="1249">
                  <c:v>42602</c:v>
                </c:pt>
                <c:pt idx="1250">
                  <c:v>42603</c:v>
                </c:pt>
                <c:pt idx="1251">
                  <c:v>42604</c:v>
                </c:pt>
                <c:pt idx="1252">
                  <c:v>42605</c:v>
                </c:pt>
                <c:pt idx="1253">
                  <c:v>42606</c:v>
                </c:pt>
                <c:pt idx="1254">
                  <c:v>42607</c:v>
                </c:pt>
                <c:pt idx="1255">
                  <c:v>42608</c:v>
                </c:pt>
                <c:pt idx="1256">
                  <c:v>42609</c:v>
                </c:pt>
                <c:pt idx="1257">
                  <c:v>42610</c:v>
                </c:pt>
                <c:pt idx="1258">
                  <c:v>42611</c:v>
                </c:pt>
                <c:pt idx="1259">
                  <c:v>42612</c:v>
                </c:pt>
                <c:pt idx="1260">
                  <c:v>42613</c:v>
                </c:pt>
                <c:pt idx="1261">
                  <c:v>42614</c:v>
                </c:pt>
                <c:pt idx="1262">
                  <c:v>42615</c:v>
                </c:pt>
                <c:pt idx="1263">
                  <c:v>42616</c:v>
                </c:pt>
                <c:pt idx="1264">
                  <c:v>42617</c:v>
                </c:pt>
                <c:pt idx="1265">
                  <c:v>42618</c:v>
                </c:pt>
                <c:pt idx="1266">
                  <c:v>42619</c:v>
                </c:pt>
                <c:pt idx="1267">
                  <c:v>42620</c:v>
                </c:pt>
                <c:pt idx="1268">
                  <c:v>42621</c:v>
                </c:pt>
                <c:pt idx="1269">
                  <c:v>42622</c:v>
                </c:pt>
                <c:pt idx="1270">
                  <c:v>42623</c:v>
                </c:pt>
                <c:pt idx="1271">
                  <c:v>42624</c:v>
                </c:pt>
                <c:pt idx="1272">
                  <c:v>42625</c:v>
                </c:pt>
                <c:pt idx="1273">
                  <c:v>42626</c:v>
                </c:pt>
                <c:pt idx="1274">
                  <c:v>42627</c:v>
                </c:pt>
                <c:pt idx="1275">
                  <c:v>42628</c:v>
                </c:pt>
                <c:pt idx="1276">
                  <c:v>42629</c:v>
                </c:pt>
                <c:pt idx="1277">
                  <c:v>42630</c:v>
                </c:pt>
                <c:pt idx="1278">
                  <c:v>42631</c:v>
                </c:pt>
                <c:pt idx="1279">
                  <c:v>42632</c:v>
                </c:pt>
                <c:pt idx="1280">
                  <c:v>42633</c:v>
                </c:pt>
                <c:pt idx="1281">
                  <c:v>42634</c:v>
                </c:pt>
                <c:pt idx="1282">
                  <c:v>42635</c:v>
                </c:pt>
                <c:pt idx="1283">
                  <c:v>42636</c:v>
                </c:pt>
                <c:pt idx="1284">
                  <c:v>42637</c:v>
                </c:pt>
                <c:pt idx="1285">
                  <c:v>42638</c:v>
                </c:pt>
                <c:pt idx="1286">
                  <c:v>42639</c:v>
                </c:pt>
                <c:pt idx="1287">
                  <c:v>42640</c:v>
                </c:pt>
                <c:pt idx="1288">
                  <c:v>42641</c:v>
                </c:pt>
                <c:pt idx="1289">
                  <c:v>42642</c:v>
                </c:pt>
                <c:pt idx="1290">
                  <c:v>42643</c:v>
                </c:pt>
                <c:pt idx="1291">
                  <c:v>42644</c:v>
                </c:pt>
                <c:pt idx="1292">
                  <c:v>42645</c:v>
                </c:pt>
                <c:pt idx="1293">
                  <c:v>42646</c:v>
                </c:pt>
                <c:pt idx="1294">
                  <c:v>42647</c:v>
                </c:pt>
                <c:pt idx="1295">
                  <c:v>42648</c:v>
                </c:pt>
                <c:pt idx="1296">
                  <c:v>42649</c:v>
                </c:pt>
                <c:pt idx="1297">
                  <c:v>42650</c:v>
                </c:pt>
                <c:pt idx="1298">
                  <c:v>42651</c:v>
                </c:pt>
                <c:pt idx="1299">
                  <c:v>42652</c:v>
                </c:pt>
                <c:pt idx="1300">
                  <c:v>42653</c:v>
                </c:pt>
                <c:pt idx="1301">
                  <c:v>42654</c:v>
                </c:pt>
                <c:pt idx="1302">
                  <c:v>42655</c:v>
                </c:pt>
                <c:pt idx="1303">
                  <c:v>42656</c:v>
                </c:pt>
                <c:pt idx="1304">
                  <c:v>42657</c:v>
                </c:pt>
                <c:pt idx="1305">
                  <c:v>42658</c:v>
                </c:pt>
                <c:pt idx="1306">
                  <c:v>42659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42665</c:v>
                </c:pt>
                <c:pt idx="1313">
                  <c:v>42666</c:v>
                </c:pt>
                <c:pt idx="1314">
                  <c:v>42667</c:v>
                </c:pt>
                <c:pt idx="1315">
                  <c:v>42668</c:v>
                </c:pt>
                <c:pt idx="1316">
                  <c:v>42669</c:v>
                </c:pt>
                <c:pt idx="1317">
                  <c:v>42670</c:v>
                </c:pt>
                <c:pt idx="1318">
                  <c:v>42671</c:v>
                </c:pt>
                <c:pt idx="1319">
                  <c:v>42672</c:v>
                </c:pt>
                <c:pt idx="1320">
                  <c:v>42673</c:v>
                </c:pt>
                <c:pt idx="1321">
                  <c:v>42674</c:v>
                </c:pt>
                <c:pt idx="1322">
                  <c:v>42675</c:v>
                </c:pt>
                <c:pt idx="1323">
                  <c:v>42676</c:v>
                </c:pt>
                <c:pt idx="1324">
                  <c:v>42677</c:v>
                </c:pt>
                <c:pt idx="1325">
                  <c:v>42678</c:v>
                </c:pt>
                <c:pt idx="1326">
                  <c:v>42679</c:v>
                </c:pt>
                <c:pt idx="1327">
                  <c:v>42680</c:v>
                </c:pt>
                <c:pt idx="1328">
                  <c:v>42681</c:v>
                </c:pt>
                <c:pt idx="1329">
                  <c:v>42682</c:v>
                </c:pt>
                <c:pt idx="1330">
                  <c:v>42683</c:v>
                </c:pt>
                <c:pt idx="1331">
                  <c:v>42684</c:v>
                </c:pt>
                <c:pt idx="1332">
                  <c:v>42685</c:v>
                </c:pt>
                <c:pt idx="1333">
                  <c:v>42686</c:v>
                </c:pt>
                <c:pt idx="1334">
                  <c:v>42687</c:v>
                </c:pt>
                <c:pt idx="1335">
                  <c:v>42688</c:v>
                </c:pt>
                <c:pt idx="1336">
                  <c:v>42689</c:v>
                </c:pt>
                <c:pt idx="1337">
                  <c:v>42690</c:v>
                </c:pt>
                <c:pt idx="1338">
                  <c:v>42691</c:v>
                </c:pt>
                <c:pt idx="1339">
                  <c:v>42692</c:v>
                </c:pt>
                <c:pt idx="1340">
                  <c:v>42693</c:v>
                </c:pt>
                <c:pt idx="1341">
                  <c:v>42694</c:v>
                </c:pt>
                <c:pt idx="1342">
                  <c:v>42695</c:v>
                </c:pt>
                <c:pt idx="1343">
                  <c:v>42696</c:v>
                </c:pt>
                <c:pt idx="1344">
                  <c:v>42697</c:v>
                </c:pt>
                <c:pt idx="1345">
                  <c:v>42698</c:v>
                </c:pt>
                <c:pt idx="1346">
                  <c:v>42699</c:v>
                </c:pt>
                <c:pt idx="1347">
                  <c:v>42700</c:v>
                </c:pt>
                <c:pt idx="1348">
                  <c:v>42701</c:v>
                </c:pt>
                <c:pt idx="1349">
                  <c:v>42702</c:v>
                </c:pt>
                <c:pt idx="1350">
                  <c:v>42703</c:v>
                </c:pt>
                <c:pt idx="1351">
                  <c:v>42704</c:v>
                </c:pt>
                <c:pt idx="1352">
                  <c:v>42705</c:v>
                </c:pt>
                <c:pt idx="1353">
                  <c:v>42706</c:v>
                </c:pt>
                <c:pt idx="1354">
                  <c:v>42707</c:v>
                </c:pt>
                <c:pt idx="1355">
                  <c:v>42708</c:v>
                </c:pt>
                <c:pt idx="1356">
                  <c:v>42709</c:v>
                </c:pt>
                <c:pt idx="1357">
                  <c:v>42710</c:v>
                </c:pt>
                <c:pt idx="1358">
                  <c:v>42711</c:v>
                </c:pt>
                <c:pt idx="1359">
                  <c:v>42712</c:v>
                </c:pt>
                <c:pt idx="1360">
                  <c:v>42713</c:v>
                </c:pt>
                <c:pt idx="1361">
                  <c:v>42714</c:v>
                </c:pt>
                <c:pt idx="1362">
                  <c:v>42715</c:v>
                </c:pt>
                <c:pt idx="1363">
                  <c:v>42716</c:v>
                </c:pt>
                <c:pt idx="1364">
                  <c:v>42717</c:v>
                </c:pt>
                <c:pt idx="1365">
                  <c:v>42718</c:v>
                </c:pt>
                <c:pt idx="1366">
                  <c:v>42719</c:v>
                </c:pt>
                <c:pt idx="1367">
                  <c:v>42720</c:v>
                </c:pt>
                <c:pt idx="1368">
                  <c:v>42721</c:v>
                </c:pt>
                <c:pt idx="1369">
                  <c:v>42722</c:v>
                </c:pt>
                <c:pt idx="1370">
                  <c:v>42723</c:v>
                </c:pt>
                <c:pt idx="1371">
                  <c:v>42724</c:v>
                </c:pt>
                <c:pt idx="1372">
                  <c:v>42725</c:v>
                </c:pt>
                <c:pt idx="1373">
                  <c:v>42726</c:v>
                </c:pt>
                <c:pt idx="1374">
                  <c:v>42727</c:v>
                </c:pt>
                <c:pt idx="1375">
                  <c:v>42728</c:v>
                </c:pt>
                <c:pt idx="1376">
                  <c:v>42729</c:v>
                </c:pt>
                <c:pt idx="1377">
                  <c:v>42730</c:v>
                </c:pt>
                <c:pt idx="1378">
                  <c:v>42731</c:v>
                </c:pt>
                <c:pt idx="1379">
                  <c:v>42732</c:v>
                </c:pt>
                <c:pt idx="1380">
                  <c:v>42733</c:v>
                </c:pt>
                <c:pt idx="1381">
                  <c:v>42734</c:v>
                </c:pt>
                <c:pt idx="1382">
                  <c:v>42735</c:v>
                </c:pt>
                <c:pt idx="1383">
                  <c:v>42736</c:v>
                </c:pt>
                <c:pt idx="1384">
                  <c:v>42737</c:v>
                </c:pt>
                <c:pt idx="1385">
                  <c:v>42738</c:v>
                </c:pt>
                <c:pt idx="1386">
                  <c:v>42739</c:v>
                </c:pt>
                <c:pt idx="1387">
                  <c:v>42740</c:v>
                </c:pt>
                <c:pt idx="1388">
                  <c:v>42741</c:v>
                </c:pt>
                <c:pt idx="1389">
                  <c:v>42742</c:v>
                </c:pt>
                <c:pt idx="1390">
                  <c:v>42743</c:v>
                </c:pt>
                <c:pt idx="1391">
                  <c:v>42744</c:v>
                </c:pt>
                <c:pt idx="1392">
                  <c:v>42745</c:v>
                </c:pt>
                <c:pt idx="1393">
                  <c:v>42746</c:v>
                </c:pt>
                <c:pt idx="1394">
                  <c:v>42747</c:v>
                </c:pt>
                <c:pt idx="1395">
                  <c:v>42748</c:v>
                </c:pt>
                <c:pt idx="1396">
                  <c:v>42749</c:v>
                </c:pt>
                <c:pt idx="1397">
                  <c:v>42750</c:v>
                </c:pt>
                <c:pt idx="1398">
                  <c:v>42751</c:v>
                </c:pt>
                <c:pt idx="1399">
                  <c:v>42752</c:v>
                </c:pt>
                <c:pt idx="1400">
                  <c:v>42753</c:v>
                </c:pt>
                <c:pt idx="1401">
                  <c:v>42754</c:v>
                </c:pt>
                <c:pt idx="1402">
                  <c:v>42755</c:v>
                </c:pt>
                <c:pt idx="1403">
                  <c:v>42756</c:v>
                </c:pt>
                <c:pt idx="1404">
                  <c:v>42757</c:v>
                </c:pt>
                <c:pt idx="1405">
                  <c:v>42758</c:v>
                </c:pt>
                <c:pt idx="1406">
                  <c:v>42759</c:v>
                </c:pt>
                <c:pt idx="1407">
                  <c:v>42760</c:v>
                </c:pt>
                <c:pt idx="1408">
                  <c:v>42761</c:v>
                </c:pt>
                <c:pt idx="1409">
                  <c:v>42762</c:v>
                </c:pt>
                <c:pt idx="1410">
                  <c:v>42763</c:v>
                </c:pt>
                <c:pt idx="1411">
                  <c:v>42764</c:v>
                </c:pt>
                <c:pt idx="1412">
                  <c:v>42765</c:v>
                </c:pt>
                <c:pt idx="1413">
                  <c:v>42766</c:v>
                </c:pt>
                <c:pt idx="1414">
                  <c:v>42767</c:v>
                </c:pt>
                <c:pt idx="1415">
                  <c:v>42768</c:v>
                </c:pt>
                <c:pt idx="1416">
                  <c:v>42769</c:v>
                </c:pt>
                <c:pt idx="1417">
                  <c:v>42770</c:v>
                </c:pt>
                <c:pt idx="1418">
                  <c:v>42771</c:v>
                </c:pt>
                <c:pt idx="1419">
                  <c:v>42772</c:v>
                </c:pt>
                <c:pt idx="1420">
                  <c:v>42773</c:v>
                </c:pt>
                <c:pt idx="1421">
                  <c:v>42774</c:v>
                </c:pt>
                <c:pt idx="1422">
                  <c:v>42775</c:v>
                </c:pt>
                <c:pt idx="1423">
                  <c:v>42776</c:v>
                </c:pt>
                <c:pt idx="1424">
                  <c:v>42777</c:v>
                </c:pt>
                <c:pt idx="1425">
                  <c:v>42778</c:v>
                </c:pt>
                <c:pt idx="1426">
                  <c:v>42779</c:v>
                </c:pt>
                <c:pt idx="1427">
                  <c:v>42780</c:v>
                </c:pt>
                <c:pt idx="1428">
                  <c:v>42781</c:v>
                </c:pt>
                <c:pt idx="1429">
                  <c:v>42782</c:v>
                </c:pt>
                <c:pt idx="1430">
                  <c:v>42783</c:v>
                </c:pt>
                <c:pt idx="1431">
                  <c:v>42784</c:v>
                </c:pt>
                <c:pt idx="1432">
                  <c:v>42785</c:v>
                </c:pt>
                <c:pt idx="1433">
                  <c:v>42786</c:v>
                </c:pt>
                <c:pt idx="1434">
                  <c:v>42787</c:v>
                </c:pt>
                <c:pt idx="1435">
                  <c:v>42788</c:v>
                </c:pt>
                <c:pt idx="1436">
                  <c:v>42789</c:v>
                </c:pt>
                <c:pt idx="1437">
                  <c:v>42790</c:v>
                </c:pt>
                <c:pt idx="1438">
                  <c:v>42791</c:v>
                </c:pt>
                <c:pt idx="1439">
                  <c:v>42792</c:v>
                </c:pt>
                <c:pt idx="1440">
                  <c:v>42793</c:v>
                </c:pt>
                <c:pt idx="1441">
                  <c:v>42794</c:v>
                </c:pt>
                <c:pt idx="1442">
                  <c:v>42795</c:v>
                </c:pt>
                <c:pt idx="1443">
                  <c:v>42796</c:v>
                </c:pt>
                <c:pt idx="1444">
                  <c:v>42797</c:v>
                </c:pt>
                <c:pt idx="1445">
                  <c:v>42798</c:v>
                </c:pt>
                <c:pt idx="1446">
                  <c:v>42799</c:v>
                </c:pt>
                <c:pt idx="1447">
                  <c:v>42800</c:v>
                </c:pt>
                <c:pt idx="1448">
                  <c:v>42801</c:v>
                </c:pt>
                <c:pt idx="1449">
                  <c:v>42802</c:v>
                </c:pt>
                <c:pt idx="1450">
                  <c:v>42803</c:v>
                </c:pt>
                <c:pt idx="1451">
                  <c:v>42804</c:v>
                </c:pt>
                <c:pt idx="1452">
                  <c:v>42805</c:v>
                </c:pt>
                <c:pt idx="1453">
                  <c:v>42806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42812</c:v>
                </c:pt>
                <c:pt idx="1460">
                  <c:v>42813</c:v>
                </c:pt>
                <c:pt idx="1461">
                  <c:v>42814</c:v>
                </c:pt>
                <c:pt idx="1462">
                  <c:v>42815</c:v>
                </c:pt>
                <c:pt idx="1463">
                  <c:v>42816</c:v>
                </c:pt>
                <c:pt idx="1464">
                  <c:v>42817</c:v>
                </c:pt>
                <c:pt idx="1465">
                  <c:v>42818</c:v>
                </c:pt>
                <c:pt idx="1466">
                  <c:v>42819</c:v>
                </c:pt>
                <c:pt idx="1467">
                  <c:v>42820</c:v>
                </c:pt>
                <c:pt idx="1468">
                  <c:v>42821</c:v>
                </c:pt>
                <c:pt idx="1469">
                  <c:v>42822</c:v>
                </c:pt>
                <c:pt idx="1470">
                  <c:v>42823</c:v>
                </c:pt>
                <c:pt idx="1471">
                  <c:v>42824</c:v>
                </c:pt>
                <c:pt idx="1472">
                  <c:v>42825</c:v>
                </c:pt>
                <c:pt idx="1473">
                  <c:v>42826</c:v>
                </c:pt>
                <c:pt idx="1474">
                  <c:v>42827</c:v>
                </c:pt>
                <c:pt idx="1475">
                  <c:v>42828</c:v>
                </c:pt>
                <c:pt idx="1476">
                  <c:v>42829</c:v>
                </c:pt>
                <c:pt idx="1477">
                  <c:v>42830</c:v>
                </c:pt>
                <c:pt idx="1478">
                  <c:v>42831</c:v>
                </c:pt>
                <c:pt idx="1479">
                  <c:v>42832</c:v>
                </c:pt>
                <c:pt idx="1480">
                  <c:v>42833</c:v>
                </c:pt>
                <c:pt idx="1481">
                  <c:v>42834</c:v>
                </c:pt>
                <c:pt idx="1482">
                  <c:v>42835</c:v>
                </c:pt>
                <c:pt idx="1483">
                  <c:v>42836</c:v>
                </c:pt>
                <c:pt idx="1484">
                  <c:v>42837</c:v>
                </c:pt>
                <c:pt idx="1485">
                  <c:v>42838</c:v>
                </c:pt>
                <c:pt idx="1486">
                  <c:v>42839</c:v>
                </c:pt>
                <c:pt idx="1487">
                  <c:v>42840</c:v>
                </c:pt>
                <c:pt idx="1488">
                  <c:v>42841</c:v>
                </c:pt>
                <c:pt idx="1489">
                  <c:v>42842</c:v>
                </c:pt>
                <c:pt idx="1490">
                  <c:v>42843</c:v>
                </c:pt>
                <c:pt idx="1491">
                  <c:v>42844</c:v>
                </c:pt>
                <c:pt idx="1492">
                  <c:v>42845</c:v>
                </c:pt>
                <c:pt idx="1493">
                  <c:v>42846</c:v>
                </c:pt>
                <c:pt idx="1494">
                  <c:v>42847</c:v>
                </c:pt>
                <c:pt idx="1495">
                  <c:v>42848</c:v>
                </c:pt>
                <c:pt idx="1496">
                  <c:v>42849</c:v>
                </c:pt>
                <c:pt idx="1497">
                  <c:v>42850</c:v>
                </c:pt>
                <c:pt idx="1498">
                  <c:v>42851</c:v>
                </c:pt>
                <c:pt idx="1499">
                  <c:v>42852</c:v>
                </c:pt>
                <c:pt idx="1500">
                  <c:v>42853</c:v>
                </c:pt>
                <c:pt idx="1501">
                  <c:v>42854</c:v>
                </c:pt>
                <c:pt idx="1502">
                  <c:v>42855</c:v>
                </c:pt>
                <c:pt idx="1503">
                  <c:v>42856</c:v>
                </c:pt>
                <c:pt idx="1504">
                  <c:v>42857</c:v>
                </c:pt>
                <c:pt idx="1505">
                  <c:v>42858</c:v>
                </c:pt>
                <c:pt idx="1506">
                  <c:v>42859</c:v>
                </c:pt>
                <c:pt idx="1507">
                  <c:v>42860</c:v>
                </c:pt>
                <c:pt idx="1508">
                  <c:v>42861</c:v>
                </c:pt>
                <c:pt idx="1509">
                  <c:v>42862</c:v>
                </c:pt>
                <c:pt idx="1510">
                  <c:v>42863</c:v>
                </c:pt>
                <c:pt idx="1511">
                  <c:v>42864</c:v>
                </c:pt>
                <c:pt idx="1512">
                  <c:v>42865</c:v>
                </c:pt>
                <c:pt idx="1513">
                  <c:v>42866</c:v>
                </c:pt>
                <c:pt idx="1514">
                  <c:v>42867</c:v>
                </c:pt>
                <c:pt idx="1515">
                  <c:v>42868</c:v>
                </c:pt>
                <c:pt idx="1516">
                  <c:v>42869</c:v>
                </c:pt>
                <c:pt idx="1517">
                  <c:v>42870</c:v>
                </c:pt>
                <c:pt idx="1518">
                  <c:v>42871</c:v>
                </c:pt>
                <c:pt idx="1519">
                  <c:v>42872</c:v>
                </c:pt>
                <c:pt idx="1520">
                  <c:v>42873</c:v>
                </c:pt>
                <c:pt idx="1521">
                  <c:v>42874</c:v>
                </c:pt>
                <c:pt idx="1522">
                  <c:v>42875</c:v>
                </c:pt>
                <c:pt idx="1523">
                  <c:v>42876</c:v>
                </c:pt>
                <c:pt idx="1524">
                  <c:v>42877</c:v>
                </c:pt>
                <c:pt idx="1525">
                  <c:v>42878</c:v>
                </c:pt>
                <c:pt idx="1526">
                  <c:v>42879</c:v>
                </c:pt>
                <c:pt idx="1527">
                  <c:v>42880</c:v>
                </c:pt>
                <c:pt idx="1528">
                  <c:v>42881</c:v>
                </c:pt>
                <c:pt idx="1529">
                  <c:v>42882</c:v>
                </c:pt>
                <c:pt idx="1530">
                  <c:v>42883</c:v>
                </c:pt>
                <c:pt idx="1531">
                  <c:v>42884</c:v>
                </c:pt>
                <c:pt idx="1532">
                  <c:v>42885</c:v>
                </c:pt>
                <c:pt idx="1533">
                  <c:v>42886</c:v>
                </c:pt>
                <c:pt idx="1534">
                  <c:v>42887</c:v>
                </c:pt>
                <c:pt idx="1535">
                  <c:v>42888</c:v>
                </c:pt>
                <c:pt idx="1536">
                  <c:v>42889</c:v>
                </c:pt>
                <c:pt idx="1537">
                  <c:v>42890</c:v>
                </c:pt>
                <c:pt idx="1538">
                  <c:v>42891</c:v>
                </c:pt>
                <c:pt idx="1539">
                  <c:v>42892</c:v>
                </c:pt>
                <c:pt idx="1540">
                  <c:v>42893</c:v>
                </c:pt>
                <c:pt idx="1541">
                  <c:v>42894</c:v>
                </c:pt>
                <c:pt idx="1542">
                  <c:v>42895</c:v>
                </c:pt>
                <c:pt idx="1543">
                  <c:v>42896</c:v>
                </c:pt>
                <c:pt idx="1544">
                  <c:v>42897</c:v>
                </c:pt>
                <c:pt idx="1545">
                  <c:v>42898</c:v>
                </c:pt>
                <c:pt idx="1546">
                  <c:v>42899</c:v>
                </c:pt>
                <c:pt idx="1547">
                  <c:v>42900</c:v>
                </c:pt>
                <c:pt idx="1548">
                  <c:v>42901</c:v>
                </c:pt>
                <c:pt idx="1549">
                  <c:v>42902</c:v>
                </c:pt>
                <c:pt idx="1550">
                  <c:v>42903</c:v>
                </c:pt>
                <c:pt idx="1551">
                  <c:v>42904</c:v>
                </c:pt>
                <c:pt idx="1552">
                  <c:v>42905</c:v>
                </c:pt>
                <c:pt idx="1553">
                  <c:v>42906</c:v>
                </c:pt>
                <c:pt idx="1554">
                  <c:v>42907</c:v>
                </c:pt>
                <c:pt idx="1555">
                  <c:v>42908</c:v>
                </c:pt>
                <c:pt idx="1556">
                  <c:v>42909</c:v>
                </c:pt>
                <c:pt idx="1557">
                  <c:v>42910</c:v>
                </c:pt>
                <c:pt idx="1558">
                  <c:v>42911</c:v>
                </c:pt>
                <c:pt idx="1559">
                  <c:v>42912</c:v>
                </c:pt>
                <c:pt idx="1560">
                  <c:v>42913</c:v>
                </c:pt>
                <c:pt idx="1561">
                  <c:v>42914</c:v>
                </c:pt>
                <c:pt idx="1562">
                  <c:v>42915</c:v>
                </c:pt>
                <c:pt idx="1563">
                  <c:v>42916</c:v>
                </c:pt>
                <c:pt idx="1564">
                  <c:v>42917</c:v>
                </c:pt>
                <c:pt idx="1565">
                  <c:v>42918</c:v>
                </c:pt>
                <c:pt idx="1566">
                  <c:v>42919</c:v>
                </c:pt>
                <c:pt idx="1567">
                  <c:v>42920</c:v>
                </c:pt>
                <c:pt idx="1568">
                  <c:v>42921</c:v>
                </c:pt>
                <c:pt idx="1569">
                  <c:v>42922</c:v>
                </c:pt>
                <c:pt idx="1570">
                  <c:v>42923</c:v>
                </c:pt>
                <c:pt idx="1571">
                  <c:v>42924</c:v>
                </c:pt>
                <c:pt idx="1572">
                  <c:v>42925</c:v>
                </c:pt>
                <c:pt idx="1573">
                  <c:v>42926</c:v>
                </c:pt>
                <c:pt idx="1574">
                  <c:v>42927</c:v>
                </c:pt>
                <c:pt idx="1575">
                  <c:v>42928</c:v>
                </c:pt>
                <c:pt idx="1576">
                  <c:v>42929</c:v>
                </c:pt>
                <c:pt idx="1577">
                  <c:v>42930</c:v>
                </c:pt>
                <c:pt idx="1578">
                  <c:v>42931</c:v>
                </c:pt>
                <c:pt idx="1579">
                  <c:v>42932</c:v>
                </c:pt>
                <c:pt idx="1580">
                  <c:v>42933</c:v>
                </c:pt>
                <c:pt idx="1581">
                  <c:v>42934</c:v>
                </c:pt>
                <c:pt idx="1582">
                  <c:v>42935</c:v>
                </c:pt>
                <c:pt idx="1583">
                  <c:v>42936</c:v>
                </c:pt>
                <c:pt idx="1584">
                  <c:v>42937</c:v>
                </c:pt>
                <c:pt idx="1585">
                  <c:v>42938</c:v>
                </c:pt>
                <c:pt idx="1586">
                  <c:v>42939</c:v>
                </c:pt>
                <c:pt idx="1587">
                  <c:v>42940</c:v>
                </c:pt>
                <c:pt idx="1588">
                  <c:v>42941</c:v>
                </c:pt>
                <c:pt idx="1589">
                  <c:v>42942</c:v>
                </c:pt>
                <c:pt idx="1590">
                  <c:v>42943</c:v>
                </c:pt>
                <c:pt idx="1591">
                  <c:v>42944</c:v>
                </c:pt>
                <c:pt idx="1592">
                  <c:v>42945</c:v>
                </c:pt>
                <c:pt idx="1593">
                  <c:v>42946</c:v>
                </c:pt>
                <c:pt idx="1594">
                  <c:v>42947</c:v>
                </c:pt>
                <c:pt idx="1595">
                  <c:v>42948</c:v>
                </c:pt>
                <c:pt idx="1596">
                  <c:v>42949</c:v>
                </c:pt>
                <c:pt idx="1597">
                  <c:v>42950</c:v>
                </c:pt>
                <c:pt idx="1598">
                  <c:v>42951</c:v>
                </c:pt>
                <c:pt idx="1599">
                  <c:v>42952</c:v>
                </c:pt>
                <c:pt idx="1600">
                  <c:v>42953</c:v>
                </c:pt>
                <c:pt idx="1601">
                  <c:v>42954</c:v>
                </c:pt>
                <c:pt idx="1602">
                  <c:v>42955</c:v>
                </c:pt>
                <c:pt idx="1603">
                  <c:v>42956</c:v>
                </c:pt>
                <c:pt idx="1604">
                  <c:v>42957</c:v>
                </c:pt>
                <c:pt idx="1605">
                  <c:v>42958</c:v>
                </c:pt>
                <c:pt idx="1606">
                  <c:v>42959</c:v>
                </c:pt>
                <c:pt idx="1607">
                  <c:v>42960</c:v>
                </c:pt>
                <c:pt idx="1608">
                  <c:v>42961</c:v>
                </c:pt>
                <c:pt idx="1609">
                  <c:v>42962</c:v>
                </c:pt>
                <c:pt idx="1610">
                  <c:v>42963</c:v>
                </c:pt>
                <c:pt idx="1611">
                  <c:v>42964</c:v>
                </c:pt>
                <c:pt idx="1612">
                  <c:v>42965</c:v>
                </c:pt>
                <c:pt idx="1613">
                  <c:v>42966</c:v>
                </c:pt>
                <c:pt idx="1614">
                  <c:v>42967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42972</c:v>
                </c:pt>
                <c:pt idx="1620">
                  <c:v>42973</c:v>
                </c:pt>
                <c:pt idx="1621">
                  <c:v>42974</c:v>
                </c:pt>
                <c:pt idx="1622">
                  <c:v>42975</c:v>
                </c:pt>
                <c:pt idx="1623">
                  <c:v>42976</c:v>
                </c:pt>
                <c:pt idx="1624">
                  <c:v>42977</c:v>
                </c:pt>
                <c:pt idx="1625">
                  <c:v>42978</c:v>
                </c:pt>
                <c:pt idx="1626">
                  <c:v>42979</c:v>
                </c:pt>
                <c:pt idx="1627">
                  <c:v>42980</c:v>
                </c:pt>
                <c:pt idx="1628">
                  <c:v>42981</c:v>
                </c:pt>
                <c:pt idx="1629">
                  <c:v>42982</c:v>
                </c:pt>
                <c:pt idx="1630">
                  <c:v>42983</c:v>
                </c:pt>
                <c:pt idx="1631">
                  <c:v>42984</c:v>
                </c:pt>
                <c:pt idx="1632">
                  <c:v>42985</c:v>
                </c:pt>
                <c:pt idx="1633">
                  <c:v>42986</c:v>
                </c:pt>
                <c:pt idx="1634">
                  <c:v>42987</c:v>
                </c:pt>
                <c:pt idx="1635">
                  <c:v>42988</c:v>
                </c:pt>
                <c:pt idx="1636">
                  <c:v>42989</c:v>
                </c:pt>
                <c:pt idx="1637">
                  <c:v>42990</c:v>
                </c:pt>
                <c:pt idx="1638">
                  <c:v>42991</c:v>
                </c:pt>
                <c:pt idx="1639">
                  <c:v>42992</c:v>
                </c:pt>
                <c:pt idx="1640">
                  <c:v>42993</c:v>
                </c:pt>
                <c:pt idx="1641">
                  <c:v>42994</c:v>
                </c:pt>
                <c:pt idx="1642">
                  <c:v>42995</c:v>
                </c:pt>
                <c:pt idx="1643">
                  <c:v>42996</c:v>
                </c:pt>
                <c:pt idx="1644">
                  <c:v>42997</c:v>
                </c:pt>
                <c:pt idx="1645">
                  <c:v>42998</c:v>
                </c:pt>
                <c:pt idx="1646">
                  <c:v>42999</c:v>
                </c:pt>
                <c:pt idx="1647">
                  <c:v>43000</c:v>
                </c:pt>
                <c:pt idx="1648">
                  <c:v>43001</c:v>
                </c:pt>
                <c:pt idx="1649">
                  <c:v>43002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43009</c:v>
                </c:pt>
                <c:pt idx="1657">
                  <c:v>43010</c:v>
                </c:pt>
                <c:pt idx="1658">
                  <c:v>43011</c:v>
                </c:pt>
                <c:pt idx="1659">
                  <c:v>43012</c:v>
                </c:pt>
                <c:pt idx="1660">
                  <c:v>43013</c:v>
                </c:pt>
                <c:pt idx="1661">
                  <c:v>43014</c:v>
                </c:pt>
                <c:pt idx="1662">
                  <c:v>43015</c:v>
                </c:pt>
                <c:pt idx="1663">
                  <c:v>43016</c:v>
                </c:pt>
                <c:pt idx="1664">
                  <c:v>43017</c:v>
                </c:pt>
                <c:pt idx="1665">
                  <c:v>43018</c:v>
                </c:pt>
                <c:pt idx="1666">
                  <c:v>43019</c:v>
                </c:pt>
                <c:pt idx="1667">
                  <c:v>43020</c:v>
                </c:pt>
                <c:pt idx="1668">
                  <c:v>43021</c:v>
                </c:pt>
                <c:pt idx="1669">
                  <c:v>43022</c:v>
                </c:pt>
                <c:pt idx="1670">
                  <c:v>43023</c:v>
                </c:pt>
                <c:pt idx="1671">
                  <c:v>43024</c:v>
                </c:pt>
                <c:pt idx="1672">
                  <c:v>43025</c:v>
                </c:pt>
                <c:pt idx="1673">
                  <c:v>43026</c:v>
                </c:pt>
                <c:pt idx="1674">
                  <c:v>43027</c:v>
                </c:pt>
                <c:pt idx="1675">
                  <c:v>43028</c:v>
                </c:pt>
                <c:pt idx="1676">
                  <c:v>43029</c:v>
                </c:pt>
                <c:pt idx="1677">
                  <c:v>43030</c:v>
                </c:pt>
                <c:pt idx="1678">
                  <c:v>43031</c:v>
                </c:pt>
                <c:pt idx="1679">
                  <c:v>43032</c:v>
                </c:pt>
                <c:pt idx="1680">
                  <c:v>43033</c:v>
                </c:pt>
                <c:pt idx="1681">
                  <c:v>43034</c:v>
                </c:pt>
                <c:pt idx="1682">
                  <c:v>43035</c:v>
                </c:pt>
                <c:pt idx="1683">
                  <c:v>43036</c:v>
                </c:pt>
                <c:pt idx="1684">
                  <c:v>43037</c:v>
                </c:pt>
                <c:pt idx="1685">
                  <c:v>43038</c:v>
                </c:pt>
                <c:pt idx="1686">
                  <c:v>43039</c:v>
                </c:pt>
                <c:pt idx="1687">
                  <c:v>43040</c:v>
                </c:pt>
                <c:pt idx="1688">
                  <c:v>43041</c:v>
                </c:pt>
                <c:pt idx="1689">
                  <c:v>43042</c:v>
                </c:pt>
                <c:pt idx="1690">
                  <c:v>43043</c:v>
                </c:pt>
                <c:pt idx="1691">
                  <c:v>43044</c:v>
                </c:pt>
                <c:pt idx="1692">
                  <c:v>43045</c:v>
                </c:pt>
                <c:pt idx="1693">
                  <c:v>43046</c:v>
                </c:pt>
                <c:pt idx="1694">
                  <c:v>43047</c:v>
                </c:pt>
                <c:pt idx="1695">
                  <c:v>43048</c:v>
                </c:pt>
                <c:pt idx="1696">
                  <c:v>43049</c:v>
                </c:pt>
                <c:pt idx="1697">
                  <c:v>43050</c:v>
                </c:pt>
                <c:pt idx="1698">
                  <c:v>43051</c:v>
                </c:pt>
                <c:pt idx="1699">
                  <c:v>43052</c:v>
                </c:pt>
                <c:pt idx="1700">
                  <c:v>43053</c:v>
                </c:pt>
                <c:pt idx="1701">
                  <c:v>43054</c:v>
                </c:pt>
                <c:pt idx="1702">
                  <c:v>43055</c:v>
                </c:pt>
                <c:pt idx="1703">
                  <c:v>43056</c:v>
                </c:pt>
                <c:pt idx="1704">
                  <c:v>43057</c:v>
                </c:pt>
                <c:pt idx="1705">
                  <c:v>43058</c:v>
                </c:pt>
                <c:pt idx="1706">
                  <c:v>43059</c:v>
                </c:pt>
                <c:pt idx="1707">
                  <c:v>43060</c:v>
                </c:pt>
                <c:pt idx="1708">
                  <c:v>43061</c:v>
                </c:pt>
                <c:pt idx="1709">
                  <c:v>43062</c:v>
                </c:pt>
                <c:pt idx="1710">
                  <c:v>43063</c:v>
                </c:pt>
                <c:pt idx="1711">
                  <c:v>43064</c:v>
                </c:pt>
                <c:pt idx="1712">
                  <c:v>43065</c:v>
                </c:pt>
                <c:pt idx="1713">
                  <c:v>43066</c:v>
                </c:pt>
                <c:pt idx="1714">
                  <c:v>43067</c:v>
                </c:pt>
                <c:pt idx="1715">
                  <c:v>43068</c:v>
                </c:pt>
                <c:pt idx="1716">
                  <c:v>43069</c:v>
                </c:pt>
                <c:pt idx="1717">
                  <c:v>43070</c:v>
                </c:pt>
                <c:pt idx="1718">
                  <c:v>43071</c:v>
                </c:pt>
                <c:pt idx="1719">
                  <c:v>43072</c:v>
                </c:pt>
                <c:pt idx="1720">
                  <c:v>43073</c:v>
                </c:pt>
                <c:pt idx="1721">
                  <c:v>43074</c:v>
                </c:pt>
                <c:pt idx="1722">
                  <c:v>43075</c:v>
                </c:pt>
                <c:pt idx="1723">
                  <c:v>43076</c:v>
                </c:pt>
                <c:pt idx="1724">
                  <c:v>43077</c:v>
                </c:pt>
                <c:pt idx="1725">
                  <c:v>43078</c:v>
                </c:pt>
                <c:pt idx="1726">
                  <c:v>43079</c:v>
                </c:pt>
                <c:pt idx="1727">
                  <c:v>43080</c:v>
                </c:pt>
                <c:pt idx="1728">
                  <c:v>43081</c:v>
                </c:pt>
                <c:pt idx="1729">
                  <c:v>43082</c:v>
                </c:pt>
                <c:pt idx="1730">
                  <c:v>43083</c:v>
                </c:pt>
              </c:numCache>
            </c:numRef>
          </c:cat>
          <c:val>
            <c:numRef>
              <c:f>'MX11-气水两相'!$B$2:$B$1732</c:f>
              <c:numCache>
                <c:formatCode>General</c:formatCode>
                <c:ptCount val="1731"/>
                <c:pt idx="0">
                  <c:v>29.616700000000002</c:v>
                </c:pt>
                <c:pt idx="1">
                  <c:v>34.677599999999998</c:v>
                </c:pt>
                <c:pt idx="2">
                  <c:v>35.893000000000001</c:v>
                </c:pt>
                <c:pt idx="3">
                  <c:v>36.165700000000001</c:v>
                </c:pt>
                <c:pt idx="4">
                  <c:v>35.816800000000001</c:v>
                </c:pt>
                <c:pt idx="5">
                  <c:v>35.523000000000003</c:v>
                </c:pt>
                <c:pt idx="6">
                  <c:v>35.4818</c:v>
                </c:pt>
                <c:pt idx="7">
                  <c:v>35.5687</c:v>
                </c:pt>
                <c:pt idx="8">
                  <c:v>35.443199999999997</c:v>
                </c:pt>
                <c:pt idx="9">
                  <c:v>35.473199999999999</c:v>
                </c:pt>
                <c:pt idx="10">
                  <c:v>35.2151</c:v>
                </c:pt>
                <c:pt idx="11">
                  <c:v>34.950299999999999</c:v>
                </c:pt>
                <c:pt idx="12">
                  <c:v>44.0929</c:v>
                </c:pt>
                <c:pt idx="13">
                  <c:v>58.325899999999997</c:v>
                </c:pt>
                <c:pt idx="14">
                  <c:v>58.481400000000001</c:v>
                </c:pt>
                <c:pt idx="15">
                  <c:v>58.450600000000001</c:v>
                </c:pt>
                <c:pt idx="16">
                  <c:v>56.012799999999999</c:v>
                </c:pt>
                <c:pt idx="17">
                  <c:v>55.657800000000002</c:v>
                </c:pt>
                <c:pt idx="18">
                  <c:v>55.693300000000001</c:v>
                </c:pt>
                <c:pt idx="19">
                  <c:v>59.227499999999999</c:v>
                </c:pt>
                <c:pt idx="20">
                  <c:v>64.055700000000002</c:v>
                </c:pt>
                <c:pt idx="21">
                  <c:v>63.704900000000002</c:v>
                </c:pt>
                <c:pt idx="22">
                  <c:v>63.021500000000003</c:v>
                </c:pt>
                <c:pt idx="23">
                  <c:v>62.983899999999998</c:v>
                </c:pt>
                <c:pt idx="24">
                  <c:v>62.687100000000001</c:v>
                </c:pt>
                <c:pt idx="25">
                  <c:v>62.483899999999998</c:v>
                </c:pt>
                <c:pt idx="26">
                  <c:v>62.303699999999999</c:v>
                </c:pt>
                <c:pt idx="27">
                  <c:v>61.631500000000003</c:v>
                </c:pt>
                <c:pt idx="28">
                  <c:v>60.7348</c:v>
                </c:pt>
                <c:pt idx="29">
                  <c:v>60.899099999999997</c:v>
                </c:pt>
                <c:pt idx="30">
                  <c:v>61.326700000000002</c:v>
                </c:pt>
                <c:pt idx="31">
                  <c:v>61.453000000000003</c:v>
                </c:pt>
                <c:pt idx="32">
                  <c:v>61.385199999999998</c:v>
                </c:pt>
                <c:pt idx="33">
                  <c:v>61.517499999999998</c:v>
                </c:pt>
                <c:pt idx="34">
                  <c:v>61.571800000000003</c:v>
                </c:pt>
                <c:pt idx="35">
                  <c:v>25.675899999999999</c:v>
                </c:pt>
                <c:pt idx="53">
                  <c:v>10.992800000000001</c:v>
                </c:pt>
                <c:pt idx="54">
                  <c:v>19.926500000000001</c:v>
                </c:pt>
                <c:pt idx="55">
                  <c:v>20.8047</c:v>
                </c:pt>
                <c:pt idx="56">
                  <c:v>21.064800000000002</c:v>
                </c:pt>
                <c:pt idx="57">
                  <c:v>21.446400000000001</c:v>
                </c:pt>
                <c:pt idx="58">
                  <c:v>21.9847</c:v>
                </c:pt>
                <c:pt idx="59">
                  <c:v>22.146899999999999</c:v>
                </c:pt>
                <c:pt idx="60">
                  <c:v>22.0655</c:v>
                </c:pt>
                <c:pt idx="61">
                  <c:v>22.245699999999999</c:v>
                </c:pt>
                <c:pt idx="62">
                  <c:v>22.145299999999999</c:v>
                </c:pt>
                <c:pt idx="63">
                  <c:v>22.2864</c:v>
                </c:pt>
                <c:pt idx="64">
                  <c:v>22.483499999999999</c:v>
                </c:pt>
                <c:pt idx="65">
                  <c:v>22.512799999999999</c:v>
                </c:pt>
                <c:pt idx="66">
                  <c:v>22.501200000000001</c:v>
                </c:pt>
                <c:pt idx="67">
                  <c:v>22.462800000000001</c:v>
                </c:pt>
                <c:pt idx="68">
                  <c:v>22.613900000000001</c:v>
                </c:pt>
                <c:pt idx="69">
                  <c:v>22.816700000000001</c:v>
                </c:pt>
                <c:pt idx="70">
                  <c:v>22.828600000000002</c:v>
                </c:pt>
                <c:pt idx="71">
                  <c:v>22.779299999999999</c:v>
                </c:pt>
                <c:pt idx="72">
                  <c:v>22.8064</c:v>
                </c:pt>
                <c:pt idx="73">
                  <c:v>22.815899999999999</c:v>
                </c:pt>
                <c:pt idx="74">
                  <c:v>22.854099999999999</c:v>
                </c:pt>
                <c:pt idx="75">
                  <c:v>20.281300000000002</c:v>
                </c:pt>
                <c:pt idx="76">
                  <c:v>32.661200000000001</c:v>
                </c:pt>
                <c:pt idx="77">
                  <c:v>34.879899999999999</c:v>
                </c:pt>
                <c:pt idx="78">
                  <c:v>48.952100000000002</c:v>
                </c:pt>
                <c:pt idx="79">
                  <c:v>50.213200000000001</c:v>
                </c:pt>
                <c:pt idx="80">
                  <c:v>63.849299999999999</c:v>
                </c:pt>
                <c:pt idx="81">
                  <c:v>65.697599999999994</c:v>
                </c:pt>
                <c:pt idx="82">
                  <c:v>77.796400000000006</c:v>
                </c:pt>
                <c:pt idx="83">
                  <c:v>79.753600000000006</c:v>
                </c:pt>
                <c:pt idx="84">
                  <c:v>6.5888999999999998</c:v>
                </c:pt>
                <c:pt idx="88">
                  <c:v>56.715499999999999</c:v>
                </c:pt>
                <c:pt idx="89">
                  <c:v>60.596699999999998</c:v>
                </c:pt>
                <c:pt idx="90">
                  <c:v>64.582999999999998</c:v>
                </c:pt>
                <c:pt idx="91">
                  <c:v>64.666899999999998</c:v>
                </c:pt>
                <c:pt idx="92">
                  <c:v>67.118399999999994</c:v>
                </c:pt>
                <c:pt idx="93">
                  <c:v>69.006399999999999</c:v>
                </c:pt>
                <c:pt idx="94">
                  <c:v>69.135499999999993</c:v>
                </c:pt>
                <c:pt idx="95">
                  <c:v>69.127399999999994</c:v>
                </c:pt>
                <c:pt idx="96">
                  <c:v>68.712800000000001</c:v>
                </c:pt>
                <c:pt idx="97">
                  <c:v>68.914100000000005</c:v>
                </c:pt>
                <c:pt idx="98">
                  <c:v>69.116799999999998</c:v>
                </c:pt>
                <c:pt idx="99">
                  <c:v>68.956199999999995</c:v>
                </c:pt>
                <c:pt idx="100">
                  <c:v>68.758499999999998</c:v>
                </c:pt>
                <c:pt idx="101">
                  <c:v>68.5749</c:v>
                </c:pt>
                <c:pt idx="102">
                  <c:v>68.305400000000006</c:v>
                </c:pt>
                <c:pt idx="103">
                  <c:v>68.373900000000006</c:v>
                </c:pt>
                <c:pt idx="104">
                  <c:v>9.1120000000000001</c:v>
                </c:pt>
                <c:pt idx="108">
                  <c:v>17.0825</c:v>
                </c:pt>
                <c:pt idx="109">
                  <c:v>21.375</c:v>
                </c:pt>
                <c:pt idx="110">
                  <c:v>22.471699999999998</c:v>
                </c:pt>
                <c:pt idx="111">
                  <c:v>22.238099999999999</c:v>
                </c:pt>
                <c:pt idx="112">
                  <c:v>22.588899999999999</c:v>
                </c:pt>
                <c:pt idx="113">
                  <c:v>22.139299999999999</c:v>
                </c:pt>
                <c:pt idx="114">
                  <c:v>21.907699999999998</c:v>
                </c:pt>
                <c:pt idx="115">
                  <c:v>21.8491</c:v>
                </c:pt>
                <c:pt idx="116">
                  <c:v>62.537999999999997</c:v>
                </c:pt>
                <c:pt idx="117">
                  <c:v>66.607299999999995</c:v>
                </c:pt>
                <c:pt idx="118">
                  <c:v>66.598699999999994</c:v>
                </c:pt>
                <c:pt idx="119">
                  <c:v>66.306899999999999</c:v>
                </c:pt>
                <c:pt idx="120">
                  <c:v>66.162899999999993</c:v>
                </c:pt>
                <c:pt idx="121">
                  <c:v>66.291300000000007</c:v>
                </c:pt>
                <c:pt idx="122">
                  <c:v>65.811199999999999</c:v>
                </c:pt>
                <c:pt idx="123">
                  <c:v>65.207599999999999</c:v>
                </c:pt>
                <c:pt idx="124">
                  <c:v>65.161600000000007</c:v>
                </c:pt>
                <c:pt idx="125">
                  <c:v>65.003600000000006</c:v>
                </c:pt>
                <c:pt idx="126">
                  <c:v>64.889700000000005</c:v>
                </c:pt>
                <c:pt idx="127">
                  <c:v>64.840100000000007</c:v>
                </c:pt>
                <c:pt idx="128">
                  <c:v>64.9024</c:v>
                </c:pt>
                <c:pt idx="129">
                  <c:v>64.823499999999996</c:v>
                </c:pt>
                <c:pt idx="130">
                  <c:v>64.712000000000003</c:v>
                </c:pt>
                <c:pt idx="131">
                  <c:v>64.737799999999993</c:v>
                </c:pt>
                <c:pt idx="132">
                  <c:v>26.281400000000001</c:v>
                </c:pt>
                <c:pt idx="146">
                  <c:v>0.17169999999999999</c:v>
                </c:pt>
                <c:pt idx="147">
                  <c:v>65.189099999999996</c:v>
                </c:pt>
                <c:pt idx="148">
                  <c:v>65.371799999999993</c:v>
                </c:pt>
                <c:pt idx="149">
                  <c:v>65.202200000000005</c:v>
                </c:pt>
                <c:pt idx="150">
                  <c:v>65.187899999999999</c:v>
                </c:pt>
                <c:pt idx="151">
                  <c:v>64.640600000000006</c:v>
                </c:pt>
                <c:pt idx="152">
                  <c:v>64.643500000000003</c:v>
                </c:pt>
                <c:pt idx="153">
                  <c:v>65.078100000000006</c:v>
                </c:pt>
                <c:pt idx="154">
                  <c:v>64.864000000000004</c:v>
                </c:pt>
                <c:pt idx="155">
                  <c:v>64.923100000000005</c:v>
                </c:pt>
                <c:pt idx="156">
                  <c:v>64.5518</c:v>
                </c:pt>
                <c:pt idx="157">
                  <c:v>64.721299999999999</c:v>
                </c:pt>
                <c:pt idx="158">
                  <c:v>64.094999999999999</c:v>
                </c:pt>
                <c:pt idx="159">
                  <c:v>64.267200000000003</c:v>
                </c:pt>
                <c:pt idx="160">
                  <c:v>63.942799999999998</c:v>
                </c:pt>
                <c:pt idx="161">
                  <c:v>63.8583</c:v>
                </c:pt>
                <c:pt idx="162">
                  <c:v>62.133400000000002</c:v>
                </c:pt>
                <c:pt idx="163">
                  <c:v>64.218999999999994</c:v>
                </c:pt>
                <c:pt idx="164">
                  <c:v>64.106300000000005</c:v>
                </c:pt>
                <c:pt idx="165">
                  <c:v>64.051000000000002</c:v>
                </c:pt>
                <c:pt idx="166">
                  <c:v>64.021799999999999</c:v>
                </c:pt>
                <c:pt idx="167">
                  <c:v>22.911999999999999</c:v>
                </c:pt>
                <c:pt idx="188">
                  <c:v>17.528099999999998</c:v>
                </c:pt>
                <c:pt idx="189">
                  <c:v>33.631999999999998</c:v>
                </c:pt>
                <c:pt idx="190">
                  <c:v>63.6295</c:v>
                </c:pt>
                <c:pt idx="191">
                  <c:v>31.1568</c:v>
                </c:pt>
                <c:pt idx="192">
                  <c:v>54.620800000000003</c:v>
                </c:pt>
                <c:pt idx="193">
                  <c:v>68.333500000000001</c:v>
                </c:pt>
                <c:pt idx="194">
                  <c:v>68.305400000000006</c:v>
                </c:pt>
                <c:pt idx="195">
                  <c:v>67.014200000000002</c:v>
                </c:pt>
                <c:pt idx="196">
                  <c:v>66.686800000000005</c:v>
                </c:pt>
                <c:pt idx="197">
                  <c:v>66.544600000000003</c:v>
                </c:pt>
                <c:pt idx="198">
                  <c:v>66.030900000000003</c:v>
                </c:pt>
                <c:pt idx="199">
                  <c:v>68.073999999999998</c:v>
                </c:pt>
                <c:pt idx="200">
                  <c:v>67.1126</c:v>
                </c:pt>
                <c:pt idx="201">
                  <c:v>66.634500000000003</c:v>
                </c:pt>
                <c:pt idx="202">
                  <c:v>66.729900000000001</c:v>
                </c:pt>
                <c:pt idx="203">
                  <c:v>66.371499999999997</c:v>
                </c:pt>
                <c:pt idx="204">
                  <c:v>66.435500000000005</c:v>
                </c:pt>
                <c:pt idx="205">
                  <c:v>66.579800000000006</c:v>
                </c:pt>
                <c:pt idx="206">
                  <c:v>66.730800000000002</c:v>
                </c:pt>
                <c:pt idx="207">
                  <c:v>66.476799999999997</c:v>
                </c:pt>
                <c:pt idx="208">
                  <c:v>66.2607</c:v>
                </c:pt>
                <c:pt idx="209">
                  <c:v>66.087900000000005</c:v>
                </c:pt>
                <c:pt idx="210">
                  <c:v>65.970200000000006</c:v>
                </c:pt>
                <c:pt idx="211">
                  <c:v>66.143500000000003</c:v>
                </c:pt>
                <c:pt idx="212">
                  <c:v>66.097899999999996</c:v>
                </c:pt>
                <c:pt idx="213">
                  <c:v>38.304600000000001</c:v>
                </c:pt>
                <c:pt idx="214">
                  <c:v>38.161299999999997</c:v>
                </c:pt>
                <c:pt idx="215">
                  <c:v>39.052599999999998</c:v>
                </c:pt>
                <c:pt idx="216">
                  <c:v>49.641599999999997</c:v>
                </c:pt>
                <c:pt idx="217">
                  <c:v>53.648299999999999</c:v>
                </c:pt>
                <c:pt idx="218">
                  <c:v>53.068899999999999</c:v>
                </c:pt>
                <c:pt idx="219">
                  <c:v>53.368099999999998</c:v>
                </c:pt>
                <c:pt idx="220">
                  <c:v>53.418700000000001</c:v>
                </c:pt>
                <c:pt idx="221">
                  <c:v>54.104399999999998</c:v>
                </c:pt>
                <c:pt idx="222">
                  <c:v>54.361400000000003</c:v>
                </c:pt>
                <c:pt idx="223">
                  <c:v>54.222000000000001</c:v>
                </c:pt>
                <c:pt idx="224">
                  <c:v>54.334600000000002</c:v>
                </c:pt>
                <c:pt idx="225">
                  <c:v>52.866700000000002</c:v>
                </c:pt>
                <c:pt idx="226">
                  <c:v>51.314399999999999</c:v>
                </c:pt>
                <c:pt idx="227">
                  <c:v>63.075099999999999</c:v>
                </c:pt>
                <c:pt idx="228">
                  <c:v>64.990899999999996</c:v>
                </c:pt>
                <c:pt idx="229">
                  <c:v>64.394499999999994</c:v>
                </c:pt>
                <c:pt idx="230">
                  <c:v>66.626000000000005</c:v>
                </c:pt>
                <c:pt idx="231">
                  <c:v>68.061300000000003</c:v>
                </c:pt>
                <c:pt idx="232">
                  <c:v>67.319400000000002</c:v>
                </c:pt>
                <c:pt idx="233">
                  <c:v>67.268900000000002</c:v>
                </c:pt>
                <c:pt idx="234">
                  <c:v>67.346199999999996</c:v>
                </c:pt>
                <c:pt idx="235">
                  <c:v>67.498500000000007</c:v>
                </c:pt>
                <c:pt idx="236">
                  <c:v>67.433400000000006</c:v>
                </c:pt>
                <c:pt idx="237">
                  <c:v>67.445499999999996</c:v>
                </c:pt>
                <c:pt idx="238">
                  <c:v>67.330299999999994</c:v>
                </c:pt>
                <c:pt idx="239">
                  <c:v>67.370999999999995</c:v>
                </c:pt>
                <c:pt idx="240">
                  <c:v>67.330500000000001</c:v>
                </c:pt>
                <c:pt idx="241">
                  <c:v>67.266400000000004</c:v>
                </c:pt>
                <c:pt idx="242">
                  <c:v>39.603499999999997</c:v>
                </c:pt>
                <c:pt idx="243">
                  <c:v>30.4894</c:v>
                </c:pt>
                <c:pt idx="244">
                  <c:v>65.159800000000004</c:v>
                </c:pt>
                <c:pt idx="245">
                  <c:v>64.984700000000004</c:v>
                </c:pt>
                <c:pt idx="246">
                  <c:v>66.800899999999999</c:v>
                </c:pt>
                <c:pt idx="247">
                  <c:v>67.793700000000001</c:v>
                </c:pt>
                <c:pt idx="248">
                  <c:v>67.938199999999995</c:v>
                </c:pt>
                <c:pt idx="249">
                  <c:v>68.214399999999998</c:v>
                </c:pt>
                <c:pt idx="250">
                  <c:v>68.635900000000007</c:v>
                </c:pt>
                <c:pt idx="251">
                  <c:v>68.715299999999999</c:v>
                </c:pt>
                <c:pt idx="252">
                  <c:v>34.499499999999998</c:v>
                </c:pt>
                <c:pt idx="253">
                  <c:v>35.8461</c:v>
                </c:pt>
                <c:pt idx="254">
                  <c:v>36.192399999999999</c:v>
                </c:pt>
                <c:pt idx="255">
                  <c:v>59.798099999999998</c:v>
                </c:pt>
                <c:pt idx="256">
                  <c:v>67.356200000000001</c:v>
                </c:pt>
                <c:pt idx="257">
                  <c:v>67.394000000000005</c:v>
                </c:pt>
                <c:pt idx="258">
                  <c:v>67.598699999999994</c:v>
                </c:pt>
                <c:pt idx="259">
                  <c:v>67.656599999999997</c:v>
                </c:pt>
                <c:pt idx="260">
                  <c:v>67.653000000000006</c:v>
                </c:pt>
                <c:pt idx="261">
                  <c:v>67.829499999999996</c:v>
                </c:pt>
                <c:pt idx="262">
                  <c:v>67.843500000000006</c:v>
                </c:pt>
                <c:pt idx="263">
                  <c:v>67.838700000000003</c:v>
                </c:pt>
                <c:pt idx="264">
                  <c:v>67.793599999999998</c:v>
                </c:pt>
                <c:pt idx="265">
                  <c:v>67.682199999999995</c:v>
                </c:pt>
                <c:pt idx="266">
                  <c:v>67.611500000000007</c:v>
                </c:pt>
                <c:pt idx="267">
                  <c:v>67.518000000000001</c:v>
                </c:pt>
                <c:pt idx="268">
                  <c:v>67.465699999999998</c:v>
                </c:pt>
                <c:pt idx="269">
                  <c:v>67.543700000000001</c:v>
                </c:pt>
                <c:pt idx="270">
                  <c:v>67.701999999999998</c:v>
                </c:pt>
                <c:pt idx="271">
                  <c:v>67.542100000000005</c:v>
                </c:pt>
                <c:pt idx="272">
                  <c:v>67.582099999999997</c:v>
                </c:pt>
                <c:pt idx="273">
                  <c:v>67.503299999999996</c:v>
                </c:pt>
                <c:pt idx="274">
                  <c:v>67.406400000000005</c:v>
                </c:pt>
                <c:pt idx="275">
                  <c:v>67.366299999999995</c:v>
                </c:pt>
                <c:pt idx="276">
                  <c:v>67.314400000000006</c:v>
                </c:pt>
                <c:pt idx="277">
                  <c:v>67.291499999999999</c:v>
                </c:pt>
                <c:pt idx="278">
                  <c:v>67.238200000000006</c:v>
                </c:pt>
                <c:pt idx="279">
                  <c:v>67.117199999999997</c:v>
                </c:pt>
                <c:pt idx="280">
                  <c:v>66.102999999999994</c:v>
                </c:pt>
                <c:pt idx="281">
                  <c:v>67.327600000000004</c:v>
                </c:pt>
                <c:pt idx="282">
                  <c:v>67.391999999999996</c:v>
                </c:pt>
                <c:pt idx="283">
                  <c:v>67.350499999999997</c:v>
                </c:pt>
                <c:pt idx="284">
                  <c:v>67.361999999999995</c:v>
                </c:pt>
                <c:pt idx="285">
                  <c:v>67.280100000000004</c:v>
                </c:pt>
                <c:pt idx="286">
                  <c:v>67.230900000000005</c:v>
                </c:pt>
                <c:pt idx="287">
                  <c:v>67.1708</c:v>
                </c:pt>
                <c:pt idx="288">
                  <c:v>67.132099999999994</c:v>
                </c:pt>
                <c:pt idx="289">
                  <c:v>67.039500000000004</c:v>
                </c:pt>
                <c:pt idx="290">
                  <c:v>66.962100000000007</c:v>
                </c:pt>
                <c:pt idx="291">
                  <c:v>66.853300000000004</c:v>
                </c:pt>
                <c:pt idx="292">
                  <c:v>66.768000000000001</c:v>
                </c:pt>
                <c:pt idx="293">
                  <c:v>66.7928</c:v>
                </c:pt>
                <c:pt idx="294">
                  <c:v>66.821100000000001</c:v>
                </c:pt>
                <c:pt idx="295">
                  <c:v>66.850399999999993</c:v>
                </c:pt>
                <c:pt idx="296">
                  <c:v>66.859099999999998</c:v>
                </c:pt>
                <c:pt idx="297">
                  <c:v>66.778199999999998</c:v>
                </c:pt>
                <c:pt idx="298">
                  <c:v>66.918400000000005</c:v>
                </c:pt>
                <c:pt idx="299">
                  <c:v>67.069599999999994</c:v>
                </c:pt>
                <c:pt idx="300">
                  <c:v>66.992500000000007</c:v>
                </c:pt>
                <c:pt idx="301">
                  <c:v>66.921499999999995</c:v>
                </c:pt>
                <c:pt idx="302">
                  <c:v>66.867800000000003</c:v>
                </c:pt>
                <c:pt idx="303">
                  <c:v>66.813699999999997</c:v>
                </c:pt>
                <c:pt idx="304">
                  <c:v>66.721000000000004</c:v>
                </c:pt>
                <c:pt idx="305">
                  <c:v>66.644599999999997</c:v>
                </c:pt>
                <c:pt idx="306">
                  <c:v>66.584000000000003</c:v>
                </c:pt>
                <c:pt idx="307">
                  <c:v>66.520799999999994</c:v>
                </c:pt>
                <c:pt idx="308">
                  <c:v>66.460300000000004</c:v>
                </c:pt>
                <c:pt idx="309">
                  <c:v>66.353300000000004</c:v>
                </c:pt>
                <c:pt idx="310">
                  <c:v>66.257300000000001</c:v>
                </c:pt>
                <c:pt idx="311">
                  <c:v>34.854300000000002</c:v>
                </c:pt>
                <c:pt idx="312">
                  <c:v>44.470399999999998</c:v>
                </c:pt>
                <c:pt idx="313">
                  <c:v>66.077200000000005</c:v>
                </c:pt>
                <c:pt idx="314">
                  <c:v>66.632800000000003</c:v>
                </c:pt>
                <c:pt idx="315">
                  <c:v>66.410700000000006</c:v>
                </c:pt>
                <c:pt idx="316">
                  <c:v>66.303299999999993</c:v>
                </c:pt>
                <c:pt idx="317">
                  <c:v>66.121499999999997</c:v>
                </c:pt>
                <c:pt idx="318">
                  <c:v>66.133399999999995</c:v>
                </c:pt>
                <c:pt idx="319">
                  <c:v>66.329499999999996</c:v>
                </c:pt>
                <c:pt idx="320">
                  <c:v>66.114400000000003</c:v>
                </c:pt>
                <c:pt idx="321">
                  <c:v>65.657700000000006</c:v>
                </c:pt>
                <c:pt idx="322">
                  <c:v>65.713800000000006</c:v>
                </c:pt>
                <c:pt idx="323">
                  <c:v>65.691900000000004</c:v>
                </c:pt>
                <c:pt idx="324">
                  <c:v>65.703100000000006</c:v>
                </c:pt>
                <c:pt idx="325">
                  <c:v>65.606899999999996</c:v>
                </c:pt>
                <c:pt idx="326">
                  <c:v>65.602400000000003</c:v>
                </c:pt>
                <c:pt idx="327">
                  <c:v>65.569500000000005</c:v>
                </c:pt>
                <c:pt idx="328">
                  <c:v>65.484399999999994</c:v>
                </c:pt>
                <c:pt idx="329">
                  <c:v>65.351799999999997</c:v>
                </c:pt>
                <c:pt idx="330">
                  <c:v>65.378799999999998</c:v>
                </c:pt>
                <c:pt idx="331">
                  <c:v>65.382800000000003</c:v>
                </c:pt>
                <c:pt idx="332">
                  <c:v>65.373400000000004</c:v>
                </c:pt>
                <c:pt idx="333">
                  <c:v>65.347200000000001</c:v>
                </c:pt>
                <c:pt idx="334">
                  <c:v>65.268100000000004</c:v>
                </c:pt>
                <c:pt idx="335">
                  <c:v>65.227999999999994</c:v>
                </c:pt>
                <c:pt idx="336">
                  <c:v>65.188500000000005</c:v>
                </c:pt>
                <c:pt idx="337">
                  <c:v>65.170299999999997</c:v>
                </c:pt>
                <c:pt idx="338">
                  <c:v>65.191800000000001</c:v>
                </c:pt>
                <c:pt idx="339">
                  <c:v>65.069500000000005</c:v>
                </c:pt>
                <c:pt idx="340">
                  <c:v>65.045900000000003</c:v>
                </c:pt>
                <c:pt idx="341">
                  <c:v>64.992999999999995</c:v>
                </c:pt>
                <c:pt idx="342">
                  <c:v>64.952200000000005</c:v>
                </c:pt>
                <c:pt idx="343">
                  <c:v>65.690799999999996</c:v>
                </c:pt>
                <c:pt idx="344">
                  <c:v>66.496099999999998</c:v>
                </c:pt>
                <c:pt idx="345">
                  <c:v>66.388800000000003</c:v>
                </c:pt>
                <c:pt idx="346">
                  <c:v>66.178899999999999</c:v>
                </c:pt>
                <c:pt idx="347">
                  <c:v>66.110500000000002</c:v>
                </c:pt>
                <c:pt idx="348">
                  <c:v>66.083299999999994</c:v>
                </c:pt>
                <c:pt idx="349">
                  <c:v>66.028899999999993</c:v>
                </c:pt>
                <c:pt idx="350">
                  <c:v>41.409199999999998</c:v>
                </c:pt>
                <c:pt idx="351">
                  <c:v>61.652299999999997</c:v>
                </c:pt>
                <c:pt idx="352">
                  <c:v>65.051699999999997</c:v>
                </c:pt>
                <c:pt idx="353">
                  <c:v>65.094700000000003</c:v>
                </c:pt>
                <c:pt idx="354">
                  <c:v>65.031099999999995</c:v>
                </c:pt>
                <c:pt idx="355">
                  <c:v>64.846199999999996</c:v>
                </c:pt>
                <c:pt idx="356">
                  <c:v>64.764799999999994</c:v>
                </c:pt>
                <c:pt idx="357">
                  <c:v>64.709999999999994</c:v>
                </c:pt>
                <c:pt idx="358">
                  <c:v>64.640199999999993</c:v>
                </c:pt>
                <c:pt idx="359">
                  <c:v>64.634399999999999</c:v>
                </c:pt>
                <c:pt idx="360">
                  <c:v>64.518799999999999</c:v>
                </c:pt>
                <c:pt idx="361">
                  <c:v>64.456800000000001</c:v>
                </c:pt>
                <c:pt idx="362">
                  <c:v>64.374499999999998</c:v>
                </c:pt>
                <c:pt idx="363">
                  <c:v>64.152699999999996</c:v>
                </c:pt>
                <c:pt idx="364">
                  <c:v>64.216399999999993</c:v>
                </c:pt>
                <c:pt idx="365">
                  <c:v>64.292199999999994</c:v>
                </c:pt>
                <c:pt idx="366">
                  <c:v>64.536199999999994</c:v>
                </c:pt>
                <c:pt idx="367">
                  <c:v>64.485399999999998</c:v>
                </c:pt>
                <c:pt idx="368">
                  <c:v>64.404300000000006</c:v>
                </c:pt>
                <c:pt idx="369">
                  <c:v>64.373599999999996</c:v>
                </c:pt>
                <c:pt idx="370">
                  <c:v>61.4846</c:v>
                </c:pt>
                <c:pt idx="432">
                  <c:v>49.921399999999998</c:v>
                </c:pt>
                <c:pt idx="433">
                  <c:v>58.578400000000002</c:v>
                </c:pt>
                <c:pt idx="434">
                  <c:v>58.108400000000003</c:v>
                </c:pt>
                <c:pt idx="435">
                  <c:v>57.885199999999998</c:v>
                </c:pt>
                <c:pt idx="436">
                  <c:v>59.078699999999998</c:v>
                </c:pt>
                <c:pt idx="437">
                  <c:v>58.770200000000003</c:v>
                </c:pt>
                <c:pt idx="438">
                  <c:v>58.476199999999999</c:v>
                </c:pt>
                <c:pt idx="439">
                  <c:v>58.253799999999998</c:v>
                </c:pt>
                <c:pt idx="440">
                  <c:v>58.034300000000002</c:v>
                </c:pt>
                <c:pt idx="441">
                  <c:v>37.242199999999997</c:v>
                </c:pt>
                <c:pt idx="442">
                  <c:v>14.351699999999999</c:v>
                </c:pt>
                <c:pt idx="450">
                  <c:v>56.882399999999997</c:v>
                </c:pt>
                <c:pt idx="451">
                  <c:v>64.269499999999994</c:v>
                </c:pt>
                <c:pt idx="452">
                  <c:v>63.834000000000003</c:v>
                </c:pt>
                <c:pt idx="453">
                  <c:v>63.503500000000003</c:v>
                </c:pt>
                <c:pt idx="454">
                  <c:v>63.4621</c:v>
                </c:pt>
                <c:pt idx="455">
                  <c:v>63.272100000000002</c:v>
                </c:pt>
                <c:pt idx="456">
                  <c:v>63.131700000000002</c:v>
                </c:pt>
                <c:pt idx="457">
                  <c:v>63.3855</c:v>
                </c:pt>
                <c:pt idx="458">
                  <c:v>63.767099999999999</c:v>
                </c:pt>
                <c:pt idx="459">
                  <c:v>63.348500000000001</c:v>
                </c:pt>
                <c:pt idx="460">
                  <c:v>63.272500000000001</c:v>
                </c:pt>
                <c:pt idx="461">
                  <c:v>63.247199999999999</c:v>
                </c:pt>
                <c:pt idx="462">
                  <c:v>63.287999999999997</c:v>
                </c:pt>
                <c:pt idx="463">
                  <c:v>63.158700000000003</c:v>
                </c:pt>
                <c:pt idx="464">
                  <c:v>63.103400000000001</c:v>
                </c:pt>
                <c:pt idx="465">
                  <c:v>63.044899999999998</c:v>
                </c:pt>
                <c:pt idx="466">
                  <c:v>63.023400000000002</c:v>
                </c:pt>
                <c:pt idx="467">
                  <c:v>62.941000000000003</c:v>
                </c:pt>
                <c:pt idx="468">
                  <c:v>62.957900000000002</c:v>
                </c:pt>
                <c:pt idx="469">
                  <c:v>62.904899999999998</c:v>
                </c:pt>
                <c:pt idx="470">
                  <c:v>7.875</c:v>
                </c:pt>
                <c:pt idx="471">
                  <c:v>43.891100000000002</c:v>
                </c:pt>
                <c:pt idx="472">
                  <c:v>58.113399999999999</c:v>
                </c:pt>
                <c:pt idx="473">
                  <c:v>57.444400000000002</c:v>
                </c:pt>
                <c:pt idx="474">
                  <c:v>57.371499999999997</c:v>
                </c:pt>
                <c:pt idx="475">
                  <c:v>57.239699999999999</c:v>
                </c:pt>
                <c:pt idx="476">
                  <c:v>57.292099999999998</c:v>
                </c:pt>
                <c:pt idx="477">
                  <c:v>57.334699999999998</c:v>
                </c:pt>
                <c:pt idx="478">
                  <c:v>57.333500000000001</c:v>
                </c:pt>
                <c:pt idx="479">
                  <c:v>57.344299999999997</c:v>
                </c:pt>
                <c:pt idx="480">
                  <c:v>57.2515</c:v>
                </c:pt>
                <c:pt idx="481">
                  <c:v>56.997100000000003</c:v>
                </c:pt>
                <c:pt idx="482">
                  <c:v>56.951099999999997</c:v>
                </c:pt>
                <c:pt idx="483">
                  <c:v>56.844200000000001</c:v>
                </c:pt>
                <c:pt idx="484">
                  <c:v>56.7759</c:v>
                </c:pt>
                <c:pt idx="485">
                  <c:v>53.519799999999996</c:v>
                </c:pt>
                <c:pt idx="486">
                  <c:v>57.432299999999998</c:v>
                </c:pt>
                <c:pt idx="487">
                  <c:v>57.8521</c:v>
                </c:pt>
                <c:pt idx="488">
                  <c:v>57.738999999999997</c:v>
                </c:pt>
                <c:pt idx="489">
                  <c:v>21.652100000000001</c:v>
                </c:pt>
                <c:pt idx="501">
                  <c:v>27.72</c:v>
                </c:pt>
                <c:pt idx="502">
                  <c:v>59.037500000000001</c:v>
                </c:pt>
                <c:pt idx="503">
                  <c:v>58.546900000000001</c:v>
                </c:pt>
                <c:pt idx="504">
                  <c:v>59.527299999999997</c:v>
                </c:pt>
                <c:pt idx="505">
                  <c:v>62.759399999999999</c:v>
                </c:pt>
                <c:pt idx="506">
                  <c:v>62.751100000000001</c:v>
                </c:pt>
                <c:pt idx="507">
                  <c:v>62.610999999999997</c:v>
                </c:pt>
                <c:pt idx="508">
                  <c:v>62.524900000000002</c:v>
                </c:pt>
                <c:pt idx="509">
                  <c:v>62.445300000000003</c:v>
                </c:pt>
                <c:pt idx="510">
                  <c:v>62.377600000000001</c:v>
                </c:pt>
                <c:pt idx="511">
                  <c:v>62.3078</c:v>
                </c:pt>
                <c:pt idx="512">
                  <c:v>62.215600000000002</c:v>
                </c:pt>
                <c:pt idx="513">
                  <c:v>62.133000000000003</c:v>
                </c:pt>
                <c:pt idx="514">
                  <c:v>62.044400000000003</c:v>
                </c:pt>
                <c:pt idx="515">
                  <c:v>61.958100000000002</c:v>
                </c:pt>
                <c:pt idx="516">
                  <c:v>61.835299999999997</c:v>
                </c:pt>
                <c:pt idx="517">
                  <c:v>61.823599999999999</c:v>
                </c:pt>
                <c:pt idx="518">
                  <c:v>61.867400000000004</c:v>
                </c:pt>
                <c:pt idx="519">
                  <c:v>61.800899999999999</c:v>
                </c:pt>
                <c:pt idx="520">
                  <c:v>61.725999999999999</c:v>
                </c:pt>
                <c:pt idx="521">
                  <c:v>61.730899999999998</c:v>
                </c:pt>
                <c:pt idx="522">
                  <c:v>61.660699999999999</c:v>
                </c:pt>
                <c:pt idx="523">
                  <c:v>61.543100000000003</c:v>
                </c:pt>
                <c:pt idx="524">
                  <c:v>0.127</c:v>
                </c:pt>
                <c:pt idx="528">
                  <c:v>57.19</c:v>
                </c:pt>
                <c:pt idx="529">
                  <c:v>67.542299999999997</c:v>
                </c:pt>
                <c:pt idx="530">
                  <c:v>67.1006</c:v>
                </c:pt>
                <c:pt idx="531">
                  <c:v>67.189499999999995</c:v>
                </c:pt>
                <c:pt idx="532">
                  <c:v>67.103099999999998</c:v>
                </c:pt>
                <c:pt idx="533">
                  <c:v>67.025499999999994</c:v>
                </c:pt>
                <c:pt idx="534">
                  <c:v>67.0441</c:v>
                </c:pt>
                <c:pt idx="535">
                  <c:v>67.443799999999996</c:v>
                </c:pt>
                <c:pt idx="536">
                  <c:v>67.774500000000003</c:v>
                </c:pt>
                <c:pt idx="537">
                  <c:v>67.584900000000005</c:v>
                </c:pt>
                <c:pt idx="538">
                  <c:v>67.611500000000007</c:v>
                </c:pt>
                <c:pt idx="539">
                  <c:v>67.816800000000001</c:v>
                </c:pt>
                <c:pt idx="540">
                  <c:v>68.950800000000001</c:v>
                </c:pt>
                <c:pt idx="541">
                  <c:v>69.5625</c:v>
                </c:pt>
                <c:pt idx="542">
                  <c:v>69.488100000000003</c:v>
                </c:pt>
                <c:pt idx="543">
                  <c:v>69.399000000000001</c:v>
                </c:pt>
                <c:pt idx="544">
                  <c:v>69.366900000000001</c:v>
                </c:pt>
                <c:pt idx="545">
                  <c:v>69.290000000000006</c:v>
                </c:pt>
                <c:pt idx="546">
                  <c:v>69.256699999999995</c:v>
                </c:pt>
                <c:pt idx="547">
                  <c:v>69.386399999999995</c:v>
                </c:pt>
                <c:pt idx="548">
                  <c:v>67.757599999999996</c:v>
                </c:pt>
                <c:pt idx="549">
                  <c:v>3.1934</c:v>
                </c:pt>
                <c:pt idx="555">
                  <c:v>52.548099999999998</c:v>
                </c:pt>
                <c:pt idx="556">
                  <c:v>72.162800000000004</c:v>
                </c:pt>
                <c:pt idx="557">
                  <c:v>71.531000000000006</c:v>
                </c:pt>
                <c:pt idx="558">
                  <c:v>71.631100000000004</c:v>
                </c:pt>
                <c:pt idx="559">
                  <c:v>71.444800000000001</c:v>
                </c:pt>
                <c:pt idx="560">
                  <c:v>71.235699999999994</c:v>
                </c:pt>
                <c:pt idx="561">
                  <c:v>71.253500000000003</c:v>
                </c:pt>
                <c:pt idx="562">
                  <c:v>71.217699999999994</c:v>
                </c:pt>
                <c:pt idx="563">
                  <c:v>71.133099999999999</c:v>
                </c:pt>
                <c:pt idx="564">
                  <c:v>71.046599999999998</c:v>
                </c:pt>
                <c:pt idx="565">
                  <c:v>70.980699999999999</c:v>
                </c:pt>
                <c:pt idx="566">
                  <c:v>70.787400000000005</c:v>
                </c:pt>
                <c:pt idx="567">
                  <c:v>70.776700000000005</c:v>
                </c:pt>
                <c:pt idx="568">
                  <c:v>70.611000000000004</c:v>
                </c:pt>
                <c:pt idx="569">
                  <c:v>70.591899999999995</c:v>
                </c:pt>
                <c:pt idx="570">
                  <c:v>70.516300000000001</c:v>
                </c:pt>
                <c:pt idx="571">
                  <c:v>70.420900000000003</c:v>
                </c:pt>
                <c:pt idx="572">
                  <c:v>70.365799999999993</c:v>
                </c:pt>
                <c:pt idx="573">
                  <c:v>70.297700000000006</c:v>
                </c:pt>
                <c:pt idx="574">
                  <c:v>70.204800000000006</c:v>
                </c:pt>
                <c:pt idx="575">
                  <c:v>70.169200000000004</c:v>
                </c:pt>
                <c:pt idx="576">
                  <c:v>62.442700000000002</c:v>
                </c:pt>
                <c:pt idx="577">
                  <c:v>60.960500000000003</c:v>
                </c:pt>
                <c:pt idx="578">
                  <c:v>60.893599999999999</c:v>
                </c:pt>
                <c:pt idx="579">
                  <c:v>60.766399999999997</c:v>
                </c:pt>
                <c:pt idx="580">
                  <c:v>60.6282</c:v>
                </c:pt>
                <c:pt idx="581">
                  <c:v>60.564700000000002</c:v>
                </c:pt>
                <c:pt idx="582">
                  <c:v>60.517099999999999</c:v>
                </c:pt>
                <c:pt idx="583">
                  <c:v>60.459800000000001</c:v>
                </c:pt>
                <c:pt idx="584">
                  <c:v>60.430599999999998</c:v>
                </c:pt>
                <c:pt idx="585">
                  <c:v>60.396999999999998</c:v>
                </c:pt>
                <c:pt idx="586">
                  <c:v>60.349400000000003</c:v>
                </c:pt>
                <c:pt idx="587">
                  <c:v>60.427199999999999</c:v>
                </c:pt>
                <c:pt idx="588">
                  <c:v>60.431699999999999</c:v>
                </c:pt>
                <c:pt idx="589">
                  <c:v>60.355899999999998</c:v>
                </c:pt>
                <c:pt idx="590">
                  <c:v>60.289099999999998</c:v>
                </c:pt>
                <c:pt idx="591">
                  <c:v>60.049900000000001</c:v>
                </c:pt>
                <c:pt idx="592">
                  <c:v>60.070500000000003</c:v>
                </c:pt>
                <c:pt idx="593">
                  <c:v>60.013399999999997</c:v>
                </c:pt>
                <c:pt idx="594">
                  <c:v>60.030299999999997</c:v>
                </c:pt>
                <c:pt idx="595">
                  <c:v>59.960099999999997</c:v>
                </c:pt>
                <c:pt idx="596">
                  <c:v>59.858899999999998</c:v>
                </c:pt>
                <c:pt idx="597">
                  <c:v>59.834200000000003</c:v>
                </c:pt>
                <c:pt idx="598">
                  <c:v>59.825099999999999</c:v>
                </c:pt>
                <c:pt idx="599">
                  <c:v>59.773200000000003</c:v>
                </c:pt>
                <c:pt idx="600">
                  <c:v>59.782699999999998</c:v>
                </c:pt>
                <c:pt idx="601">
                  <c:v>59.775500000000001</c:v>
                </c:pt>
                <c:pt idx="602">
                  <c:v>59.718299999999999</c:v>
                </c:pt>
                <c:pt idx="603">
                  <c:v>59.782400000000003</c:v>
                </c:pt>
                <c:pt idx="604">
                  <c:v>59.701099999999997</c:v>
                </c:pt>
                <c:pt idx="605">
                  <c:v>59.634300000000003</c:v>
                </c:pt>
                <c:pt idx="606">
                  <c:v>59.657899999999998</c:v>
                </c:pt>
                <c:pt idx="607">
                  <c:v>59.637099999999997</c:v>
                </c:pt>
                <c:pt idx="608">
                  <c:v>59.5623</c:v>
                </c:pt>
                <c:pt idx="609">
                  <c:v>59.524700000000003</c:v>
                </c:pt>
                <c:pt idx="610">
                  <c:v>59.464799999999997</c:v>
                </c:pt>
                <c:pt idx="611">
                  <c:v>59.403500000000001</c:v>
                </c:pt>
                <c:pt idx="612">
                  <c:v>59.416899999999998</c:v>
                </c:pt>
                <c:pt idx="613">
                  <c:v>59.3857</c:v>
                </c:pt>
                <c:pt idx="614">
                  <c:v>59.392899999999997</c:v>
                </c:pt>
                <c:pt idx="615">
                  <c:v>59.425699999999999</c:v>
                </c:pt>
                <c:pt idx="616">
                  <c:v>59.951300000000003</c:v>
                </c:pt>
                <c:pt idx="617">
                  <c:v>60.417400000000001</c:v>
                </c:pt>
                <c:pt idx="618">
                  <c:v>60.460500000000003</c:v>
                </c:pt>
                <c:pt idx="619">
                  <c:v>60.433900000000001</c:v>
                </c:pt>
                <c:pt idx="620">
                  <c:v>60.392099999999999</c:v>
                </c:pt>
                <c:pt idx="621">
                  <c:v>60.337800000000001</c:v>
                </c:pt>
                <c:pt idx="622">
                  <c:v>60.321599999999997</c:v>
                </c:pt>
                <c:pt idx="623">
                  <c:v>60.259799999999998</c:v>
                </c:pt>
                <c:pt idx="624">
                  <c:v>60.250900000000001</c:v>
                </c:pt>
                <c:pt idx="625">
                  <c:v>60.216500000000003</c:v>
                </c:pt>
                <c:pt idx="626">
                  <c:v>60.1892</c:v>
                </c:pt>
                <c:pt idx="627">
                  <c:v>60.142099999999999</c:v>
                </c:pt>
                <c:pt idx="628">
                  <c:v>60.091700000000003</c:v>
                </c:pt>
                <c:pt idx="629">
                  <c:v>60.029899999999998</c:v>
                </c:pt>
                <c:pt idx="630">
                  <c:v>58.190199999999997</c:v>
                </c:pt>
                <c:pt idx="631">
                  <c:v>59.094000000000001</c:v>
                </c:pt>
                <c:pt idx="632">
                  <c:v>58.781300000000002</c:v>
                </c:pt>
                <c:pt idx="633">
                  <c:v>58.732100000000003</c:v>
                </c:pt>
                <c:pt idx="634">
                  <c:v>58.703099999999999</c:v>
                </c:pt>
                <c:pt idx="635">
                  <c:v>58.710099999999997</c:v>
                </c:pt>
                <c:pt idx="636">
                  <c:v>58.681800000000003</c:v>
                </c:pt>
                <c:pt idx="637">
                  <c:v>58.5642</c:v>
                </c:pt>
                <c:pt idx="638">
                  <c:v>58.547600000000003</c:v>
                </c:pt>
                <c:pt idx="639">
                  <c:v>58.5246</c:v>
                </c:pt>
                <c:pt idx="640">
                  <c:v>58.481200000000001</c:v>
                </c:pt>
                <c:pt idx="641">
                  <c:v>58.461599999999997</c:v>
                </c:pt>
                <c:pt idx="642">
                  <c:v>58.477699999999999</c:v>
                </c:pt>
                <c:pt idx="643">
                  <c:v>58.423400000000001</c:v>
                </c:pt>
                <c:pt idx="644">
                  <c:v>58.411099999999998</c:v>
                </c:pt>
                <c:pt idx="645">
                  <c:v>58.311399999999999</c:v>
                </c:pt>
                <c:pt idx="646">
                  <c:v>58.260599999999997</c:v>
                </c:pt>
                <c:pt idx="647">
                  <c:v>58.214100000000002</c:v>
                </c:pt>
                <c:pt idx="648">
                  <c:v>58.176900000000003</c:v>
                </c:pt>
                <c:pt idx="649">
                  <c:v>58.180599999999998</c:v>
                </c:pt>
                <c:pt idx="650">
                  <c:v>58.243400000000001</c:v>
                </c:pt>
                <c:pt idx="651">
                  <c:v>24.135100000000001</c:v>
                </c:pt>
                <c:pt idx="652">
                  <c:v>34.335999999999999</c:v>
                </c:pt>
                <c:pt idx="653">
                  <c:v>44.338099999999997</c:v>
                </c:pt>
                <c:pt idx="654">
                  <c:v>42.5974</c:v>
                </c:pt>
                <c:pt idx="655">
                  <c:v>43.7166</c:v>
                </c:pt>
                <c:pt idx="656">
                  <c:v>43.714799999999997</c:v>
                </c:pt>
                <c:pt idx="657">
                  <c:v>43.630499999999998</c:v>
                </c:pt>
                <c:pt idx="658">
                  <c:v>43.555300000000003</c:v>
                </c:pt>
                <c:pt idx="659">
                  <c:v>43.502200000000002</c:v>
                </c:pt>
                <c:pt idx="660">
                  <c:v>43.4724</c:v>
                </c:pt>
                <c:pt idx="661">
                  <c:v>43.450499999999998</c:v>
                </c:pt>
                <c:pt idx="662">
                  <c:v>43.429200000000002</c:v>
                </c:pt>
                <c:pt idx="663">
                  <c:v>43.424799999999998</c:v>
                </c:pt>
                <c:pt idx="664">
                  <c:v>43.395299999999999</c:v>
                </c:pt>
                <c:pt idx="665">
                  <c:v>43.378900000000002</c:v>
                </c:pt>
                <c:pt idx="666">
                  <c:v>43.329099999999997</c:v>
                </c:pt>
                <c:pt idx="667">
                  <c:v>43.332900000000002</c:v>
                </c:pt>
                <c:pt idx="668">
                  <c:v>43.262700000000002</c:v>
                </c:pt>
                <c:pt idx="669">
                  <c:v>43.228299999999997</c:v>
                </c:pt>
                <c:pt idx="670">
                  <c:v>43.2258</c:v>
                </c:pt>
                <c:pt idx="671">
                  <c:v>43.2044</c:v>
                </c:pt>
                <c:pt idx="672">
                  <c:v>43.215800000000002</c:v>
                </c:pt>
                <c:pt idx="673">
                  <c:v>43.2211</c:v>
                </c:pt>
                <c:pt idx="674">
                  <c:v>43.183599999999998</c:v>
                </c:pt>
                <c:pt idx="675">
                  <c:v>43.196100000000001</c:v>
                </c:pt>
                <c:pt idx="676">
                  <c:v>43.1599</c:v>
                </c:pt>
                <c:pt idx="677">
                  <c:v>43.185600000000001</c:v>
                </c:pt>
                <c:pt idx="678">
                  <c:v>43.145600000000002</c:v>
                </c:pt>
                <c:pt idx="679">
                  <c:v>43.115099999999998</c:v>
                </c:pt>
                <c:pt idx="680">
                  <c:v>8.3793000000000006</c:v>
                </c:pt>
                <c:pt idx="681">
                  <c:v>20.3307</c:v>
                </c:pt>
                <c:pt idx="682">
                  <c:v>45.2742</c:v>
                </c:pt>
                <c:pt idx="683">
                  <c:v>44.607700000000001</c:v>
                </c:pt>
                <c:pt idx="684">
                  <c:v>44.708100000000002</c:v>
                </c:pt>
                <c:pt idx="685">
                  <c:v>44.564100000000003</c:v>
                </c:pt>
                <c:pt idx="686">
                  <c:v>44.601100000000002</c:v>
                </c:pt>
                <c:pt idx="687">
                  <c:v>44.582700000000003</c:v>
                </c:pt>
                <c:pt idx="688">
                  <c:v>44.5944</c:v>
                </c:pt>
                <c:pt idx="689">
                  <c:v>44.463299999999997</c:v>
                </c:pt>
                <c:pt idx="690">
                  <c:v>44.393799999999999</c:v>
                </c:pt>
                <c:pt idx="691">
                  <c:v>44.325899999999997</c:v>
                </c:pt>
                <c:pt idx="692">
                  <c:v>44.331200000000003</c:v>
                </c:pt>
                <c:pt idx="693">
                  <c:v>44.2791</c:v>
                </c:pt>
                <c:pt idx="694">
                  <c:v>42.3917</c:v>
                </c:pt>
                <c:pt idx="695">
                  <c:v>43.558199999999999</c:v>
                </c:pt>
                <c:pt idx="696">
                  <c:v>43.542200000000001</c:v>
                </c:pt>
                <c:pt idx="697">
                  <c:v>43.485399999999998</c:v>
                </c:pt>
                <c:pt idx="698">
                  <c:v>43.441000000000003</c:v>
                </c:pt>
                <c:pt idx="699">
                  <c:v>43.384599999999999</c:v>
                </c:pt>
                <c:pt idx="700">
                  <c:v>43.324100000000001</c:v>
                </c:pt>
                <c:pt idx="701">
                  <c:v>43.287599999999998</c:v>
                </c:pt>
                <c:pt idx="702">
                  <c:v>43.291800000000002</c:v>
                </c:pt>
                <c:pt idx="703">
                  <c:v>43.2575</c:v>
                </c:pt>
                <c:pt idx="704">
                  <c:v>43.231099999999998</c:v>
                </c:pt>
                <c:pt idx="705">
                  <c:v>43.228499999999997</c:v>
                </c:pt>
                <c:pt idx="706">
                  <c:v>43.187800000000003</c:v>
                </c:pt>
                <c:pt idx="707">
                  <c:v>42.985799999999998</c:v>
                </c:pt>
                <c:pt idx="708">
                  <c:v>42.951900000000002</c:v>
                </c:pt>
                <c:pt idx="709">
                  <c:v>42.9101</c:v>
                </c:pt>
                <c:pt idx="710">
                  <c:v>42.907600000000002</c:v>
                </c:pt>
                <c:pt idx="711">
                  <c:v>42.905999999999999</c:v>
                </c:pt>
                <c:pt idx="712">
                  <c:v>42.862699999999997</c:v>
                </c:pt>
                <c:pt idx="713">
                  <c:v>42.840899999999998</c:v>
                </c:pt>
                <c:pt idx="714">
                  <c:v>42.822400000000002</c:v>
                </c:pt>
                <c:pt idx="715">
                  <c:v>42.833100000000002</c:v>
                </c:pt>
                <c:pt idx="716">
                  <c:v>42.805500000000002</c:v>
                </c:pt>
                <c:pt idx="717">
                  <c:v>42.808100000000003</c:v>
                </c:pt>
                <c:pt idx="718">
                  <c:v>42.775700000000001</c:v>
                </c:pt>
                <c:pt idx="719">
                  <c:v>42.734900000000003</c:v>
                </c:pt>
                <c:pt idx="720">
                  <c:v>42.701000000000001</c:v>
                </c:pt>
                <c:pt idx="721">
                  <c:v>9.8140000000000001</c:v>
                </c:pt>
                <c:pt idx="722">
                  <c:v>30.686599999999999</c:v>
                </c:pt>
                <c:pt idx="723">
                  <c:v>42.343800000000002</c:v>
                </c:pt>
                <c:pt idx="724">
                  <c:v>41.964599999999997</c:v>
                </c:pt>
                <c:pt idx="725">
                  <c:v>42.031799999999997</c:v>
                </c:pt>
                <c:pt idx="726">
                  <c:v>42.0319</c:v>
                </c:pt>
                <c:pt idx="727">
                  <c:v>41.944899999999997</c:v>
                </c:pt>
                <c:pt idx="728">
                  <c:v>41.892400000000002</c:v>
                </c:pt>
                <c:pt idx="729">
                  <c:v>41.868499999999997</c:v>
                </c:pt>
                <c:pt idx="730">
                  <c:v>41.848599999999998</c:v>
                </c:pt>
                <c:pt idx="731">
                  <c:v>41.852600000000002</c:v>
                </c:pt>
                <c:pt idx="732">
                  <c:v>41.811999999999998</c:v>
                </c:pt>
                <c:pt idx="733">
                  <c:v>41.815800000000003</c:v>
                </c:pt>
                <c:pt idx="734">
                  <c:v>41.770299999999999</c:v>
                </c:pt>
                <c:pt idx="735">
                  <c:v>41.744900000000001</c:v>
                </c:pt>
                <c:pt idx="736">
                  <c:v>41.712899999999998</c:v>
                </c:pt>
                <c:pt idx="737">
                  <c:v>41.6798</c:v>
                </c:pt>
                <c:pt idx="738">
                  <c:v>41.646700000000003</c:v>
                </c:pt>
                <c:pt idx="739">
                  <c:v>41.6233</c:v>
                </c:pt>
                <c:pt idx="740">
                  <c:v>41.606400000000001</c:v>
                </c:pt>
                <c:pt idx="741">
                  <c:v>41.557099999999998</c:v>
                </c:pt>
                <c:pt idx="742">
                  <c:v>34.6693</c:v>
                </c:pt>
                <c:pt idx="743">
                  <c:v>31.677499999999998</c:v>
                </c:pt>
                <c:pt idx="744">
                  <c:v>31.0181</c:v>
                </c:pt>
                <c:pt idx="745">
                  <c:v>31.119599999999998</c:v>
                </c:pt>
                <c:pt idx="746">
                  <c:v>31.257000000000001</c:v>
                </c:pt>
                <c:pt idx="747">
                  <c:v>31.110199999999999</c:v>
                </c:pt>
                <c:pt idx="748">
                  <c:v>31.1386</c:v>
                </c:pt>
                <c:pt idx="749">
                  <c:v>31.040400000000002</c:v>
                </c:pt>
                <c:pt idx="750">
                  <c:v>30.916699999999999</c:v>
                </c:pt>
                <c:pt idx="751">
                  <c:v>30.8614</c:v>
                </c:pt>
                <c:pt idx="752">
                  <c:v>30.823899999999998</c:v>
                </c:pt>
                <c:pt idx="753">
                  <c:v>30.763200000000001</c:v>
                </c:pt>
                <c:pt idx="754">
                  <c:v>30.7285</c:v>
                </c:pt>
                <c:pt idx="755">
                  <c:v>30.677700000000002</c:v>
                </c:pt>
                <c:pt idx="756">
                  <c:v>30.677700000000002</c:v>
                </c:pt>
                <c:pt idx="757">
                  <c:v>30.693300000000001</c:v>
                </c:pt>
                <c:pt idx="758">
                  <c:v>30.5779</c:v>
                </c:pt>
                <c:pt idx="759">
                  <c:v>30.5303</c:v>
                </c:pt>
                <c:pt idx="760">
                  <c:v>30.525200000000002</c:v>
                </c:pt>
                <c:pt idx="761">
                  <c:v>30.540299999999998</c:v>
                </c:pt>
                <c:pt idx="762">
                  <c:v>30.566500000000001</c:v>
                </c:pt>
                <c:pt idx="763">
                  <c:v>30.468900000000001</c:v>
                </c:pt>
                <c:pt idx="764">
                  <c:v>30.431000000000001</c:v>
                </c:pt>
                <c:pt idx="765">
                  <c:v>30.3889</c:v>
                </c:pt>
                <c:pt idx="766">
                  <c:v>30.3903</c:v>
                </c:pt>
                <c:pt idx="767">
                  <c:v>30.445900000000002</c:v>
                </c:pt>
                <c:pt idx="768">
                  <c:v>30.440899999999999</c:v>
                </c:pt>
                <c:pt idx="769">
                  <c:v>30.411899999999999</c:v>
                </c:pt>
                <c:pt idx="770">
                  <c:v>30.374400000000001</c:v>
                </c:pt>
                <c:pt idx="771">
                  <c:v>30.349299999999999</c:v>
                </c:pt>
                <c:pt idx="772">
                  <c:v>30.363399999999999</c:v>
                </c:pt>
                <c:pt idx="773">
                  <c:v>30.5032</c:v>
                </c:pt>
                <c:pt idx="774">
                  <c:v>30.468599999999999</c:v>
                </c:pt>
                <c:pt idx="775">
                  <c:v>30.436399999999999</c:v>
                </c:pt>
                <c:pt idx="776">
                  <c:v>30.456600000000002</c:v>
                </c:pt>
                <c:pt idx="777">
                  <c:v>30.419899999999998</c:v>
                </c:pt>
                <c:pt idx="778">
                  <c:v>30.398</c:v>
                </c:pt>
                <c:pt idx="779">
                  <c:v>30.409099999999999</c:v>
                </c:pt>
                <c:pt idx="780">
                  <c:v>30.494800000000001</c:v>
                </c:pt>
                <c:pt idx="781">
                  <c:v>30.4618</c:v>
                </c:pt>
                <c:pt idx="782">
                  <c:v>30.429300000000001</c:v>
                </c:pt>
                <c:pt idx="783">
                  <c:v>30.4224</c:v>
                </c:pt>
                <c:pt idx="784">
                  <c:v>30.374300000000002</c:v>
                </c:pt>
                <c:pt idx="785">
                  <c:v>30.356200000000001</c:v>
                </c:pt>
                <c:pt idx="786">
                  <c:v>30.360900000000001</c:v>
                </c:pt>
                <c:pt idx="787">
                  <c:v>13.4068</c:v>
                </c:pt>
                <c:pt idx="788">
                  <c:v>31.6982</c:v>
                </c:pt>
                <c:pt idx="789">
                  <c:v>31.250900000000001</c:v>
                </c:pt>
                <c:pt idx="790">
                  <c:v>31.162600000000001</c:v>
                </c:pt>
                <c:pt idx="791">
                  <c:v>31.158200000000001</c:v>
                </c:pt>
                <c:pt idx="792">
                  <c:v>31.079699999999999</c:v>
                </c:pt>
                <c:pt idx="793">
                  <c:v>31.087900000000001</c:v>
                </c:pt>
                <c:pt idx="794">
                  <c:v>31.075099999999999</c:v>
                </c:pt>
                <c:pt idx="795">
                  <c:v>31.079699999999999</c:v>
                </c:pt>
                <c:pt idx="796">
                  <c:v>31.043099999999999</c:v>
                </c:pt>
                <c:pt idx="797">
                  <c:v>31.036000000000001</c:v>
                </c:pt>
                <c:pt idx="798">
                  <c:v>31.053899999999999</c:v>
                </c:pt>
                <c:pt idx="799">
                  <c:v>31.028700000000001</c:v>
                </c:pt>
                <c:pt idx="800">
                  <c:v>27.1706</c:v>
                </c:pt>
                <c:pt idx="801">
                  <c:v>29.7212</c:v>
                </c:pt>
                <c:pt idx="802">
                  <c:v>29.4132</c:v>
                </c:pt>
                <c:pt idx="803">
                  <c:v>29.355699999999999</c:v>
                </c:pt>
                <c:pt idx="804">
                  <c:v>29.4557</c:v>
                </c:pt>
                <c:pt idx="805">
                  <c:v>29.403700000000001</c:v>
                </c:pt>
                <c:pt idx="806">
                  <c:v>29.397300000000001</c:v>
                </c:pt>
                <c:pt idx="807">
                  <c:v>29.454499999999999</c:v>
                </c:pt>
                <c:pt idx="808">
                  <c:v>29.4588</c:v>
                </c:pt>
                <c:pt idx="809">
                  <c:v>29.430399999999999</c:v>
                </c:pt>
                <c:pt idx="810">
                  <c:v>29.3764</c:v>
                </c:pt>
                <c:pt idx="811">
                  <c:v>29.364000000000001</c:v>
                </c:pt>
                <c:pt idx="812">
                  <c:v>29.340800000000002</c:v>
                </c:pt>
                <c:pt idx="813">
                  <c:v>29.3201</c:v>
                </c:pt>
                <c:pt idx="814">
                  <c:v>29.2925</c:v>
                </c:pt>
                <c:pt idx="815">
                  <c:v>29.305800000000001</c:v>
                </c:pt>
                <c:pt idx="816">
                  <c:v>29.2425</c:v>
                </c:pt>
                <c:pt idx="817">
                  <c:v>29.258400000000002</c:v>
                </c:pt>
                <c:pt idx="818">
                  <c:v>29.289100000000001</c:v>
                </c:pt>
                <c:pt idx="819">
                  <c:v>29.2149</c:v>
                </c:pt>
                <c:pt idx="820">
                  <c:v>1.6757</c:v>
                </c:pt>
                <c:pt idx="821">
                  <c:v>20.8277</c:v>
                </c:pt>
                <c:pt idx="822">
                  <c:v>31.174099999999999</c:v>
                </c:pt>
                <c:pt idx="823">
                  <c:v>30.8307</c:v>
                </c:pt>
                <c:pt idx="824">
                  <c:v>30.7746</c:v>
                </c:pt>
                <c:pt idx="825">
                  <c:v>30.665400000000002</c:v>
                </c:pt>
                <c:pt idx="826">
                  <c:v>30.8111</c:v>
                </c:pt>
                <c:pt idx="827">
                  <c:v>30.796800000000001</c:v>
                </c:pt>
                <c:pt idx="828">
                  <c:v>30.782399999999999</c:v>
                </c:pt>
                <c:pt idx="829">
                  <c:v>30.781099999999999</c:v>
                </c:pt>
                <c:pt idx="830">
                  <c:v>30.777799999999999</c:v>
                </c:pt>
                <c:pt idx="831">
                  <c:v>30.767800000000001</c:v>
                </c:pt>
                <c:pt idx="832">
                  <c:v>30.890799999999999</c:v>
                </c:pt>
                <c:pt idx="833">
                  <c:v>30.889399999999998</c:v>
                </c:pt>
                <c:pt idx="834">
                  <c:v>30.450900000000001</c:v>
                </c:pt>
                <c:pt idx="835">
                  <c:v>10.591799999999999</c:v>
                </c:pt>
                <c:pt idx="836">
                  <c:v>24.626799999999999</c:v>
                </c:pt>
                <c:pt idx="837">
                  <c:v>30.7454</c:v>
                </c:pt>
                <c:pt idx="838">
                  <c:v>30.645399999999999</c:v>
                </c:pt>
                <c:pt idx="839">
                  <c:v>30.617599999999999</c:v>
                </c:pt>
                <c:pt idx="840">
                  <c:v>30.501300000000001</c:v>
                </c:pt>
                <c:pt idx="841">
                  <c:v>30.4194</c:v>
                </c:pt>
                <c:pt idx="842">
                  <c:v>30.403300000000002</c:v>
                </c:pt>
                <c:pt idx="843">
                  <c:v>30.337900000000001</c:v>
                </c:pt>
                <c:pt idx="844">
                  <c:v>30.2072</c:v>
                </c:pt>
                <c:pt idx="845">
                  <c:v>30.184999999999999</c:v>
                </c:pt>
                <c:pt idx="846">
                  <c:v>30.1615</c:v>
                </c:pt>
                <c:pt idx="847">
                  <c:v>30.203900000000001</c:v>
                </c:pt>
                <c:pt idx="848">
                  <c:v>30.183199999999999</c:v>
                </c:pt>
                <c:pt idx="849">
                  <c:v>30.1557</c:v>
                </c:pt>
                <c:pt idx="850">
                  <c:v>30.123100000000001</c:v>
                </c:pt>
                <c:pt idx="851">
                  <c:v>30.093599999999999</c:v>
                </c:pt>
                <c:pt idx="852">
                  <c:v>30.070799999999998</c:v>
                </c:pt>
                <c:pt idx="853">
                  <c:v>30.027100000000001</c:v>
                </c:pt>
                <c:pt idx="854">
                  <c:v>30.061</c:v>
                </c:pt>
                <c:pt idx="855">
                  <c:v>30.074100000000001</c:v>
                </c:pt>
                <c:pt idx="856">
                  <c:v>30.063400000000001</c:v>
                </c:pt>
                <c:pt idx="857">
                  <c:v>30.030999999999999</c:v>
                </c:pt>
                <c:pt idx="858">
                  <c:v>29.759799999999998</c:v>
                </c:pt>
                <c:pt idx="859">
                  <c:v>29.669699999999999</c:v>
                </c:pt>
                <c:pt idx="860">
                  <c:v>5.0087000000000002</c:v>
                </c:pt>
                <c:pt idx="861">
                  <c:v>20.812000000000001</c:v>
                </c:pt>
                <c:pt idx="862">
                  <c:v>31.217700000000001</c:v>
                </c:pt>
                <c:pt idx="863">
                  <c:v>30.920999999999999</c:v>
                </c:pt>
                <c:pt idx="864">
                  <c:v>30.852599999999999</c:v>
                </c:pt>
                <c:pt idx="865">
                  <c:v>30.897099999999998</c:v>
                </c:pt>
                <c:pt idx="866">
                  <c:v>30.869700000000002</c:v>
                </c:pt>
                <c:pt idx="867">
                  <c:v>30.774899999999999</c:v>
                </c:pt>
                <c:pt idx="868">
                  <c:v>30.674199999999999</c:v>
                </c:pt>
                <c:pt idx="869">
                  <c:v>5.8304</c:v>
                </c:pt>
                <c:pt idx="1164">
                  <c:v>33.023699999999998</c:v>
                </c:pt>
                <c:pt idx="1165">
                  <c:v>42.94</c:v>
                </c:pt>
                <c:pt idx="1166">
                  <c:v>44.467199999999998</c:v>
                </c:pt>
                <c:pt idx="1167">
                  <c:v>44.898000000000003</c:v>
                </c:pt>
                <c:pt idx="1168">
                  <c:v>33.479199999999999</c:v>
                </c:pt>
                <c:pt idx="1169">
                  <c:v>30.614799999999999</c:v>
                </c:pt>
                <c:pt idx="1170">
                  <c:v>30.480599999999999</c:v>
                </c:pt>
                <c:pt idx="1171">
                  <c:v>30.4741</c:v>
                </c:pt>
                <c:pt idx="1172">
                  <c:v>30.376100000000001</c:v>
                </c:pt>
                <c:pt idx="1173">
                  <c:v>30.3065</c:v>
                </c:pt>
                <c:pt idx="1174">
                  <c:v>30.422799999999999</c:v>
                </c:pt>
                <c:pt idx="1175">
                  <c:v>30.502800000000001</c:v>
                </c:pt>
                <c:pt idx="1176">
                  <c:v>30.5335</c:v>
                </c:pt>
                <c:pt idx="1177">
                  <c:v>30.4922</c:v>
                </c:pt>
                <c:pt idx="1178">
                  <c:v>30.539000000000001</c:v>
                </c:pt>
                <c:pt idx="1179">
                  <c:v>30.513100000000001</c:v>
                </c:pt>
                <c:pt idx="1180">
                  <c:v>30.470700000000001</c:v>
                </c:pt>
                <c:pt idx="1181">
                  <c:v>30.4421</c:v>
                </c:pt>
                <c:pt idx="1182">
                  <c:v>30.436199999999999</c:v>
                </c:pt>
                <c:pt idx="1183">
                  <c:v>30.4071</c:v>
                </c:pt>
                <c:pt idx="1184">
                  <c:v>30.330400000000001</c:v>
                </c:pt>
                <c:pt idx="1185">
                  <c:v>30.123899999999999</c:v>
                </c:pt>
                <c:pt idx="1186">
                  <c:v>29.997900000000001</c:v>
                </c:pt>
                <c:pt idx="1187">
                  <c:v>29.992599999999999</c:v>
                </c:pt>
                <c:pt idx="1188">
                  <c:v>29.9483</c:v>
                </c:pt>
                <c:pt idx="1189">
                  <c:v>30.206399999999999</c:v>
                </c:pt>
                <c:pt idx="1190">
                  <c:v>30.026800000000001</c:v>
                </c:pt>
                <c:pt idx="1191">
                  <c:v>30.733799999999999</c:v>
                </c:pt>
                <c:pt idx="1192">
                  <c:v>30.6722</c:v>
                </c:pt>
                <c:pt idx="1193">
                  <c:v>30.528700000000001</c:v>
                </c:pt>
                <c:pt idx="1194">
                  <c:v>30.4148</c:v>
                </c:pt>
                <c:pt idx="1195">
                  <c:v>30.3596</c:v>
                </c:pt>
                <c:pt idx="1196">
                  <c:v>30.301500000000001</c:v>
                </c:pt>
                <c:pt idx="1197">
                  <c:v>30.287099999999999</c:v>
                </c:pt>
                <c:pt idx="1198">
                  <c:v>30.3249</c:v>
                </c:pt>
                <c:pt idx="1199">
                  <c:v>30.337800000000001</c:v>
                </c:pt>
                <c:pt idx="1200">
                  <c:v>30.316299999999998</c:v>
                </c:pt>
                <c:pt idx="1201">
                  <c:v>30.349399999999999</c:v>
                </c:pt>
                <c:pt idx="1202">
                  <c:v>30.3642</c:v>
                </c:pt>
                <c:pt idx="1203">
                  <c:v>30.3108</c:v>
                </c:pt>
                <c:pt idx="1204">
                  <c:v>30.214700000000001</c:v>
                </c:pt>
                <c:pt idx="1205">
                  <c:v>30.195599999999999</c:v>
                </c:pt>
                <c:pt idx="1206">
                  <c:v>30.076000000000001</c:v>
                </c:pt>
                <c:pt idx="1207">
                  <c:v>30.157299999999999</c:v>
                </c:pt>
                <c:pt idx="1208">
                  <c:v>30.171299999999999</c:v>
                </c:pt>
                <c:pt idx="1209">
                  <c:v>30.1355</c:v>
                </c:pt>
                <c:pt idx="1210">
                  <c:v>20.45</c:v>
                </c:pt>
                <c:pt idx="1211">
                  <c:v>21.35</c:v>
                </c:pt>
                <c:pt idx="1212">
                  <c:v>19.940000000000001</c:v>
                </c:pt>
                <c:pt idx="1213">
                  <c:v>21.21</c:v>
                </c:pt>
                <c:pt idx="1214">
                  <c:v>20.87</c:v>
                </c:pt>
                <c:pt idx="1215">
                  <c:v>21.84</c:v>
                </c:pt>
                <c:pt idx="1216">
                  <c:v>21.1</c:v>
                </c:pt>
                <c:pt idx="1217">
                  <c:v>20.93</c:v>
                </c:pt>
                <c:pt idx="1218">
                  <c:v>21.07</c:v>
                </c:pt>
                <c:pt idx="1219">
                  <c:v>21.75</c:v>
                </c:pt>
                <c:pt idx="1220">
                  <c:v>21.13</c:v>
                </c:pt>
                <c:pt idx="1221">
                  <c:v>20.49</c:v>
                </c:pt>
                <c:pt idx="1222">
                  <c:v>20.62</c:v>
                </c:pt>
                <c:pt idx="1223">
                  <c:v>20.98</c:v>
                </c:pt>
                <c:pt idx="1224">
                  <c:v>20.51</c:v>
                </c:pt>
                <c:pt idx="1225">
                  <c:v>21.97</c:v>
                </c:pt>
                <c:pt idx="1226">
                  <c:v>21.13</c:v>
                </c:pt>
                <c:pt idx="1227">
                  <c:v>21.76</c:v>
                </c:pt>
                <c:pt idx="1228">
                  <c:v>21.37</c:v>
                </c:pt>
                <c:pt idx="1229">
                  <c:v>21.35</c:v>
                </c:pt>
                <c:pt idx="1230">
                  <c:v>21.72</c:v>
                </c:pt>
                <c:pt idx="1231">
                  <c:v>21.81</c:v>
                </c:pt>
                <c:pt idx="1232">
                  <c:v>21.77</c:v>
                </c:pt>
                <c:pt idx="1233">
                  <c:v>21.62</c:v>
                </c:pt>
                <c:pt idx="1234">
                  <c:v>21.72</c:v>
                </c:pt>
                <c:pt idx="1235">
                  <c:v>21.82</c:v>
                </c:pt>
                <c:pt idx="1236">
                  <c:v>22.18</c:v>
                </c:pt>
                <c:pt idx="1237">
                  <c:v>21.47</c:v>
                </c:pt>
                <c:pt idx="1238">
                  <c:v>21.72</c:v>
                </c:pt>
                <c:pt idx="1239">
                  <c:v>21.92</c:v>
                </c:pt>
                <c:pt idx="1240">
                  <c:v>19.989999999999998</c:v>
                </c:pt>
                <c:pt idx="1241">
                  <c:v>22.45</c:v>
                </c:pt>
                <c:pt idx="1242">
                  <c:v>23.47</c:v>
                </c:pt>
                <c:pt idx="1243">
                  <c:v>23.27</c:v>
                </c:pt>
                <c:pt idx="1244">
                  <c:v>22.56</c:v>
                </c:pt>
                <c:pt idx="1245">
                  <c:v>23.99</c:v>
                </c:pt>
                <c:pt idx="1246">
                  <c:v>23.41</c:v>
                </c:pt>
                <c:pt idx="1247">
                  <c:v>21.46</c:v>
                </c:pt>
                <c:pt idx="1248">
                  <c:v>23.05</c:v>
                </c:pt>
                <c:pt idx="1249">
                  <c:v>21.73</c:v>
                </c:pt>
                <c:pt idx="1250">
                  <c:v>22.95</c:v>
                </c:pt>
                <c:pt idx="1251">
                  <c:v>23.18</c:v>
                </c:pt>
                <c:pt idx="1252">
                  <c:v>23.03</c:v>
                </c:pt>
                <c:pt idx="1253">
                  <c:v>23.16</c:v>
                </c:pt>
                <c:pt idx="1254">
                  <c:v>23.37</c:v>
                </c:pt>
                <c:pt idx="1255">
                  <c:v>23.31</c:v>
                </c:pt>
                <c:pt idx="1256">
                  <c:v>23.44</c:v>
                </c:pt>
                <c:pt idx="1257">
                  <c:v>23.13</c:v>
                </c:pt>
                <c:pt idx="1258">
                  <c:v>23.25</c:v>
                </c:pt>
                <c:pt idx="1259">
                  <c:v>23.29</c:v>
                </c:pt>
                <c:pt idx="1260">
                  <c:v>23.91</c:v>
                </c:pt>
                <c:pt idx="1261">
                  <c:v>22.85</c:v>
                </c:pt>
                <c:pt idx="1262">
                  <c:v>22.67</c:v>
                </c:pt>
                <c:pt idx="1263">
                  <c:v>24.37</c:v>
                </c:pt>
                <c:pt idx="1264">
                  <c:v>23.7</c:v>
                </c:pt>
                <c:pt idx="1265">
                  <c:v>21.84</c:v>
                </c:pt>
                <c:pt idx="1266">
                  <c:v>21.14</c:v>
                </c:pt>
                <c:pt idx="1267">
                  <c:v>3.45</c:v>
                </c:pt>
                <c:pt idx="1275">
                  <c:v>37.155700000000003</c:v>
                </c:pt>
                <c:pt idx="1276">
                  <c:v>31.913900000000002</c:v>
                </c:pt>
                <c:pt idx="1277">
                  <c:v>30.760200000000001</c:v>
                </c:pt>
                <c:pt idx="1278">
                  <c:v>30.578600000000002</c:v>
                </c:pt>
                <c:pt idx="1279">
                  <c:v>30.525700000000001</c:v>
                </c:pt>
                <c:pt idx="1280">
                  <c:v>30.503799999999998</c:v>
                </c:pt>
                <c:pt idx="1281">
                  <c:v>30.397200000000002</c:v>
                </c:pt>
                <c:pt idx="1282">
                  <c:v>30.347899999999999</c:v>
                </c:pt>
                <c:pt idx="1283">
                  <c:v>30.293500000000002</c:v>
                </c:pt>
                <c:pt idx="1284">
                  <c:v>2.5495999999999999</c:v>
                </c:pt>
                <c:pt idx="1287">
                  <c:v>0</c:v>
                </c:pt>
                <c:pt idx="1298">
                  <c:v>26.6008</c:v>
                </c:pt>
                <c:pt idx="1299">
                  <c:v>32.354700000000001</c:v>
                </c:pt>
                <c:pt idx="1300">
                  <c:v>32.376600000000003</c:v>
                </c:pt>
                <c:pt idx="1301">
                  <c:v>32.077399999999997</c:v>
                </c:pt>
                <c:pt idx="1302">
                  <c:v>32.100499999999997</c:v>
                </c:pt>
                <c:pt idx="1303">
                  <c:v>32.082900000000002</c:v>
                </c:pt>
                <c:pt idx="1304">
                  <c:v>32.016800000000003</c:v>
                </c:pt>
                <c:pt idx="1305">
                  <c:v>31.9193</c:v>
                </c:pt>
                <c:pt idx="1306">
                  <c:v>31.752800000000001</c:v>
                </c:pt>
                <c:pt idx="1307">
                  <c:v>31.864899999999999</c:v>
                </c:pt>
                <c:pt idx="1308">
                  <c:v>31.763999999999999</c:v>
                </c:pt>
                <c:pt idx="1309">
                  <c:v>31.6416</c:v>
                </c:pt>
                <c:pt idx="1310">
                  <c:v>31.674600000000002</c:v>
                </c:pt>
                <c:pt idx="1311">
                  <c:v>31.652899999999999</c:v>
                </c:pt>
                <c:pt idx="1312">
                  <c:v>31.601800000000001</c:v>
                </c:pt>
                <c:pt idx="1313">
                  <c:v>31.6114</c:v>
                </c:pt>
                <c:pt idx="1314">
                  <c:v>31.58</c:v>
                </c:pt>
                <c:pt idx="1315">
                  <c:v>31.535599999999999</c:v>
                </c:pt>
                <c:pt idx="1316">
                  <c:v>31.373699999999999</c:v>
                </c:pt>
                <c:pt idx="1317">
                  <c:v>31.140899999999998</c:v>
                </c:pt>
                <c:pt idx="1318">
                  <c:v>31.087599999999998</c:v>
                </c:pt>
                <c:pt idx="1319">
                  <c:v>31.014500000000002</c:v>
                </c:pt>
                <c:pt idx="1320">
                  <c:v>31.0032</c:v>
                </c:pt>
                <c:pt idx="1321">
                  <c:v>30.897400000000001</c:v>
                </c:pt>
                <c:pt idx="1322">
                  <c:v>30.856200000000001</c:v>
                </c:pt>
                <c:pt idx="1323">
                  <c:v>30.8003</c:v>
                </c:pt>
                <c:pt idx="1324">
                  <c:v>30.899000000000001</c:v>
                </c:pt>
                <c:pt idx="1325">
                  <c:v>30.904199999999999</c:v>
                </c:pt>
                <c:pt idx="1326">
                  <c:v>30.79</c:v>
                </c:pt>
                <c:pt idx="1327">
                  <c:v>30.773</c:v>
                </c:pt>
                <c:pt idx="1328">
                  <c:v>30.7179</c:v>
                </c:pt>
                <c:pt idx="1329">
                  <c:v>30.686599999999999</c:v>
                </c:pt>
                <c:pt idx="1330">
                  <c:v>30.642700000000001</c:v>
                </c:pt>
                <c:pt idx="1331">
                  <c:v>30.587</c:v>
                </c:pt>
                <c:pt idx="1332">
                  <c:v>30.5351</c:v>
                </c:pt>
                <c:pt idx="1333">
                  <c:v>30.481200000000001</c:v>
                </c:pt>
                <c:pt idx="1334">
                  <c:v>30.575199999999999</c:v>
                </c:pt>
                <c:pt idx="1335">
                  <c:v>30.725200000000001</c:v>
                </c:pt>
                <c:pt idx="1336">
                  <c:v>30.4072</c:v>
                </c:pt>
                <c:pt idx="1337">
                  <c:v>30.392099999999999</c:v>
                </c:pt>
                <c:pt idx="1338">
                  <c:v>30.344100000000001</c:v>
                </c:pt>
                <c:pt idx="1339">
                  <c:v>30.215800000000002</c:v>
                </c:pt>
                <c:pt idx="1340">
                  <c:v>30.223700000000001</c:v>
                </c:pt>
                <c:pt idx="1341">
                  <c:v>30.275600000000001</c:v>
                </c:pt>
                <c:pt idx="1342">
                  <c:v>30.264900000000001</c:v>
                </c:pt>
                <c:pt idx="1343">
                  <c:v>30.280899999999999</c:v>
                </c:pt>
                <c:pt idx="1344">
                  <c:v>30.298200000000001</c:v>
                </c:pt>
                <c:pt idx="1345">
                  <c:v>30.166699999999999</c:v>
                </c:pt>
                <c:pt idx="1346">
                  <c:v>30.204000000000001</c:v>
                </c:pt>
                <c:pt idx="1347">
                  <c:v>30.184200000000001</c:v>
                </c:pt>
                <c:pt idx="1348">
                  <c:v>30.196300000000001</c:v>
                </c:pt>
                <c:pt idx="1349">
                  <c:v>30.101500000000001</c:v>
                </c:pt>
                <c:pt idx="1350">
                  <c:v>30.048100000000002</c:v>
                </c:pt>
                <c:pt idx="1351">
                  <c:v>29.973500000000001</c:v>
                </c:pt>
                <c:pt idx="1352">
                  <c:v>29.945</c:v>
                </c:pt>
                <c:pt idx="1353">
                  <c:v>29.973500000000001</c:v>
                </c:pt>
                <c:pt idx="1354">
                  <c:v>29.9876</c:v>
                </c:pt>
                <c:pt idx="1355">
                  <c:v>29.9923</c:v>
                </c:pt>
                <c:pt idx="1356">
                  <c:v>29.976700000000001</c:v>
                </c:pt>
                <c:pt idx="1357">
                  <c:v>29.981400000000001</c:v>
                </c:pt>
                <c:pt idx="1358">
                  <c:v>29.994800000000001</c:v>
                </c:pt>
                <c:pt idx="1359">
                  <c:v>30.004300000000001</c:v>
                </c:pt>
                <c:pt idx="1360">
                  <c:v>29.979500000000002</c:v>
                </c:pt>
                <c:pt idx="1361">
                  <c:v>30</c:v>
                </c:pt>
                <c:pt idx="1362">
                  <c:v>29.971499999999999</c:v>
                </c:pt>
                <c:pt idx="1363">
                  <c:v>29.921600000000002</c:v>
                </c:pt>
                <c:pt idx="1364">
                  <c:v>29.861699999999999</c:v>
                </c:pt>
                <c:pt idx="1365">
                  <c:v>29.818000000000001</c:v>
                </c:pt>
                <c:pt idx="1366">
                  <c:v>30.570699999999999</c:v>
                </c:pt>
                <c:pt idx="1367">
                  <c:v>30.307200000000002</c:v>
                </c:pt>
                <c:pt idx="1368">
                  <c:v>30.290400000000002</c:v>
                </c:pt>
                <c:pt idx="1369">
                  <c:v>30.226800000000001</c:v>
                </c:pt>
                <c:pt idx="1370">
                  <c:v>30.349799999999998</c:v>
                </c:pt>
                <c:pt idx="1371">
                  <c:v>30.3994</c:v>
                </c:pt>
                <c:pt idx="1372">
                  <c:v>30.105599999999999</c:v>
                </c:pt>
                <c:pt idx="1373">
                  <c:v>30.135400000000001</c:v>
                </c:pt>
                <c:pt idx="1374">
                  <c:v>30.1328</c:v>
                </c:pt>
                <c:pt idx="1375">
                  <c:v>29.981400000000001</c:v>
                </c:pt>
                <c:pt idx="1376">
                  <c:v>30.006599999999999</c:v>
                </c:pt>
                <c:pt idx="1377">
                  <c:v>29.940899999999999</c:v>
                </c:pt>
                <c:pt idx="1378">
                  <c:v>29.7697</c:v>
                </c:pt>
                <c:pt idx="1379">
                  <c:v>29.8428</c:v>
                </c:pt>
                <c:pt idx="1380">
                  <c:v>29.736799999999999</c:v>
                </c:pt>
                <c:pt idx="1381">
                  <c:v>29.474599999999999</c:v>
                </c:pt>
                <c:pt idx="1382">
                  <c:v>29.270499999999998</c:v>
                </c:pt>
                <c:pt idx="1383">
                  <c:v>29.045400000000001</c:v>
                </c:pt>
                <c:pt idx="1384">
                  <c:v>28.945</c:v>
                </c:pt>
                <c:pt idx="1385">
                  <c:v>28.827000000000002</c:v>
                </c:pt>
                <c:pt idx="1386">
                  <c:v>29.952500000000001</c:v>
                </c:pt>
                <c:pt idx="1387">
                  <c:v>30.444500000000001</c:v>
                </c:pt>
                <c:pt idx="1388">
                  <c:v>30.432700000000001</c:v>
                </c:pt>
                <c:pt idx="1389">
                  <c:v>30.332999999999998</c:v>
                </c:pt>
                <c:pt idx="1390">
                  <c:v>30.331</c:v>
                </c:pt>
                <c:pt idx="1391">
                  <c:v>30.276299999999999</c:v>
                </c:pt>
                <c:pt idx="1392">
                  <c:v>30.230499999999999</c:v>
                </c:pt>
                <c:pt idx="1393">
                  <c:v>30.207799999999999</c:v>
                </c:pt>
                <c:pt idx="1394">
                  <c:v>30.172499999999999</c:v>
                </c:pt>
                <c:pt idx="1395">
                  <c:v>30.084900000000001</c:v>
                </c:pt>
                <c:pt idx="1396">
                  <c:v>30.080300000000001</c:v>
                </c:pt>
                <c:pt idx="1397">
                  <c:v>30.0563</c:v>
                </c:pt>
                <c:pt idx="1398">
                  <c:v>29.868600000000001</c:v>
                </c:pt>
                <c:pt idx="1399">
                  <c:v>29.741299999999999</c:v>
                </c:pt>
                <c:pt idx="1400">
                  <c:v>29.776</c:v>
                </c:pt>
                <c:pt idx="1401">
                  <c:v>29.758199999999999</c:v>
                </c:pt>
                <c:pt idx="1402">
                  <c:v>29.7408</c:v>
                </c:pt>
                <c:pt idx="1403">
                  <c:v>29.732700000000001</c:v>
                </c:pt>
                <c:pt idx="1404">
                  <c:v>29.7026</c:v>
                </c:pt>
                <c:pt idx="1405">
                  <c:v>29.6646</c:v>
                </c:pt>
                <c:pt idx="1406">
                  <c:v>29.6755</c:v>
                </c:pt>
                <c:pt idx="1407">
                  <c:v>29.6721</c:v>
                </c:pt>
                <c:pt idx="1408">
                  <c:v>29.7121</c:v>
                </c:pt>
                <c:pt idx="1409">
                  <c:v>29.981000000000002</c:v>
                </c:pt>
                <c:pt idx="1410">
                  <c:v>29.564900000000002</c:v>
                </c:pt>
                <c:pt idx="1411">
                  <c:v>29.6374</c:v>
                </c:pt>
                <c:pt idx="1412">
                  <c:v>29.5044</c:v>
                </c:pt>
                <c:pt idx="1413">
                  <c:v>29.382400000000001</c:v>
                </c:pt>
                <c:pt idx="1414">
                  <c:v>29.457899999999999</c:v>
                </c:pt>
                <c:pt idx="1415">
                  <c:v>29.484200000000001</c:v>
                </c:pt>
                <c:pt idx="1416">
                  <c:v>29.470300000000002</c:v>
                </c:pt>
                <c:pt idx="1417">
                  <c:v>29.457599999999999</c:v>
                </c:pt>
                <c:pt idx="1418">
                  <c:v>29.627300000000002</c:v>
                </c:pt>
                <c:pt idx="1419">
                  <c:v>29.974699999999999</c:v>
                </c:pt>
                <c:pt idx="1420">
                  <c:v>29.6434</c:v>
                </c:pt>
                <c:pt idx="1421">
                  <c:v>29.723400000000002</c:v>
                </c:pt>
                <c:pt idx="1422">
                  <c:v>29.5871</c:v>
                </c:pt>
                <c:pt idx="1423">
                  <c:v>29.586400000000001</c:v>
                </c:pt>
                <c:pt idx="1424">
                  <c:v>29.554500000000001</c:v>
                </c:pt>
                <c:pt idx="1425">
                  <c:v>29.5242</c:v>
                </c:pt>
                <c:pt idx="1426">
                  <c:v>29.5078</c:v>
                </c:pt>
                <c:pt idx="1427">
                  <c:v>29.468699999999998</c:v>
                </c:pt>
                <c:pt idx="1428">
                  <c:v>29.750900000000001</c:v>
                </c:pt>
                <c:pt idx="1429">
                  <c:v>29.468</c:v>
                </c:pt>
                <c:pt idx="1430">
                  <c:v>29.493600000000001</c:v>
                </c:pt>
                <c:pt idx="1431">
                  <c:v>29.4377</c:v>
                </c:pt>
                <c:pt idx="1432">
                  <c:v>29.419499999999999</c:v>
                </c:pt>
                <c:pt idx="1433">
                  <c:v>29.347799999999999</c:v>
                </c:pt>
                <c:pt idx="1434">
                  <c:v>29.356100000000001</c:v>
                </c:pt>
                <c:pt idx="1435">
                  <c:v>29.357900000000001</c:v>
                </c:pt>
                <c:pt idx="1436">
                  <c:v>29.3658</c:v>
                </c:pt>
                <c:pt idx="1437">
                  <c:v>29.355599999999999</c:v>
                </c:pt>
                <c:pt idx="1438">
                  <c:v>29.371700000000001</c:v>
                </c:pt>
                <c:pt idx="1439">
                  <c:v>29.3019</c:v>
                </c:pt>
                <c:pt idx="1440">
                  <c:v>29.440200000000001</c:v>
                </c:pt>
                <c:pt idx="1441">
                  <c:v>29.162199999999999</c:v>
                </c:pt>
                <c:pt idx="1442">
                  <c:v>29.233799999999999</c:v>
                </c:pt>
                <c:pt idx="1443">
                  <c:v>29.230599999999999</c:v>
                </c:pt>
                <c:pt idx="1444">
                  <c:v>29.209199999999999</c:v>
                </c:pt>
                <c:pt idx="1445">
                  <c:v>29.170300000000001</c:v>
                </c:pt>
                <c:pt idx="1446">
                  <c:v>29.115600000000001</c:v>
                </c:pt>
                <c:pt idx="1447">
                  <c:v>29.13</c:v>
                </c:pt>
                <c:pt idx="1448">
                  <c:v>29.14</c:v>
                </c:pt>
                <c:pt idx="1449">
                  <c:v>29.18</c:v>
                </c:pt>
                <c:pt idx="1450">
                  <c:v>29.51</c:v>
                </c:pt>
                <c:pt idx="1451">
                  <c:v>0</c:v>
                </c:pt>
                <c:pt idx="1452">
                  <c:v>29.28</c:v>
                </c:pt>
                <c:pt idx="1453">
                  <c:v>29.07</c:v>
                </c:pt>
                <c:pt idx="1454">
                  <c:v>29.1</c:v>
                </c:pt>
                <c:pt idx="1455">
                  <c:v>29.14</c:v>
                </c:pt>
                <c:pt idx="1456">
                  <c:v>29.05</c:v>
                </c:pt>
                <c:pt idx="1457">
                  <c:v>29.05</c:v>
                </c:pt>
                <c:pt idx="1458">
                  <c:v>29.02</c:v>
                </c:pt>
                <c:pt idx="1459">
                  <c:v>29.17</c:v>
                </c:pt>
                <c:pt idx="1460">
                  <c:v>29.24</c:v>
                </c:pt>
                <c:pt idx="1461">
                  <c:v>28.8</c:v>
                </c:pt>
                <c:pt idx="1462">
                  <c:v>28.84</c:v>
                </c:pt>
                <c:pt idx="1463">
                  <c:v>28.73</c:v>
                </c:pt>
                <c:pt idx="1464">
                  <c:v>19.239999999999998</c:v>
                </c:pt>
                <c:pt idx="1465">
                  <c:v>29.31</c:v>
                </c:pt>
                <c:pt idx="1466">
                  <c:v>29.12</c:v>
                </c:pt>
                <c:pt idx="1467">
                  <c:v>29.03</c:v>
                </c:pt>
                <c:pt idx="1468">
                  <c:v>29.01</c:v>
                </c:pt>
                <c:pt idx="1469">
                  <c:v>28.95</c:v>
                </c:pt>
                <c:pt idx="1470">
                  <c:v>28.94</c:v>
                </c:pt>
                <c:pt idx="1471">
                  <c:v>28.94</c:v>
                </c:pt>
                <c:pt idx="1472">
                  <c:v>29.3</c:v>
                </c:pt>
                <c:pt idx="1473">
                  <c:v>29.16</c:v>
                </c:pt>
                <c:pt idx="1474">
                  <c:v>28.86</c:v>
                </c:pt>
                <c:pt idx="1475">
                  <c:v>28.92</c:v>
                </c:pt>
                <c:pt idx="1476">
                  <c:v>28.88</c:v>
                </c:pt>
                <c:pt idx="1477">
                  <c:v>28.85</c:v>
                </c:pt>
                <c:pt idx="1478">
                  <c:v>28.74</c:v>
                </c:pt>
                <c:pt idx="1479">
                  <c:v>28.81</c:v>
                </c:pt>
                <c:pt idx="1480">
                  <c:v>28.52</c:v>
                </c:pt>
                <c:pt idx="1481">
                  <c:v>28.73</c:v>
                </c:pt>
                <c:pt idx="1482">
                  <c:v>28.62</c:v>
                </c:pt>
                <c:pt idx="1483">
                  <c:v>28.64</c:v>
                </c:pt>
                <c:pt idx="1484">
                  <c:v>28.76</c:v>
                </c:pt>
                <c:pt idx="1485">
                  <c:v>28.82</c:v>
                </c:pt>
                <c:pt idx="1486">
                  <c:v>28.54</c:v>
                </c:pt>
                <c:pt idx="1487">
                  <c:v>28.39</c:v>
                </c:pt>
                <c:pt idx="1488">
                  <c:v>28.57</c:v>
                </c:pt>
                <c:pt idx="1489">
                  <c:v>28.45</c:v>
                </c:pt>
                <c:pt idx="1490">
                  <c:v>28.44</c:v>
                </c:pt>
                <c:pt idx="1491">
                  <c:v>28.49</c:v>
                </c:pt>
                <c:pt idx="1492">
                  <c:v>28.53</c:v>
                </c:pt>
                <c:pt idx="1493">
                  <c:v>28.61</c:v>
                </c:pt>
                <c:pt idx="1494">
                  <c:v>28.58</c:v>
                </c:pt>
                <c:pt idx="1495">
                  <c:v>28.48</c:v>
                </c:pt>
                <c:pt idx="1496">
                  <c:v>28.58</c:v>
                </c:pt>
                <c:pt idx="1497">
                  <c:v>28.64</c:v>
                </c:pt>
                <c:pt idx="1498">
                  <c:v>28.57</c:v>
                </c:pt>
                <c:pt idx="1499">
                  <c:v>28.5</c:v>
                </c:pt>
                <c:pt idx="1500">
                  <c:v>28.45</c:v>
                </c:pt>
                <c:pt idx="1501">
                  <c:v>28.38</c:v>
                </c:pt>
                <c:pt idx="1502">
                  <c:v>28.34</c:v>
                </c:pt>
                <c:pt idx="1503">
                  <c:v>28.29</c:v>
                </c:pt>
                <c:pt idx="1504">
                  <c:v>28.14</c:v>
                </c:pt>
                <c:pt idx="1505">
                  <c:v>28.34</c:v>
                </c:pt>
                <c:pt idx="1506">
                  <c:v>28.27</c:v>
                </c:pt>
                <c:pt idx="1507">
                  <c:v>28.21</c:v>
                </c:pt>
                <c:pt idx="1508">
                  <c:v>28.34</c:v>
                </c:pt>
                <c:pt idx="1509">
                  <c:v>28.4</c:v>
                </c:pt>
                <c:pt idx="1510">
                  <c:v>28.34</c:v>
                </c:pt>
                <c:pt idx="1511">
                  <c:v>28.36</c:v>
                </c:pt>
                <c:pt idx="1512">
                  <c:v>28.27</c:v>
                </c:pt>
                <c:pt idx="1513">
                  <c:v>28.27</c:v>
                </c:pt>
                <c:pt idx="1514">
                  <c:v>28.26</c:v>
                </c:pt>
                <c:pt idx="1515">
                  <c:v>28.22</c:v>
                </c:pt>
                <c:pt idx="1516">
                  <c:v>28.13</c:v>
                </c:pt>
                <c:pt idx="1517">
                  <c:v>28.07</c:v>
                </c:pt>
                <c:pt idx="1518">
                  <c:v>28.08</c:v>
                </c:pt>
                <c:pt idx="1519">
                  <c:v>28.04</c:v>
                </c:pt>
                <c:pt idx="1520">
                  <c:v>27.92</c:v>
                </c:pt>
                <c:pt idx="1521">
                  <c:v>27.86</c:v>
                </c:pt>
                <c:pt idx="1522">
                  <c:v>27.8</c:v>
                </c:pt>
                <c:pt idx="1523">
                  <c:v>27.83</c:v>
                </c:pt>
                <c:pt idx="1524">
                  <c:v>27.77</c:v>
                </c:pt>
                <c:pt idx="1525">
                  <c:v>27.78</c:v>
                </c:pt>
                <c:pt idx="1526">
                  <c:v>27.77</c:v>
                </c:pt>
                <c:pt idx="1527">
                  <c:v>27.75</c:v>
                </c:pt>
                <c:pt idx="1528">
                  <c:v>27.76</c:v>
                </c:pt>
                <c:pt idx="1529">
                  <c:v>27.75</c:v>
                </c:pt>
                <c:pt idx="1530">
                  <c:v>27.73</c:v>
                </c:pt>
                <c:pt idx="1531">
                  <c:v>27.73</c:v>
                </c:pt>
                <c:pt idx="1532">
                  <c:v>27.68</c:v>
                </c:pt>
                <c:pt idx="1533">
                  <c:v>27.65</c:v>
                </c:pt>
                <c:pt idx="1534">
                  <c:v>27.6</c:v>
                </c:pt>
                <c:pt idx="1535">
                  <c:v>27.54</c:v>
                </c:pt>
                <c:pt idx="1536">
                  <c:v>27.57</c:v>
                </c:pt>
                <c:pt idx="1537">
                  <c:v>27.62</c:v>
                </c:pt>
                <c:pt idx="1538">
                  <c:v>27.67</c:v>
                </c:pt>
                <c:pt idx="1539">
                  <c:v>27.65</c:v>
                </c:pt>
                <c:pt idx="1540">
                  <c:v>27.65</c:v>
                </c:pt>
                <c:pt idx="1541">
                  <c:v>27.72</c:v>
                </c:pt>
                <c:pt idx="1542">
                  <c:v>27.77</c:v>
                </c:pt>
                <c:pt idx="1543">
                  <c:v>28.07</c:v>
                </c:pt>
                <c:pt idx="1544">
                  <c:v>27.69</c:v>
                </c:pt>
                <c:pt idx="1545">
                  <c:v>28.11</c:v>
                </c:pt>
                <c:pt idx="1546">
                  <c:v>27.9</c:v>
                </c:pt>
                <c:pt idx="1547">
                  <c:v>28.17</c:v>
                </c:pt>
                <c:pt idx="1548">
                  <c:v>28.57</c:v>
                </c:pt>
                <c:pt idx="1549">
                  <c:v>28.45</c:v>
                </c:pt>
                <c:pt idx="1550">
                  <c:v>28.14</c:v>
                </c:pt>
                <c:pt idx="1551">
                  <c:v>28.03</c:v>
                </c:pt>
                <c:pt idx="1552">
                  <c:v>28.24</c:v>
                </c:pt>
                <c:pt idx="1553">
                  <c:v>28.11</c:v>
                </c:pt>
                <c:pt idx="1554">
                  <c:v>27.96</c:v>
                </c:pt>
                <c:pt idx="1555">
                  <c:v>27.67</c:v>
                </c:pt>
                <c:pt idx="1556">
                  <c:v>27.64</c:v>
                </c:pt>
                <c:pt idx="1557">
                  <c:v>27.61</c:v>
                </c:pt>
                <c:pt idx="1558">
                  <c:v>27.61</c:v>
                </c:pt>
                <c:pt idx="1559">
                  <c:v>27.6</c:v>
                </c:pt>
                <c:pt idx="1560">
                  <c:v>27.58</c:v>
                </c:pt>
                <c:pt idx="1561">
                  <c:v>27.55</c:v>
                </c:pt>
                <c:pt idx="1562">
                  <c:v>27.55</c:v>
                </c:pt>
                <c:pt idx="1563">
                  <c:v>27.51</c:v>
                </c:pt>
                <c:pt idx="1564">
                  <c:v>27.51</c:v>
                </c:pt>
                <c:pt idx="1565">
                  <c:v>27.52</c:v>
                </c:pt>
                <c:pt idx="1566">
                  <c:v>27.47</c:v>
                </c:pt>
                <c:pt idx="1567">
                  <c:v>27.45</c:v>
                </c:pt>
                <c:pt idx="1568">
                  <c:v>27.43</c:v>
                </c:pt>
                <c:pt idx="1569">
                  <c:v>27.43</c:v>
                </c:pt>
                <c:pt idx="1570">
                  <c:v>27.38</c:v>
                </c:pt>
                <c:pt idx="1571">
                  <c:v>27.29</c:v>
                </c:pt>
                <c:pt idx="1572">
                  <c:v>27.32</c:v>
                </c:pt>
                <c:pt idx="1573">
                  <c:v>27.28</c:v>
                </c:pt>
                <c:pt idx="1574">
                  <c:v>27.27</c:v>
                </c:pt>
                <c:pt idx="1575">
                  <c:v>27.25</c:v>
                </c:pt>
                <c:pt idx="1576">
                  <c:v>27.23</c:v>
                </c:pt>
                <c:pt idx="1577">
                  <c:v>27.23</c:v>
                </c:pt>
                <c:pt idx="1578">
                  <c:v>27.22</c:v>
                </c:pt>
                <c:pt idx="1579">
                  <c:v>27.22</c:v>
                </c:pt>
                <c:pt idx="1580">
                  <c:v>27.22</c:v>
                </c:pt>
                <c:pt idx="1581">
                  <c:v>27.16</c:v>
                </c:pt>
                <c:pt idx="1582">
                  <c:v>27.21</c:v>
                </c:pt>
                <c:pt idx="1583">
                  <c:v>27.22</c:v>
                </c:pt>
                <c:pt idx="1584">
                  <c:v>27.16</c:v>
                </c:pt>
                <c:pt idx="1585">
                  <c:v>27.16</c:v>
                </c:pt>
                <c:pt idx="1586">
                  <c:v>27.06</c:v>
                </c:pt>
                <c:pt idx="1587">
                  <c:v>27.04</c:v>
                </c:pt>
                <c:pt idx="1588">
                  <c:v>27.03</c:v>
                </c:pt>
                <c:pt idx="1589">
                  <c:v>27.01</c:v>
                </c:pt>
                <c:pt idx="1590">
                  <c:v>26.97</c:v>
                </c:pt>
                <c:pt idx="1591">
                  <c:v>26.96</c:v>
                </c:pt>
                <c:pt idx="1592">
                  <c:v>27</c:v>
                </c:pt>
                <c:pt idx="1593">
                  <c:v>27</c:v>
                </c:pt>
                <c:pt idx="1594">
                  <c:v>26.96</c:v>
                </c:pt>
                <c:pt idx="1595">
                  <c:v>26.95</c:v>
                </c:pt>
                <c:pt idx="1596">
                  <c:v>26.91</c:v>
                </c:pt>
                <c:pt idx="1597">
                  <c:v>26.88</c:v>
                </c:pt>
                <c:pt idx="1598">
                  <c:v>26.86</c:v>
                </c:pt>
                <c:pt idx="1599">
                  <c:v>26.87</c:v>
                </c:pt>
                <c:pt idx="1600">
                  <c:v>26.91</c:v>
                </c:pt>
                <c:pt idx="1601">
                  <c:v>26.9</c:v>
                </c:pt>
                <c:pt idx="1602">
                  <c:v>26.92</c:v>
                </c:pt>
                <c:pt idx="1603">
                  <c:v>26.92</c:v>
                </c:pt>
                <c:pt idx="1604">
                  <c:v>26.87</c:v>
                </c:pt>
                <c:pt idx="1605">
                  <c:v>26.83</c:v>
                </c:pt>
                <c:pt idx="1606">
                  <c:v>26.84</c:v>
                </c:pt>
                <c:pt idx="1607">
                  <c:v>26.86</c:v>
                </c:pt>
                <c:pt idx="1608">
                  <c:v>26.82</c:v>
                </c:pt>
                <c:pt idx="1609">
                  <c:v>26.83</c:v>
                </c:pt>
                <c:pt idx="1610">
                  <c:v>26.85</c:v>
                </c:pt>
                <c:pt idx="1611">
                  <c:v>26.85</c:v>
                </c:pt>
                <c:pt idx="1612">
                  <c:v>26.83</c:v>
                </c:pt>
                <c:pt idx="1613">
                  <c:v>14.68</c:v>
                </c:pt>
                <c:pt idx="1614">
                  <c:v>25.91</c:v>
                </c:pt>
                <c:pt idx="1615">
                  <c:v>29.75</c:v>
                </c:pt>
                <c:pt idx="1616">
                  <c:v>29.78</c:v>
                </c:pt>
                <c:pt idx="1617">
                  <c:v>29.64</c:v>
                </c:pt>
                <c:pt idx="1618">
                  <c:v>29.53</c:v>
                </c:pt>
                <c:pt idx="1619">
                  <c:v>29.5</c:v>
                </c:pt>
                <c:pt idx="1620">
                  <c:v>29.44</c:v>
                </c:pt>
                <c:pt idx="1621">
                  <c:v>29.37</c:v>
                </c:pt>
                <c:pt idx="1622">
                  <c:v>29.36</c:v>
                </c:pt>
                <c:pt idx="1623">
                  <c:v>29.32</c:v>
                </c:pt>
                <c:pt idx="1624">
                  <c:v>29.35</c:v>
                </c:pt>
                <c:pt idx="1625">
                  <c:v>29.32</c:v>
                </c:pt>
                <c:pt idx="1626">
                  <c:v>29.34</c:v>
                </c:pt>
                <c:pt idx="1627">
                  <c:v>29.35</c:v>
                </c:pt>
                <c:pt idx="1628">
                  <c:v>29.28</c:v>
                </c:pt>
                <c:pt idx="1629">
                  <c:v>29.28</c:v>
                </c:pt>
                <c:pt idx="1630">
                  <c:v>29.31</c:v>
                </c:pt>
                <c:pt idx="1631">
                  <c:v>29.31</c:v>
                </c:pt>
                <c:pt idx="1632">
                  <c:v>2.12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20.1084</c:v>
                </c:pt>
                <c:pt idx="1646">
                  <c:v>29.8446</c:v>
                </c:pt>
                <c:pt idx="1647">
                  <c:v>30.002099999999999</c:v>
                </c:pt>
                <c:pt idx="1648">
                  <c:v>30.066800000000001</c:v>
                </c:pt>
                <c:pt idx="1649">
                  <c:v>26.550999999999998</c:v>
                </c:pt>
                <c:pt idx="1650">
                  <c:v>24.244900000000001</c:v>
                </c:pt>
                <c:pt idx="1651">
                  <c:v>24.174700000000001</c:v>
                </c:pt>
                <c:pt idx="1652">
                  <c:v>24.110199999999999</c:v>
                </c:pt>
                <c:pt idx="1653">
                  <c:v>23.986499999999999</c:v>
                </c:pt>
                <c:pt idx="1654">
                  <c:v>24.005700000000001</c:v>
                </c:pt>
                <c:pt idx="1655">
                  <c:v>23.442699999999999</c:v>
                </c:pt>
                <c:pt idx="1656">
                  <c:v>23.063199999999998</c:v>
                </c:pt>
                <c:pt idx="1657">
                  <c:v>22.982500000000002</c:v>
                </c:pt>
                <c:pt idx="1658">
                  <c:v>22.927299999999999</c:v>
                </c:pt>
                <c:pt idx="1659">
                  <c:v>22.946100000000001</c:v>
                </c:pt>
                <c:pt idx="1660">
                  <c:v>22.957999999999998</c:v>
                </c:pt>
                <c:pt idx="1661">
                  <c:v>22.947700000000001</c:v>
                </c:pt>
                <c:pt idx="1662">
                  <c:v>22.918199999999999</c:v>
                </c:pt>
                <c:pt idx="1663">
                  <c:v>22.889399999999998</c:v>
                </c:pt>
                <c:pt idx="1664">
                  <c:v>22.8629</c:v>
                </c:pt>
                <c:pt idx="1665">
                  <c:v>22.8431</c:v>
                </c:pt>
                <c:pt idx="1666">
                  <c:v>22.8508</c:v>
                </c:pt>
                <c:pt idx="1667">
                  <c:v>22.811199999999999</c:v>
                </c:pt>
                <c:pt idx="1668">
                  <c:v>22.769500000000001</c:v>
                </c:pt>
                <c:pt idx="1669">
                  <c:v>22.738</c:v>
                </c:pt>
                <c:pt idx="1670">
                  <c:v>22.7471</c:v>
                </c:pt>
                <c:pt idx="1671">
                  <c:v>22.731100000000001</c:v>
                </c:pt>
                <c:pt idx="1672">
                  <c:v>22.704699999999999</c:v>
                </c:pt>
                <c:pt idx="1673">
                  <c:v>22.717199999999998</c:v>
                </c:pt>
                <c:pt idx="1674">
                  <c:v>22.712399999999999</c:v>
                </c:pt>
                <c:pt idx="1675">
                  <c:v>22.660900000000002</c:v>
                </c:pt>
                <c:pt idx="1676">
                  <c:v>22.607700000000001</c:v>
                </c:pt>
                <c:pt idx="1677">
                  <c:v>22.592199999999998</c:v>
                </c:pt>
                <c:pt idx="1678">
                  <c:v>22.6813</c:v>
                </c:pt>
                <c:pt idx="1679">
                  <c:v>22.656700000000001</c:v>
                </c:pt>
                <c:pt idx="1680">
                  <c:v>22.664400000000001</c:v>
                </c:pt>
                <c:pt idx="1681">
                  <c:v>22.679200000000002</c:v>
                </c:pt>
                <c:pt idx="1682">
                  <c:v>22.668299999999999</c:v>
                </c:pt>
                <c:pt idx="1683">
                  <c:v>22.716799999999999</c:v>
                </c:pt>
                <c:pt idx="1684">
                  <c:v>22.629200000000001</c:v>
                </c:pt>
                <c:pt idx="1685">
                  <c:v>22.636700000000001</c:v>
                </c:pt>
                <c:pt idx="1686">
                  <c:v>22.581900000000001</c:v>
                </c:pt>
                <c:pt idx="1687">
                  <c:v>23.098099999999999</c:v>
                </c:pt>
                <c:pt idx="1688">
                  <c:v>22.6585</c:v>
                </c:pt>
                <c:pt idx="1689">
                  <c:v>22.6374</c:v>
                </c:pt>
                <c:pt idx="1690">
                  <c:v>22.7319</c:v>
                </c:pt>
                <c:pt idx="1691">
                  <c:v>22.796600000000002</c:v>
                </c:pt>
                <c:pt idx="1692">
                  <c:v>22.777999999999999</c:v>
                </c:pt>
                <c:pt idx="1693">
                  <c:v>22.773800000000001</c:v>
                </c:pt>
                <c:pt idx="1694">
                  <c:v>22.7437</c:v>
                </c:pt>
                <c:pt idx="1695">
                  <c:v>22.729500000000002</c:v>
                </c:pt>
                <c:pt idx="1696">
                  <c:v>22.6951</c:v>
                </c:pt>
                <c:pt idx="1697">
                  <c:v>22.682400000000001</c:v>
                </c:pt>
                <c:pt idx="1698">
                  <c:v>22.683499999999999</c:v>
                </c:pt>
                <c:pt idx="1699">
                  <c:v>22.653099999999998</c:v>
                </c:pt>
                <c:pt idx="1700">
                  <c:v>22.5776</c:v>
                </c:pt>
                <c:pt idx="1701">
                  <c:v>22.529299999999999</c:v>
                </c:pt>
                <c:pt idx="1702">
                  <c:v>22.497599999999998</c:v>
                </c:pt>
                <c:pt idx="1703">
                  <c:v>22.477799999999998</c:v>
                </c:pt>
                <c:pt idx="1704">
                  <c:v>22.438400000000001</c:v>
                </c:pt>
                <c:pt idx="1705">
                  <c:v>22.448699999999999</c:v>
                </c:pt>
                <c:pt idx="1706">
                  <c:v>22.457899999999999</c:v>
                </c:pt>
                <c:pt idx="1707">
                  <c:v>22.44</c:v>
                </c:pt>
                <c:pt idx="1708">
                  <c:v>22.4801</c:v>
                </c:pt>
                <c:pt idx="1709">
                  <c:v>22.498899999999999</c:v>
                </c:pt>
                <c:pt idx="1710">
                  <c:v>22.452999999999999</c:v>
                </c:pt>
                <c:pt idx="1711">
                  <c:v>22.447299999999998</c:v>
                </c:pt>
                <c:pt idx="1712">
                  <c:v>22.444500000000001</c:v>
                </c:pt>
                <c:pt idx="1713">
                  <c:v>22.428000000000001</c:v>
                </c:pt>
                <c:pt idx="1714">
                  <c:v>22.414300000000001</c:v>
                </c:pt>
                <c:pt idx="1715">
                  <c:v>22.428000000000001</c:v>
                </c:pt>
                <c:pt idx="1716">
                  <c:v>22.4406</c:v>
                </c:pt>
                <c:pt idx="1717">
                  <c:v>22.450800000000001</c:v>
                </c:pt>
                <c:pt idx="1718">
                  <c:v>22.511500000000002</c:v>
                </c:pt>
                <c:pt idx="1719">
                  <c:v>22.331399999999999</c:v>
                </c:pt>
                <c:pt idx="1720">
                  <c:v>22.301600000000001</c:v>
                </c:pt>
                <c:pt idx="1721">
                  <c:v>22.300699999999999</c:v>
                </c:pt>
                <c:pt idx="1722">
                  <c:v>22.270099999999999</c:v>
                </c:pt>
                <c:pt idx="1723">
                  <c:v>22.259599999999999</c:v>
                </c:pt>
                <c:pt idx="1724">
                  <c:v>22.262799999999999</c:v>
                </c:pt>
                <c:pt idx="1725">
                  <c:v>22.260400000000001</c:v>
                </c:pt>
                <c:pt idx="1726">
                  <c:v>22.280100000000001</c:v>
                </c:pt>
                <c:pt idx="1727">
                  <c:v>22.261099999999999</c:v>
                </c:pt>
                <c:pt idx="1728">
                  <c:v>22.231000000000002</c:v>
                </c:pt>
                <c:pt idx="1729">
                  <c:v>22.2196</c:v>
                </c:pt>
                <c:pt idx="1730">
                  <c:v>22.2087</c:v>
                </c:pt>
              </c:numCache>
            </c:numRef>
          </c:val>
          <c:smooth val="0"/>
        </c:ser>
        <c:ser>
          <c:idx val="0"/>
          <c:order val="1"/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CC00"/>
              </a:solidFill>
              <a:ln w="9525">
                <a:solidFill>
                  <a:srgbClr val="00CC00"/>
                </a:solidFill>
                <a:round/>
              </a:ln>
              <a:effectLst/>
            </c:spPr>
          </c:marker>
          <c:cat>
            <c:numRef>
              <c:f>'MX11-气水两相'!$A$2:$A$1732</c:f>
              <c:numCache>
                <c:formatCode>m/d/yyyy</c:formatCode>
                <c:ptCount val="1731"/>
                <c:pt idx="0">
                  <c:v>41353</c:v>
                </c:pt>
                <c:pt idx="1">
                  <c:v>41354</c:v>
                </c:pt>
                <c:pt idx="2">
                  <c:v>41355</c:v>
                </c:pt>
                <c:pt idx="3">
                  <c:v>41356</c:v>
                </c:pt>
                <c:pt idx="4">
                  <c:v>41357</c:v>
                </c:pt>
                <c:pt idx="5">
                  <c:v>41358</c:v>
                </c:pt>
                <c:pt idx="6">
                  <c:v>41359</c:v>
                </c:pt>
                <c:pt idx="7">
                  <c:v>41360</c:v>
                </c:pt>
                <c:pt idx="8">
                  <c:v>41361</c:v>
                </c:pt>
                <c:pt idx="9">
                  <c:v>41362</c:v>
                </c:pt>
                <c:pt idx="10">
                  <c:v>41363</c:v>
                </c:pt>
                <c:pt idx="11">
                  <c:v>41364</c:v>
                </c:pt>
                <c:pt idx="12">
                  <c:v>41365</c:v>
                </c:pt>
                <c:pt idx="13">
                  <c:v>41366</c:v>
                </c:pt>
                <c:pt idx="14">
                  <c:v>41367</c:v>
                </c:pt>
                <c:pt idx="15">
                  <c:v>41368</c:v>
                </c:pt>
                <c:pt idx="16">
                  <c:v>41369</c:v>
                </c:pt>
                <c:pt idx="17">
                  <c:v>41370</c:v>
                </c:pt>
                <c:pt idx="18">
                  <c:v>41371</c:v>
                </c:pt>
                <c:pt idx="19">
                  <c:v>41372</c:v>
                </c:pt>
                <c:pt idx="20">
                  <c:v>41373</c:v>
                </c:pt>
                <c:pt idx="21">
                  <c:v>41374</c:v>
                </c:pt>
                <c:pt idx="22">
                  <c:v>41375</c:v>
                </c:pt>
                <c:pt idx="23">
                  <c:v>41376</c:v>
                </c:pt>
                <c:pt idx="24">
                  <c:v>41377</c:v>
                </c:pt>
                <c:pt idx="25">
                  <c:v>41378</c:v>
                </c:pt>
                <c:pt idx="26">
                  <c:v>41379</c:v>
                </c:pt>
                <c:pt idx="27">
                  <c:v>41380</c:v>
                </c:pt>
                <c:pt idx="28">
                  <c:v>41381</c:v>
                </c:pt>
                <c:pt idx="29">
                  <c:v>41382</c:v>
                </c:pt>
                <c:pt idx="30">
                  <c:v>41383</c:v>
                </c:pt>
                <c:pt idx="31">
                  <c:v>41384</c:v>
                </c:pt>
                <c:pt idx="32">
                  <c:v>41385</c:v>
                </c:pt>
                <c:pt idx="33">
                  <c:v>41386</c:v>
                </c:pt>
                <c:pt idx="34">
                  <c:v>41387</c:v>
                </c:pt>
                <c:pt idx="35">
                  <c:v>41388</c:v>
                </c:pt>
                <c:pt idx="36">
                  <c:v>41389</c:v>
                </c:pt>
                <c:pt idx="37">
                  <c:v>41390</c:v>
                </c:pt>
                <c:pt idx="38">
                  <c:v>41391</c:v>
                </c:pt>
                <c:pt idx="39">
                  <c:v>41392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41398</c:v>
                </c:pt>
                <c:pt idx="46">
                  <c:v>41399</c:v>
                </c:pt>
                <c:pt idx="47">
                  <c:v>41400</c:v>
                </c:pt>
                <c:pt idx="48">
                  <c:v>41401</c:v>
                </c:pt>
                <c:pt idx="49">
                  <c:v>41402</c:v>
                </c:pt>
                <c:pt idx="50">
                  <c:v>41403</c:v>
                </c:pt>
                <c:pt idx="51">
                  <c:v>41404</c:v>
                </c:pt>
                <c:pt idx="52">
                  <c:v>41405</c:v>
                </c:pt>
                <c:pt idx="53">
                  <c:v>41406</c:v>
                </c:pt>
                <c:pt idx="54">
                  <c:v>41407</c:v>
                </c:pt>
                <c:pt idx="55">
                  <c:v>41408</c:v>
                </c:pt>
                <c:pt idx="56">
                  <c:v>41409</c:v>
                </c:pt>
                <c:pt idx="57">
                  <c:v>41410</c:v>
                </c:pt>
                <c:pt idx="58">
                  <c:v>41411</c:v>
                </c:pt>
                <c:pt idx="59">
                  <c:v>41412</c:v>
                </c:pt>
                <c:pt idx="60">
                  <c:v>41413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41419</c:v>
                </c:pt>
                <c:pt idx="67">
                  <c:v>41420</c:v>
                </c:pt>
                <c:pt idx="68">
                  <c:v>41421</c:v>
                </c:pt>
                <c:pt idx="69">
                  <c:v>41422</c:v>
                </c:pt>
                <c:pt idx="70">
                  <c:v>41423</c:v>
                </c:pt>
                <c:pt idx="71">
                  <c:v>41424</c:v>
                </c:pt>
                <c:pt idx="72">
                  <c:v>41425</c:v>
                </c:pt>
                <c:pt idx="73">
                  <c:v>41426</c:v>
                </c:pt>
                <c:pt idx="74">
                  <c:v>41427</c:v>
                </c:pt>
                <c:pt idx="75">
                  <c:v>41428</c:v>
                </c:pt>
                <c:pt idx="76">
                  <c:v>41429</c:v>
                </c:pt>
                <c:pt idx="77">
                  <c:v>41430</c:v>
                </c:pt>
                <c:pt idx="78">
                  <c:v>41431</c:v>
                </c:pt>
                <c:pt idx="79">
                  <c:v>41432</c:v>
                </c:pt>
                <c:pt idx="80">
                  <c:v>41433</c:v>
                </c:pt>
                <c:pt idx="81">
                  <c:v>41434</c:v>
                </c:pt>
                <c:pt idx="82">
                  <c:v>41435</c:v>
                </c:pt>
                <c:pt idx="83">
                  <c:v>41436</c:v>
                </c:pt>
                <c:pt idx="84">
                  <c:v>41437</c:v>
                </c:pt>
                <c:pt idx="85">
                  <c:v>41438</c:v>
                </c:pt>
                <c:pt idx="86">
                  <c:v>41439</c:v>
                </c:pt>
                <c:pt idx="87">
                  <c:v>41440</c:v>
                </c:pt>
                <c:pt idx="88">
                  <c:v>41441</c:v>
                </c:pt>
                <c:pt idx="89">
                  <c:v>41442</c:v>
                </c:pt>
                <c:pt idx="90">
                  <c:v>41443</c:v>
                </c:pt>
                <c:pt idx="91">
                  <c:v>41444</c:v>
                </c:pt>
                <c:pt idx="92">
                  <c:v>41445</c:v>
                </c:pt>
                <c:pt idx="93">
                  <c:v>41446</c:v>
                </c:pt>
                <c:pt idx="94">
                  <c:v>41447</c:v>
                </c:pt>
                <c:pt idx="95">
                  <c:v>41448</c:v>
                </c:pt>
                <c:pt idx="96">
                  <c:v>41449</c:v>
                </c:pt>
                <c:pt idx="97">
                  <c:v>41450</c:v>
                </c:pt>
                <c:pt idx="98">
                  <c:v>41451</c:v>
                </c:pt>
                <c:pt idx="99">
                  <c:v>41452</c:v>
                </c:pt>
                <c:pt idx="100">
                  <c:v>41453</c:v>
                </c:pt>
                <c:pt idx="101">
                  <c:v>41454</c:v>
                </c:pt>
                <c:pt idx="102">
                  <c:v>41455</c:v>
                </c:pt>
                <c:pt idx="103">
                  <c:v>41456</c:v>
                </c:pt>
                <c:pt idx="104">
                  <c:v>41457</c:v>
                </c:pt>
                <c:pt idx="105">
                  <c:v>41458</c:v>
                </c:pt>
                <c:pt idx="106">
                  <c:v>41459</c:v>
                </c:pt>
                <c:pt idx="107">
                  <c:v>41460</c:v>
                </c:pt>
                <c:pt idx="108">
                  <c:v>41461</c:v>
                </c:pt>
                <c:pt idx="109">
                  <c:v>41462</c:v>
                </c:pt>
                <c:pt idx="110">
                  <c:v>41463</c:v>
                </c:pt>
                <c:pt idx="111">
                  <c:v>41464</c:v>
                </c:pt>
                <c:pt idx="112">
                  <c:v>41465</c:v>
                </c:pt>
                <c:pt idx="113">
                  <c:v>41466</c:v>
                </c:pt>
                <c:pt idx="114">
                  <c:v>41467</c:v>
                </c:pt>
                <c:pt idx="115">
                  <c:v>41468</c:v>
                </c:pt>
                <c:pt idx="116">
                  <c:v>41469</c:v>
                </c:pt>
                <c:pt idx="117">
                  <c:v>41470</c:v>
                </c:pt>
                <c:pt idx="118">
                  <c:v>41471</c:v>
                </c:pt>
                <c:pt idx="119">
                  <c:v>41472</c:v>
                </c:pt>
                <c:pt idx="120">
                  <c:v>41473</c:v>
                </c:pt>
                <c:pt idx="121">
                  <c:v>41474</c:v>
                </c:pt>
                <c:pt idx="122">
                  <c:v>41475</c:v>
                </c:pt>
                <c:pt idx="123">
                  <c:v>41476</c:v>
                </c:pt>
                <c:pt idx="124">
                  <c:v>41477</c:v>
                </c:pt>
                <c:pt idx="125">
                  <c:v>41478</c:v>
                </c:pt>
                <c:pt idx="126">
                  <c:v>41479</c:v>
                </c:pt>
                <c:pt idx="127">
                  <c:v>41480</c:v>
                </c:pt>
                <c:pt idx="128">
                  <c:v>41481</c:v>
                </c:pt>
                <c:pt idx="129">
                  <c:v>41482</c:v>
                </c:pt>
                <c:pt idx="130">
                  <c:v>41483</c:v>
                </c:pt>
                <c:pt idx="131">
                  <c:v>41484</c:v>
                </c:pt>
                <c:pt idx="132">
                  <c:v>41485</c:v>
                </c:pt>
                <c:pt idx="133">
                  <c:v>41486</c:v>
                </c:pt>
                <c:pt idx="134">
                  <c:v>41487</c:v>
                </c:pt>
                <c:pt idx="135">
                  <c:v>41488</c:v>
                </c:pt>
                <c:pt idx="136">
                  <c:v>41489</c:v>
                </c:pt>
                <c:pt idx="137">
                  <c:v>41490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41496</c:v>
                </c:pt>
                <c:pt idx="144">
                  <c:v>41497</c:v>
                </c:pt>
                <c:pt idx="145">
                  <c:v>41498</c:v>
                </c:pt>
                <c:pt idx="146">
                  <c:v>41499</c:v>
                </c:pt>
                <c:pt idx="147">
                  <c:v>41500</c:v>
                </c:pt>
                <c:pt idx="148">
                  <c:v>41501</c:v>
                </c:pt>
                <c:pt idx="149">
                  <c:v>41502</c:v>
                </c:pt>
                <c:pt idx="150">
                  <c:v>41503</c:v>
                </c:pt>
                <c:pt idx="151">
                  <c:v>41504</c:v>
                </c:pt>
                <c:pt idx="152">
                  <c:v>41505</c:v>
                </c:pt>
                <c:pt idx="153">
                  <c:v>41506</c:v>
                </c:pt>
                <c:pt idx="154">
                  <c:v>41507</c:v>
                </c:pt>
                <c:pt idx="155">
                  <c:v>41508</c:v>
                </c:pt>
                <c:pt idx="156">
                  <c:v>41509</c:v>
                </c:pt>
                <c:pt idx="157">
                  <c:v>41510</c:v>
                </c:pt>
                <c:pt idx="158">
                  <c:v>41511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41517</c:v>
                </c:pt>
                <c:pt idx="165">
                  <c:v>41518</c:v>
                </c:pt>
                <c:pt idx="166">
                  <c:v>41519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41524</c:v>
                </c:pt>
                <c:pt idx="172">
                  <c:v>41525</c:v>
                </c:pt>
                <c:pt idx="173">
                  <c:v>41526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41531</c:v>
                </c:pt>
                <c:pt idx="179">
                  <c:v>41532</c:v>
                </c:pt>
                <c:pt idx="180">
                  <c:v>41533</c:v>
                </c:pt>
                <c:pt idx="181">
                  <c:v>41534</c:v>
                </c:pt>
                <c:pt idx="182">
                  <c:v>41535</c:v>
                </c:pt>
                <c:pt idx="183">
                  <c:v>41536</c:v>
                </c:pt>
                <c:pt idx="184">
                  <c:v>41537</c:v>
                </c:pt>
                <c:pt idx="185">
                  <c:v>41538</c:v>
                </c:pt>
                <c:pt idx="186">
                  <c:v>41539</c:v>
                </c:pt>
                <c:pt idx="187">
                  <c:v>41540</c:v>
                </c:pt>
                <c:pt idx="188">
                  <c:v>41541</c:v>
                </c:pt>
                <c:pt idx="189">
                  <c:v>41542</c:v>
                </c:pt>
                <c:pt idx="190">
                  <c:v>41543</c:v>
                </c:pt>
                <c:pt idx="191">
                  <c:v>41544</c:v>
                </c:pt>
                <c:pt idx="192">
                  <c:v>41545</c:v>
                </c:pt>
                <c:pt idx="193">
                  <c:v>41546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41552</c:v>
                </c:pt>
                <c:pt idx="200">
                  <c:v>41553</c:v>
                </c:pt>
                <c:pt idx="201">
                  <c:v>41554</c:v>
                </c:pt>
                <c:pt idx="202">
                  <c:v>41555</c:v>
                </c:pt>
                <c:pt idx="203">
                  <c:v>41556</c:v>
                </c:pt>
                <c:pt idx="204">
                  <c:v>41557</c:v>
                </c:pt>
                <c:pt idx="205">
                  <c:v>41558</c:v>
                </c:pt>
                <c:pt idx="206">
                  <c:v>41559</c:v>
                </c:pt>
                <c:pt idx="207">
                  <c:v>41560</c:v>
                </c:pt>
                <c:pt idx="208">
                  <c:v>41561</c:v>
                </c:pt>
                <c:pt idx="209">
                  <c:v>41562</c:v>
                </c:pt>
                <c:pt idx="210">
                  <c:v>41563</c:v>
                </c:pt>
                <c:pt idx="211">
                  <c:v>41564</c:v>
                </c:pt>
                <c:pt idx="212">
                  <c:v>41565</c:v>
                </c:pt>
                <c:pt idx="213">
                  <c:v>41566</c:v>
                </c:pt>
                <c:pt idx="214">
                  <c:v>41567</c:v>
                </c:pt>
                <c:pt idx="215">
                  <c:v>41568</c:v>
                </c:pt>
                <c:pt idx="216">
                  <c:v>41569</c:v>
                </c:pt>
                <c:pt idx="217">
                  <c:v>41570</c:v>
                </c:pt>
                <c:pt idx="218">
                  <c:v>41571</c:v>
                </c:pt>
                <c:pt idx="219">
                  <c:v>41572</c:v>
                </c:pt>
                <c:pt idx="220">
                  <c:v>41573</c:v>
                </c:pt>
                <c:pt idx="221">
                  <c:v>41574</c:v>
                </c:pt>
                <c:pt idx="222">
                  <c:v>41575</c:v>
                </c:pt>
                <c:pt idx="223">
                  <c:v>41576</c:v>
                </c:pt>
                <c:pt idx="224">
                  <c:v>41577</c:v>
                </c:pt>
                <c:pt idx="225">
                  <c:v>41578</c:v>
                </c:pt>
                <c:pt idx="226">
                  <c:v>41579</c:v>
                </c:pt>
                <c:pt idx="227">
                  <c:v>41580</c:v>
                </c:pt>
                <c:pt idx="228">
                  <c:v>41581</c:v>
                </c:pt>
                <c:pt idx="229">
                  <c:v>41582</c:v>
                </c:pt>
                <c:pt idx="230">
                  <c:v>41583</c:v>
                </c:pt>
                <c:pt idx="231">
                  <c:v>41584</c:v>
                </c:pt>
                <c:pt idx="232">
                  <c:v>41585</c:v>
                </c:pt>
                <c:pt idx="233">
                  <c:v>41586</c:v>
                </c:pt>
                <c:pt idx="234">
                  <c:v>41587</c:v>
                </c:pt>
                <c:pt idx="235">
                  <c:v>41588</c:v>
                </c:pt>
                <c:pt idx="236">
                  <c:v>41589</c:v>
                </c:pt>
                <c:pt idx="237">
                  <c:v>41590</c:v>
                </c:pt>
                <c:pt idx="238">
                  <c:v>41591</c:v>
                </c:pt>
                <c:pt idx="239">
                  <c:v>41592</c:v>
                </c:pt>
                <c:pt idx="240">
                  <c:v>41593</c:v>
                </c:pt>
                <c:pt idx="241">
                  <c:v>41594</c:v>
                </c:pt>
                <c:pt idx="242">
                  <c:v>41595</c:v>
                </c:pt>
                <c:pt idx="243">
                  <c:v>41596</c:v>
                </c:pt>
                <c:pt idx="244">
                  <c:v>41597</c:v>
                </c:pt>
                <c:pt idx="245">
                  <c:v>41598</c:v>
                </c:pt>
                <c:pt idx="246">
                  <c:v>41599</c:v>
                </c:pt>
                <c:pt idx="247">
                  <c:v>41600</c:v>
                </c:pt>
                <c:pt idx="248">
                  <c:v>41601</c:v>
                </c:pt>
                <c:pt idx="249">
                  <c:v>41602</c:v>
                </c:pt>
                <c:pt idx="250">
                  <c:v>41603</c:v>
                </c:pt>
                <c:pt idx="251">
                  <c:v>41604</c:v>
                </c:pt>
                <c:pt idx="252">
                  <c:v>41605</c:v>
                </c:pt>
                <c:pt idx="253">
                  <c:v>41606</c:v>
                </c:pt>
                <c:pt idx="254">
                  <c:v>41607</c:v>
                </c:pt>
                <c:pt idx="255">
                  <c:v>41608</c:v>
                </c:pt>
                <c:pt idx="256">
                  <c:v>41609</c:v>
                </c:pt>
                <c:pt idx="257">
                  <c:v>41610</c:v>
                </c:pt>
                <c:pt idx="258">
                  <c:v>41611</c:v>
                </c:pt>
                <c:pt idx="259">
                  <c:v>41612</c:v>
                </c:pt>
                <c:pt idx="260">
                  <c:v>41613</c:v>
                </c:pt>
                <c:pt idx="261">
                  <c:v>41614</c:v>
                </c:pt>
                <c:pt idx="262">
                  <c:v>41615</c:v>
                </c:pt>
                <c:pt idx="263">
                  <c:v>41616</c:v>
                </c:pt>
                <c:pt idx="264">
                  <c:v>41617</c:v>
                </c:pt>
                <c:pt idx="265">
                  <c:v>41618</c:v>
                </c:pt>
                <c:pt idx="266">
                  <c:v>41619</c:v>
                </c:pt>
                <c:pt idx="267">
                  <c:v>41620</c:v>
                </c:pt>
                <c:pt idx="268">
                  <c:v>41621</c:v>
                </c:pt>
                <c:pt idx="269">
                  <c:v>41622</c:v>
                </c:pt>
                <c:pt idx="270">
                  <c:v>41623</c:v>
                </c:pt>
                <c:pt idx="271">
                  <c:v>41624</c:v>
                </c:pt>
                <c:pt idx="272">
                  <c:v>41625</c:v>
                </c:pt>
                <c:pt idx="273">
                  <c:v>41626</c:v>
                </c:pt>
                <c:pt idx="274">
                  <c:v>41627</c:v>
                </c:pt>
                <c:pt idx="275">
                  <c:v>41628</c:v>
                </c:pt>
                <c:pt idx="276">
                  <c:v>41629</c:v>
                </c:pt>
                <c:pt idx="277">
                  <c:v>41630</c:v>
                </c:pt>
                <c:pt idx="278">
                  <c:v>41631</c:v>
                </c:pt>
                <c:pt idx="279">
                  <c:v>41632</c:v>
                </c:pt>
                <c:pt idx="280">
                  <c:v>41633</c:v>
                </c:pt>
                <c:pt idx="281">
                  <c:v>41634</c:v>
                </c:pt>
                <c:pt idx="282">
                  <c:v>41635</c:v>
                </c:pt>
                <c:pt idx="283">
                  <c:v>41636</c:v>
                </c:pt>
                <c:pt idx="284">
                  <c:v>41637</c:v>
                </c:pt>
                <c:pt idx="285">
                  <c:v>41638</c:v>
                </c:pt>
                <c:pt idx="286">
                  <c:v>41639</c:v>
                </c:pt>
                <c:pt idx="287">
                  <c:v>41640</c:v>
                </c:pt>
                <c:pt idx="288">
                  <c:v>41641</c:v>
                </c:pt>
                <c:pt idx="289">
                  <c:v>41642</c:v>
                </c:pt>
                <c:pt idx="290">
                  <c:v>41643</c:v>
                </c:pt>
                <c:pt idx="291">
                  <c:v>41644</c:v>
                </c:pt>
                <c:pt idx="292">
                  <c:v>41645</c:v>
                </c:pt>
                <c:pt idx="293">
                  <c:v>41646</c:v>
                </c:pt>
                <c:pt idx="294">
                  <c:v>41647</c:v>
                </c:pt>
                <c:pt idx="295">
                  <c:v>41648</c:v>
                </c:pt>
                <c:pt idx="296">
                  <c:v>41649</c:v>
                </c:pt>
                <c:pt idx="297">
                  <c:v>41650</c:v>
                </c:pt>
                <c:pt idx="298">
                  <c:v>41651</c:v>
                </c:pt>
                <c:pt idx="299">
                  <c:v>41652</c:v>
                </c:pt>
                <c:pt idx="300">
                  <c:v>41653</c:v>
                </c:pt>
                <c:pt idx="301">
                  <c:v>41654</c:v>
                </c:pt>
                <c:pt idx="302">
                  <c:v>41655</c:v>
                </c:pt>
                <c:pt idx="303">
                  <c:v>41656</c:v>
                </c:pt>
                <c:pt idx="304">
                  <c:v>41657</c:v>
                </c:pt>
                <c:pt idx="305">
                  <c:v>41658</c:v>
                </c:pt>
                <c:pt idx="306">
                  <c:v>41659</c:v>
                </c:pt>
                <c:pt idx="307">
                  <c:v>41660</c:v>
                </c:pt>
                <c:pt idx="308">
                  <c:v>41661</c:v>
                </c:pt>
                <c:pt idx="309">
                  <c:v>41662</c:v>
                </c:pt>
                <c:pt idx="310">
                  <c:v>41663</c:v>
                </c:pt>
                <c:pt idx="311">
                  <c:v>41664</c:v>
                </c:pt>
                <c:pt idx="312">
                  <c:v>41665</c:v>
                </c:pt>
                <c:pt idx="313">
                  <c:v>41666</c:v>
                </c:pt>
                <c:pt idx="314">
                  <c:v>41667</c:v>
                </c:pt>
                <c:pt idx="315">
                  <c:v>41668</c:v>
                </c:pt>
                <c:pt idx="316">
                  <c:v>41669</c:v>
                </c:pt>
                <c:pt idx="317">
                  <c:v>41670</c:v>
                </c:pt>
                <c:pt idx="318">
                  <c:v>41671</c:v>
                </c:pt>
                <c:pt idx="319">
                  <c:v>41672</c:v>
                </c:pt>
                <c:pt idx="320">
                  <c:v>41673</c:v>
                </c:pt>
                <c:pt idx="321">
                  <c:v>41674</c:v>
                </c:pt>
                <c:pt idx="322">
                  <c:v>41675</c:v>
                </c:pt>
                <c:pt idx="323">
                  <c:v>41676</c:v>
                </c:pt>
                <c:pt idx="324">
                  <c:v>41677</c:v>
                </c:pt>
                <c:pt idx="325">
                  <c:v>41678</c:v>
                </c:pt>
                <c:pt idx="326">
                  <c:v>41679</c:v>
                </c:pt>
                <c:pt idx="327">
                  <c:v>41680</c:v>
                </c:pt>
                <c:pt idx="328">
                  <c:v>41681</c:v>
                </c:pt>
                <c:pt idx="329">
                  <c:v>41682</c:v>
                </c:pt>
                <c:pt idx="330">
                  <c:v>41683</c:v>
                </c:pt>
                <c:pt idx="331">
                  <c:v>41684</c:v>
                </c:pt>
                <c:pt idx="332">
                  <c:v>41685</c:v>
                </c:pt>
                <c:pt idx="333">
                  <c:v>41686</c:v>
                </c:pt>
                <c:pt idx="334">
                  <c:v>41687</c:v>
                </c:pt>
                <c:pt idx="335">
                  <c:v>41688</c:v>
                </c:pt>
                <c:pt idx="336">
                  <c:v>41689</c:v>
                </c:pt>
                <c:pt idx="337">
                  <c:v>41690</c:v>
                </c:pt>
                <c:pt idx="338">
                  <c:v>41691</c:v>
                </c:pt>
                <c:pt idx="339">
                  <c:v>41692</c:v>
                </c:pt>
                <c:pt idx="340">
                  <c:v>41693</c:v>
                </c:pt>
                <c:pt idx="341">
                  <c:v>41694</c:v>
                </c:pt>
                <c:pt idx="342">
                  <c:v>41695</c:v>
                </c:pt>
                <c:pt idx="343">
                  <c:v>41696</c:v>
                </c:pt>
                <c:pt idx="344">
                  <c:v>41697</c:v>
                </c:pt>
                <c:pt idx="345">
                  <c:v>41698</c:v>
                </c:pt>
                <c:pt idx="346">
                  <c:v>41699</c:v>
                </c:pt>
                <c:pt idx="347">
                  <c:v>41700</c:v>
                </c:pt>
                <c:pt idx="348">
                  <c:v>41701</c:v>
                </c:pt>
                <c:pt idx="349">
                  <c:v>41702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41706</c:v>
                </c:pt>
                <c:pt idx="354">
                  <c:v>41707</c:v>
                </c:pt>
                <c:pt idx="355">
                  <c:v>41708</c:v>
                </c:pt>
                <c:pt idx="356">
                  <c:v>41709</c:v>
                </c:pt>
                <c:pt idx="357">
                  <c:v>41710</c:v>
                </c:pt>
                <c:pt idx="358">
                  <c:v>41711</c:v>
                </c:pt>
                <c:pt idx="359">
                  <c:v>41712</c:v>
                </c:pt>
                <c:pt idx="360">
                  <c:v>41713</c:v>
                </c:pt>
                <c:pt idx="361">
                  <c:v>41714</c:v>
                </c:pt>
                <c:pt idx="362">
                  <c:v>41715</c:v>
                </c:pt>
                <c:pt idx="363">
                  <c:v>41716</c:v>
                </c:pt>
                <c:pt idx="364">
                  <c:v>41717</c:v>
                </c:pt>
                <c:pt idx="365">
                  <c:v>41718</c:v>
                </c:pt>
                <c:pt idx="366">
                  <c:v>41719</c:v>
                </c:pt>
                <c:pt idx="367">
                  <c:v>41720</c:v>
                </c:pt>
                <c:pt idx="368">
                  <c:v>41721</c:v>
                </c:pt>
                <c:pt idx="369">
                  <c:v>41722</c:v>
                </c:pt>
                <c:pt idx="370">
                  <c:v>41723</c:v>
                </c:pt>
                <c:pt idx="371">
                  <c:v>41724</c:v>
                </c:pt>
                <c:pt idx="372">
                  <c:v>41725</c:v>
                </c:pt>
                <c:pt idx="373">
                  <c:v>41726</c:v>
                </c:pt>
                <c:pt idx="374">
                  <c:v>41727</c:v>
                </c:pt>
                <c:pt idx="375">
                  <c:v>41728</c:v>
                </c:pt>
                <c:pt idx="376">
                  <c:v>41729</c:v>
                </c:pt>
                <c:pt idx="377">
                  <c:v>41730</c:v>
                </c:pt>
                <c:pt idx="378">
                  <c:v>41731</c:v>
                </c:pt>
                <c:pt idx="379">
                  <c:v>41732</c:v>
                </c:pt>
                <c:pt idx="380">
                  <c:v>41733</c:v>
                </c:pt>
                <c:pt idx="381">
                  <c:v>41734</c:v>
                </c:pt>
                <c:pt idx="382">
                  <c:v>41735</c:v>
                </c:pt>
                <c:pt idx="383">
                  <c:v>41736</c:v>
                </c:pt>
                <c:pt idx="384">
                  <c:v>41737</c:v>
                </c:pt>
                <c:pt idx="385">
                  <c:v>41738</c:v>
                </c:pt>
                <c:pt idx="386">
                  <c:v>41739</c:v>
                </c:pt>
                <c:pt idx="387">
                  <c:v>41740</c:v>
                </c:pt>
                <c:pt idx="388">
                  <c:v>41741</c:v>
                </c:pt>
                <c:pt idx="389">
                  <c:v>41742</c:v>
                </c:pt>
                <c:pt idx="390">
                  <c:v>41743</c:v>
                </c:pt>
                <c:pt idx="391">
                  <c:v>41744</c:v>
                </c:pt>
                <c:pt idx="392">
                  <c:v>41745</c:v>
                </c:pt>
                <c:pt idx="393">
                  <c:v>41746</c:v>
                </c:pt>
                <c:pt idx="394">
                  <c:v>41747</c:v>
                </c:pt>
                <c:pt idx="395">
                  <c:v>41748</c:v>
                </c:pt>
                <c:pt idx="396">
                  <c:v>41749</c:v>
                </c:pt>
                <c:pt idx="397">
                  <c:v>41750</c:v>
                </c:pt>
                <c:pt idx="398">
                  <c:v>41751</c:v>
                </c:pt>
                <c:pt idx="399">
                  <c:v>41752</c:v>
                </c:pt>
                <c:pt idx="400">
                  <c:v>41753</c:v>
                </c:pt>
                <c:pt idx="401">
                  <c:v>41754</c:v>
                </c:pt>
                <c:pt idx="402">
                  <c:v>41755</c:v>
                </c:pt>
                <c:pt idx="403">
                  <c:v>41756</c:v>
                </c:pt>
                <c:pt idx="404">
                  <c:v>41757</c:v>
                </c:pt>
                <c:pt idx="405">
                  <c:v>41758</c:v>
                </c:pt>
                <c:pt idx="406">
                  <c:v>41759</c:v>
                </c:pt>
                <c:pt idx="407">
                  <c:v>41760</c:v>
                </c:pt>
                <c:pt idx="408">
                  <c:v>41761</c:v>
                </c:pt>
                <c:pt idx="409">
                  <c:v>41762</c:v>
                </c:pt>
                <c:pt idx="410">
                  <c:v>41763</c:v>
                </c:pt>
                <c:pt idx="411">
                  <c:v>41764</c:v>
                </c:pt>
                <c:pt idx="412">
                  <c:v>41765</c:v>
                </c:pt>
                <c:pt idx="413">
                  <c:v>41766</c:v>
                </c:pt>
                <c:pt idx="414">
                  <c:v>41767</c:v>
                </c:pt>
                <c:pt idx="415">
                  <c:v>41768</c:v>
                </c:pt>
                <c:pt idx="416">
                  <c:v>41769</c:v>
                </c:pt>
                <c:pt idx="417">
                  <c:v>41770</c:v>
                </c:pt>
                <c:pt idx="418">
                  <c:v>41771</c:v>
                </c:pt>
                <c:pt idx="419">
                  <c:v>41772</c:v>
                </c:pt>
                <c:pt idx="420">
                  <c:v>41773</c:v>
                </c:pt>
                <c:pt idx="421">
                  <c:v>41774</c:v>
                </c:pt>
                <c:pt idx="422">
                  <c:v>41775</c:v>
                </c:pt>
                <c:pt idx="423">
                  <c:v>41776</c:v>
                </c:pt>
                <c:pt idx="424">
                  <c:v>41777</c:v>
                </c:pt>
                <c:pt idx="425">
                  <c:v>41778</c:v>
                </c:pt>
                <c:pt idx="426">
                  <c:v>41779</c:v>
                </c:pt>
                <c:pt idx="427">
                  <c:v>41780</c:v>
                </c:pt>
                <c:pt idx="428">
                  <c:v>41781</c:v>
                </c:pt>
                <c:pt idx="429">
                  <c:v>41782</c:v>
                </c:pt>
                <c:pt idx="430">
                  <c:v>41783</c:v>
                </c:pt>
                <c:pt idx="431">
                  <c:v>41784</c:v>
                </c:pt>
                <c:pt idx="432">
                  <c:v>41785</c:v>
                </c:pt>
                <c:pt idx="433">
                  <c:v>41786</c:v>
                </c:pt>
                <c:pt idx="434">
                  <c:v>41787</c:v>
                </c:pt>
                <c:pt idx="435">
                  <c:v>41788</c:v>
                </c:pt>
                <c:pt idx="436">
                  <c:v>41789</c:v>
                </c:pt>
                <c:pt idx="437">
                  <c:v>41790</c:v>
                </c:pt>
                <c:pt idx="438">
                  <c:v>41791</c:v>
                </c:pt>
                <c:pt idx="439">
                  <c:v>41792</c:v>
                </c:pt>
                <c:pt idx="440">
                  <c:v>41793</c:v>
                </c:pt>
                <c:pt idx="441">
                  <c:v>41794</c:v>
                </c:pt>
                <c:pt idx="442">
                  <c:v>41795</c:v>
                </c:pt>
                <c:pt idx="443">
                  <c:v>41796</c:v>
                </c:pt>
                <c:pt idx="444">
                  <c:v>41797</c:v>
                </c:pt>
                <c:pt idx="445">
                  <c:v>41798</c:v>
                </c:pt>
                <c:pt idx="446">
                  <c:v>41799</c:v>
                </c:pt>
                <c:pt idx="447">
                  <c:v>41800</c:v>
                </c:pt>
                <c:pt idx="448">
                  <c:v>41801</c:v>
                </c:pt>
                <c:pt idx="449">
                  <c:v>41802</c:v>
                </c:pt>
                <c:pt idx="450">
                  <c:v>41803</c:v>
                </c:pt>
                <c:pt idx="451">
                  <c:v>41804</c:v>
                </c:pt>
                <c:pt idx="452">
                  <c:v>41805</c:v>
                </c:pt>
                <c:pt idx="453">
                  <c:v>41806</c:v>
                </c:pt>
                <c:pt idx="454">
                  <c:v>41807</c:v>
                </c:pt>
                <c:pt idx="455">
                  <c:v>41808</c:v>
                </c:pt>
                <c:pt idx="456">
                  <c:v>41809</c:v>
                </c:pt>
                <c:pt idx="457">
                  <c:v>41810</c:v>
                </c:pt>
                <c:pt idx="458">
                  <c:v>41811</c:v>
                </c:pt>
                <c:pt idx="459">
                  <c:v>41812</c:v>
                </c:pt>
                <c:pt idx="460">
                  <c:v>41813</c:v>
                </c:pt>
                <c:pt idx="461">
                  <c:v>41814</c:v>
                </c:pt>
                <c:pt idx="462">
                  <c:v>41815</c:v>
                </c:pt>
                <c:pt idx="463">
                  <c:v>41816</c:v>
                </c:pt>
                <c:pt idx="464">
                  <c:v>41817</c:v>
                </c:pt>
                <c:pt idx="465">
                  <c:v>41818</c:v>
                </c:pt>
                <c:pt idx="466">
                  <c:v>41819</c:v>
                </c:pt>
                <c:pt idx="467">
                  <c:v>41820</c:v>
                </c:pt>
                <c:pt idx="468">
                  <c:v>41821</c:v>
                </c:pt>
                <c:pt idx="469">
                  <c:v>41822</c:v>
                </c:pt>
                <c:pt idx="470">
                  <c:v>41823</c:v>
                </c:pt>
                <c:pt idx="471">
                  <c:v>41824</c:v>
                </c:pt>
                <c:pt idx="472">
                  <c:v>41825</c:v>
                </c:pt>
                <c:pt idx="473">
                  <c:v>41826</c:v>
                </c:pt>
                <c:pt idx="474">
                  <c:v>41827</c:v>
                </c:pt>
                <c:pt idx="475">
                  <c:v>41828</c:v>
                </c:pt>
                <c:pt idx="476">
                  <c:v>41829</c:v>
                </c:pt>
                <c:pt idx="477">
                  <c:v>41830</c:v>
                </c:pt>
                <c:pt idx="478">
                  <c:v>41831</c:v>
                </c:pt>
                <c:pt idx="479">
                  <c:v>41832</c:v>
                </c:pt>
                <c:pt idx="480">
                  <c:v>41833</c:v>
                </c:pt>
                <c:pt idx="481">
                  <c:v>41834</c:v>
                </c:pt>
                <c:pt idx="482">
                  <c:v>41835</c:v>
                </c:pt>
                <c:pt idx="483">
                  <c:v>41836</c:v>
                </c:pt>
                <c:pt idx="484">
                  <c:v>41837</c:v>
                </c:pt>
                <c:pt idx="485">
                  <c:v>41838</c:v>
                </c:pt>
                <c:pt idx="486">
                  <c:v>41839</c:v>
                </c:pt>
                <c:pt idx="487">
                  <c:v>41840</c:v>
                </c:pt>
                <c:pt idx="488">
                  <c:v>41841</c:v>
                </c:pt>
                <c:pt idx="489">
                  <c:v>41842</c:v>
                </c:pt>
                <c:pt idx="490">
                  <c:v>41843</c:v>
                </c:pt>
                <c:pt idx="491">
                  <c:v>41844</c:v>
                </c:pt>
                <c:pt idx="492">
                  <c:v>41845</c:v>
                </c:pt>
                <c:pt idx="493">
                  <c:v>41846</c:v>
                </c:pt>
                <c:pt idx="494">
                  <c:v>41847</c:v>
                </c:pt>
                <c:pt idx="495">
                  <c:v>41848</c:v>
                </c:pt>
                <c:pt idx="496">
                  <c:v>41849</c:v>
                </c:pt>
                <c:pt idx="497">
                  <c:v>41850</c:v>
                </c:pt>
                <c:pt idx="498">
                  <c:v>41851</c:v>
                </c:pt>
                <c:pt idx="499">
                  <c:v>41852</c:v>
                </c:pt>
                <c:pt idx="500">
                  <c:v>41853</c:v>
                </c:pt>
                <c:pt idx="501">
                  <c:v>41854</c:v>
                </c:pt>
                <c:pt idx="502">
                  <c:v>41855</c:v>
                </c:pt>
                <c:pt idx="503">
                  <c:v>41856</c:v>
                </c:pt>
                <c:pt idx="504">
                  <c:v>41857</c:v>
                </c:pt>
                <c:pt idx="505">
                  <c:v>41858</c:v>
                </c:pt>
                <c:pt idx="506">
                  <c:v>41859</c:v>
                </c:pt>
                <c:pt idx="507">
                  <c:v>41860</c:v>
                </c:pt>
                <c:pt idx="508">
                  <c:v>41861</c:v>
                </c:pt>
                <c:pt idx="509">
                  <c:v>41862</c:v>
                </c:pt>
                <c:pt idx="510">
                  <c:v>41863</c:v>
                </c:pt>
                <c:pt idx="511">
                  <c:v>41864</c:v>
                </c:pt>
                <c:pt idx="512">
                  <c:v>41865</c:v>
                </c:pt>
                <c:pt idx="513">
                  <c:v>41866</c:v>
                </c:pt>
                <c:pt idx="514">
                  <c:v>41867</c:v>
                </c:pt>
                <c:pt idx="515">
                  <c:v>41868</c:v>
                </c:pt>
                <c:pt idx="516">
                  <c:v>41869</c:v>
                </c:pt>
                <c:pt idx="517">
                  <c:v>41870</c:v>
                </c:pt>
                <c:pt idx="518">
                  <c:v>41871</c:v>
                </c:pt>
                <c:pt idx="519">
                  <c:v>41872</c:v>
                </c:pt>
                <c:pt idx="520">
                  <c:v>41873</c:v>
                </c:pt>
                <c:pt idx="521">
                  <c:v>41874</c:v>
                </c:pt>
                <c:pt idx="522">
                  <c:v>41875</c:v>
                </c:pt>
                <c:pt idx="523">
                  <c:v>41876</c:v>
                </c:pt>
                <c:pt idx="524">
                  <c:v>41877</c:v>
                </c:pt>
                <c:pt idx="525">
                  <c:v>41878</c:v>
                </c:pt>
                <c:pt idx="526">
                  <c:v>41879</c:v>
                </c:pt>
                <c:pt idx="527">
                  <c:v>41880</c:v>
                </c:pt>
                <c:pt idx="528">
                  <c:v>41881</c:v>
                </c:pt>
                <c:pt idx="529">
                  <c:v>41882</c:v>
                </c:pt>
                <c:pt idx="530">
                  <c:v>41883</c:v>
                </c:pt>
                <c:pt idx="531">
                  <c:v>41884</c:v>
                </c:pt>
                <c:pt idx="532">
                  <c:v>41885</c:v>
                </c:pt>
                <c:pt idx="533">
                  <c:v>41886</c:v>
                </c:pt>
                <c:pt idx="534">
                  <c:v>41887</c:v>
                </c:pt>
                <c:pt idx="535">
                  <c:v>41888</c:v>
                </c:pt>
                <c:pt idx="536">
                  <c:v>41889</c:v>
                </c:pt>
                <c:pt idx="537">
                  <c:v>41890</c:v>
                </c:pt>
                <c:pt idx="538">
                  <c:v>41891</c:v>
                </c:pt>
                <c:pt idx="539">
                  <c:v>41892</c:v>
                </c:pt>
                <c:pt idx="540">
                  <c:v>41893</c:v>
                </c:pt>
                <c:pt idx="541">
                  <c:v>41894</c:v>
                </c:pt>
                <c:pt idx="542">
                  <c:v>41895</c:v>
                </c:pt>
                <c:pt idx="543">
                  <c:v>41896</c:v>
                </c:pt>
                <c:pt idx="544">
                  <c:v>41897</c:v>
                </c:pt>
                <c:pt idx="545">
                  <c:v>41898</c:v>
                </c:pt>
                <c:pt idx="546">
                  <c:v>41899</c:v>
                </c:pt>
                <c:pt idx="547">
                  <c:v>41900</c:v>
                </c:pt>
                <c:pt idx="548">
                  <c:v>41901</c:v>
                </c:pt>
                <c:pt idx="549">
                  <c:v>41902</c:v>
                </c:pt>
                <c:pt idx="550">
                  <c:v>41903</c:v>
                </c:pt>
                <c:pt idx="551">
                  <c:v>41904</c:v>
                </c:pt>
                <c:pt idx="552">
                  <c:v>41905</c:v>
                </c:pt>
                <c:pt idx="553">
                  <c:v>41906</c:v>
                </c:pt>
                <c:pt idx="554">
                  <c:v>41907</c:v>
                </c:pt>
                <c:pt idx="555">
                  <c:v>41908</c:v>
                </c:pt>
                <c:pt idx="556">
                  <c:v>41909</c:v>
                </c:pt>
                <c:pt idx="557">
                  <c:v>41910</c:v>
                </c:pt>
                <c:pt idx="558">
                  <c:v>41911</c:v>
                </c:pt>
                <c:pt idx="559">
                  <c:v>41912</c:v>
                </c:pt>
                <c:pt idx="560">
                  <c:v>41913</c:v>
                </c:pt>
                <c:pt idx="561">
                  <c:v>41914</c:v>
                </c:pt>
                <c:pt idx="562">
                  <c:v>41915</c:v>
                </c:pt>
                <c:pt idx="563">
                  <c:v>41916</c:v>
                </c:pt>
                <c:pt idx="564">
                  <c:v>41917</c:v>
                </c:pt>
                <c:pt idx="565">
                  <c:v>41918</c:v>
                </c:pt>
                <c:pt idx="566">
                  <c:v>41919</c:v>
                </c:pt>
                <c:pt idx="567">
                  <c:v>41920</c:v>
                </c:pt>
                <c:pt idx="568">
                  <c:v>41921</c:v>
                </c:pt>
                <c:pt idx="569">
                  <c:v>41922</c:v>
                </c:pt>
                <c:pt idx="570">
                  <c:v>41923</c:v>
                </c:pt>
                <c:pt idx="571">
                  <c:v>41924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41930</c:v>
                </c:pt>
                <c:pt idx="578">
                  <c:v>41931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41937</c:v>
                </c:pt>
                <c:pt idx="585">
                  <c:v>41938</c:v>
                </c:pt>
                <c:pt idx="586">
                  <c:v>41939</c:v>
                </c:pt>
                <c:pt idx="587">
                  <c:v>41940</c:v>
                </c:pt>
                <c:pt idx="588">
                  <c:v>41941</c:v>
                </c:pt>
                <c:pt idx="589">
                  <c:v>41942</c:v>
                </c:pt>
                <c:pt idx="590">
                  <c:v>41943</c:v>
                </c:pt>
                <c:pt idx="591">
                  <c:v>41944</c:v>
                </c:pt>
                <c:pt idx="592">
                  <c:v>41945</c:v>
                </c:pt>
                <c:pt idx="593">
                  <c:v>41946</c:v>
                </c:pt>
                <c:pt idx="594">
                  <c:v>41947</c:v>
                </c:pt>
                <c:pt idx="595">
                  <c:v>41948</c:v>
                </c:pt>
                <c:pt idx="596">
                  <c:v>41949</c:v>
                </c:pt>
                <c:pt idx="597">
                  <c:v>41950</c:v>
                </c:pt>
                <c:pt idx="598">
                  <c:v>41951</c:v>
                </c:pt>
                <c:pt idx="599">
                  <c:v>41952</c:v>
                </c:pt>
                <c:pt idx="600">
                  <c:v>41953</c:v>
                </c:pt>
                <c:pt idx="601">
                  <c:v>41954</c:v>
                </c:pt>
                <c:pt idx="602">
                  <c:v>41955</c:v>
                </c:pt>
                <c:pt idx="603">
                  <c:v>41956</c:v>
                </c:pt>
                <c:pt idx="604">
                  <c:v>41957</c:v>
                </c:pt>
                <c:pt idx="605">
                  <c:v>41958</c:v>
                </c:pt>
                <c:pt idx="606">
                  <c:v>41959</c:v>
                </c:pt>
                <c:pt idx="607">
                  <c:v>41960</c:v>
                </c:pt>
                <c:pt idx="608">
                  <c:v>41961</c:v>
                </c:pt>
                <c:pt idx="609">
                  <c:v>41962</c:v>
                </c:pt>
                <c:pt idx="610">
                  <c:v>41963</c:v>
                </c:pt>
                <c:pt idx="611">
                  <c:v>41964</c:v>
                </c:pt>
                <c:pt idx="612">
                  <c:v>41965</c:v>
                </c:pt>
                <c:pt idx="613">
                  <c:v>41966</c:v>
                </c:pt>
                <c:pt idx="614">
                  <c:v>41967</c:v>
                </c:pt>
                <c:pt idx="615">
                  <c:v>41968</c:v>
                </c:pt>
                <c:pt idx="616">
                  <c:v>41969</c:v>
                </c:pt>
                <c:pt idx="617">
                  <c:v>41970</c:v>
                </c:pt>
                <c:pt idx="618">
                  <c:v>41971</c:v>
                </c:pt>
                <c:pt idx="619">
                  <c:v>41972</c:v>
                </c:pt>
                <c:pt idx="620">
                  <c:v>41973</c:v>
                </c:pt>
                <c:pt idx="621">
                  <c:v>41974</c:v>
                </c:pt>
                <c:pt idx="622">
                  <c:v>41975</c:v>
                </c:pt>
                <c:pt idx="623">
                  <c:v>41976</c:v>
                </c:pt>
                <c:pt idx="624">
                  <c:v>41977</c:v>
                </c:pt>
                <c:pt idx="625">
                  <c:v>41978</c:v>
                </c:pt>
                <c:pt idx="626">
                  <c:v>41979</c:v>
                </c:pt>
                <c:pt idx="627">
                  <c:v>41980</c:v>
                </c:pt>
                <c:pt idx="628">
                  <c:v>41981</c:v>
                </c:pt>
                <c:pt idx="629">
                  <c:v>41982</c:v>
                </c:pt>
                <c:pt idx="630">
                  <c:v>41983</c:v>
                </c:pt>
                <c:pt idx="631">
                  <c:v>41984</c:v>
                </c:pt>
                <c:pt idx="632">
                  <c:v>41985</c:v>
                </c:pt>
                <c:pt idx="633">
                  <c:v>41986</c:v>
                </c:pt>
                <c:pt idx="634">
                  <c:v>41987</c:v>
                </c:pt>
                <c:pt idx="635">
                  <c:v>41988</c:v>
                </c:pt>
                <c:pt idx="636">
                  <c:v>41989</c:v>
                </c:pt>
                <c:pt idx="637">
                  <c:v>41990</c:v>
                </c:pt>
                <c:pt idx="638">
                  <c:v>41991</c:v>
                </c:pt>
                <c:pt idx="639">
                  <c:v>41992</c:v>
                </c:pt>
                <c:pt idx="640">
                  <c:v>41993</c:v>
                </c:pt>
                <c:pt idx="641">
                  <c:v>41994</c:v>
                </c:pt>
                <c:pt idx="642">
                  <c:v>41995</c:v>
                </c:pt>
                <c:pt idx="643">
                  <c:v>41996</c:v>
                </c:pt>
                <c:pt idx="644">
                  <c:v>41997</c:v>
                </c:pt>
                <c:pt idx="645">
                  <c:v>41998</c:v>
                </c:pt>
                <c:pt idx="646">
                  <c:v>41999</c:v>
                </c:pt>
                <c:pt idx="647">
                  <c:v>42000</c:v>
                </c:pt>
                <c:pt idx="648">
                  <c:v>42001</c:v>
                </c:pt>
                <c:pt idx="649">
                  <c:v>42002</c:v>
                </c:pt>
                <c:pt idx="650">
                  <c:v>42003</c:v>
                </c:pt>
                <c:pt idx="651">
                  <c:v>42004</c:v>
                </c:pt>
                <c:pt idx="652">
                  <c:v>42005</c:v>
                </c:pt>
                <c:pt idx="653">
                  <c:v>42006</c:v>
                </c:pt>
                <c:pt idx="654">
                  <c:v>42007</c:v>
                </c:pt>
                <c:pt idx="655">
                  <c:v>42008</c:v>
                </c:pt>
                <c:pt idx="656">
                  <c:v>42009</c:v>
                </c:pt>
                <c:pt idx="657">
                  <c:v>42010</c:v>
                </c:pt>
                <c:pt idx="658">
                  <c:v>42011</c:v>
                </c:pt>
                <c:pt idx="659">
                  <c:v>42012</c:v>
                </c:pt>
                <c:pt idx="660">
                  <c:v>42013</c:v>
                </c:pt>
                <c:pt idx="661">
                  <c:v>42014</c:v>
                </c:pt>
                <c:pt idx="662">
                  <c:v>42015</c:v>
                </c:pt>
                <c:pt idx="663">
                  <c:v>42016</c:v>
                </c:pt>
                <c:pt idx="664">
                  <c:v>42017</c:v>
                </c:pt>
                <c:pt idx="665">
                  <c:v>42018</c:v>
                </c:pt>
                <c:pt idx="666">
                  <c:v>42019</c:v>
                </c:pt>
                <c:pt idx="667">
                  <c:v>42020</c:v>
                </c:pt>
                <c:pt idx="668">
                  <c:v>42021</c:v>
                </c:pt>
                <c:pt idx="669">
                  <c:v>42022</c:v>
                </c:pt>
                <c:pt idx="670">
                  <c:v>42023</c:v>
                </c:pt>
                <c:pt idx="671">
                  <c:v>42024</c:v>
                </c:pt>
                <c:pt idx="672">
                  <c:v>42025</c:v>
                </c:pt>
                <c:pt idx="673">
                  <c:v>42026</c:v>
                </c:pt>
                <c:pt idx="674">
                  <c:v>42027</c:v>
                </c:pt>
                <c:pt idx="675">
                  <c:v>42028</c:v>
                </c:pt>
                <c:pt idx="676">
                  <c:v>42029</c:v>
                </c:pt>
                <c:pt idx="677">
                  <c:v>42030</c:v>
                </c:pt>
                <c:pt idx="678">
                  <c:v>42031</c:v>
                </c:pt>
                <c:pt idx="679">
                  <c:v>42032</c:v>
                </c:pt>
                <c:pt idx="680">
                  <c:v>42033</c:v>
                </c:pt>
                <c:pt idx="681">
                  <c:v>42034</c:v>
                </c:pt>
                <c:pt idx="682">
                  <c:v>42035</c:v>
                </c:pt>
                <c:pt idx="683">
                  <c:v>42036</c:v>
                </c:pt>
                <c:pt idx="684">
                  <c:v>42037</c:v>
                </c:pt>
                <c:pt idx="685">
                  <c:v>42038</c:v>
                </c:pt>
                <c:pt idx="686">
                  <c:v>42039</c:v>
                </c:pt>
                <c:pt idx="687">
                  <c:v>42040</c:v>
                </c:pt>
                <c:pt idx="688">
                  <c:v>42041</c:v>
                </c:pt>
                <c:pt idx="689">
                  <c:v>42042</c:v>
                </c:pt>
                <c:pt idx="690">
                  <c:v>42043</c:v>
                </c:pt>
                <c:pt idx="691">
                  <c:v>42044</c:v>
                </c:pt>
                <c:pt idx="692">
                  <c:v>42045</c:v>
                </c:pt>
                <c:pt idx="693">
                  <c:v>42046</c:v>
                </c:pt>
                <c:pt idx="694">
                  <c:v>42047</c:v>
                </c:pt>
                <c:pt idx="695">
                  <c:v>42048</c:v>
                </c:pt>
                <c:pt idx="696">
                  <c:v>42049</c:v>
                </c:pt>
                <c:pt idx="697">
                  <c:v>42050</c:v>
                </c:pt>
                <c:pt idx="698">
                  <c:v>42051</c:v>
                </c:pt>
                <c:pt idx="699">
                  <c:v>42052</c:v>
                </c:pt>
                <c:pt idx="700">
                  <c:v>42053</c:v>
                </c:pt>
                <c:pt idx="701">
                  <c:v>42054</c:v>
                </c:pt>
                <c:pt idx="702">
                  <c:v>42055</c:v>
                </c:pt>
                <c:pt idx="703">
                  <c:v>42056</c:v>
                </c:pt>
                <c:pt idx="704">
                  <c:v>42057</c:v>
                </c:pt>
                <c:pt idx="705">
                  <c:v>42058</c:v>
                </c:pt>
                <c:pt idx="706">
                  <c:v>42059</c:v>
                </c:pt>
                <c:pt idx="707">
                  <c:v>42060</c:v>
                </c:pt>
                <c:pt idx="708">
                  <c:v>42061</c:v>
                </c:pt>
                <c:pt idx="709">
                  <c:v>42062</c:v>
                </c:pt>
                <c:pt idx="710">
                  <c:v>42063</c:v>
                </c:pt>
                <c:pt idx="711">
                  <c:v>42064</c:v>
                </c:pt>
                <c:pt idx="712">
                  <c:v>42065</c:v>
                </c:pt>
                <c:pt idx="713">
                  <c:v>42066</c:v>
                </c:pt>
                <c:pt idx="714">
                  <c:v>42067</c:v>
                </c:pt>
                <c:pt idx="715">
                  <c:v>42068</c:v>
                </c:pt>
                <c:pt idx="716">
                  <c:v>42069</c:v>
                </c:pt>
                <c:pt idx="717">
                  <c:v>42070</c:v>
                </c:pt>
                <c:pt idx="718">
                  <c:v>42071</c:v>
                </c:pt>
                <c:pt idx="719">
                  <c:v>42072</c:v>
                </c:pt>
                <c:pt idx="720">
                  <c:v>42073</c:v>
                </c:pt>
                <c:pt idx="721">
                  <c:v>42074</c:v>
                </c:pt>
                <c:pt idx="722">
                  <c:v>42075</c:v>
                </c:pt>
                <c:pt idx="723">
                  <c:v>42076</c:v>
                </c:pt>
                <c:pt idx="724">
                  <c:v>42077</c:v>
                </c:pt>
                <c:pt idx="725">
                  <c:v>42078</c:v>
                </c:pt>
                <c:pt idx="726">
                  <c:v>42079</c:v>
                </c:pt>
                <c:pt idx="727">
                  <c:v>42080</c:v>
                </c:pt>
                <c:pt idx="728">
                  <c:v>42081</c:v>
                </c:pt>
                <c:pt idx="729">
                  <c:v>42082</c:v>
                </c:pt>
                <c:pt idx="730">
                  <c:v>42083</c:v>
                </c:pt>
                <c:pt idx="731">
                  <c:v>42084</c:v>
                </c:pt>
                <c:pt idx="732">
                  <c:v>42085</c:v>
                </c:pt>
                <c:pt idx="733">
                  <c:v>42086</c:v>
                </c:pt>
                <c:pt idx="734">
                  <c:v>42087</c:v>
                </c:pt>
                <c:pt idx="735">
                  <c:v>42088</c:v>
                </c:pt>
                <c:pt idx="736">
                  <c:v>42089</c:v>
                </c:pt>
                <c:pt idx="737">
                  <c:v>42090</c:v>
                </c:pt>
                <c:pt idx="738">
                  <c:v>42091</c:v>
                </c:pt>
                <c:pt idx="739">
                  <c:v>42092</c:v>
                </c:pt>
                <c:pt idx="740">
                  <c:v>42093</c:v>
                </c:pt>
                <c:pt idx="741">
                  <c:v>42094</c:v>
                </c:pt>
                <c:pt idx="742">
                  <c:v>42095</c:v>
                </c:pt>
                <c:pt idx="743">
                  <c:v>42096</c:v>
                </c:pt>
                <c:pt idx="744">
                  <c:v>42097</c:v>
                </c:pt>
                <c:pt idx="745">
                  <c:v>42098</c:v>
                </c:pt>
                <c:pt idx="746">
                  <c:v>42099</c:v>
                </c:pt>
                <c:pt idx="747">
                  <c:v>42100</c:v>
                </c:pt>
                <c:pt idx="748">
                  <c:v>42101</c:v>
                </c:pt>
                <c:pt idx="749">
                  <c:v>42102</c:v>
                </c:pt>
                <c:pt idx="750">
                  <c:v>42103</c:v>
                </c:pt>
                <c:pt idx="751">
                  <c:v>42104</c:v>
                </c:pt>
                <c:pt idx="752">
                  <c:v>42105</c:v>
                </c:pt>
                <c:pt idx="753">
                  <c:v>42106</c:v>
                </c:pt>
                <c:pt idx="754">
                  <c:v>42107</c:v>
                </c:pt>
                <c:pt idx="755">
                  <c:v>42108</c:v>
                </c:pt>
                <c:pt idx="756">
                  <c:v>42109</c:v>
                </c:pt>
                <c:pt idx="757">
                  <c:v>42110</c:v>
                </c:pt>
                <c:pt idx="758">
                  <c:v>42111</c:v>
                </c:pt>
                <c:pt idx="759">
                  <c:v>42112</c:v>
                </c:pt>
                <c:pt idx="760">
                  <c:v>42113</c:v>
                </c:pt>
                <c:pt idx="761">
                  <c:v>42114</c:v>
                </c:pt>
                <c:pt idx="762">
                  <c:v>42115</c:v>
                </c:pt>
                <c:pt idx="763">
                  <c:v>42116</c:v>
                </c:pt>
                <c:pt idx="764">
                  <c:v>42117</c:v>
                </c:pt>
                <c:pt idx="765">
                  <c:v>42118</c:v>
                </c:pt>
                <c:pt idx="766">
                  <c:v>42119</c:v>
                </c:pt>
                <c:pt idx="767">
                  <c:v>42120</c:v>
                </c:pt>
                <c:pt idx="768">
                  <c:v>42121</c:v>
                </c:pt>
                <c:pt idx="769">
                  <c:v>42122</c:v>
                </c:pt>
                <c:pt idx="770">
                  <c:v>42123</c:v>
                </c:pt>
                <c:pt idx="771">
                  <c:v>42124</c:v>
                </c:pt>
                <c:pt idx="772">
                  <c:v>42125</c:v>
                </c:pt>
                <c:pt idx="773">
                  <c:v>42126</c:v>
                </c:pt>
                <c:pt idx="774">
                  <c:v>42127</c:v>
                </c:pt>
                <c:pt idx="775">
                  <c:v>42128</c:v>
                </c:pt>
                <c:pt idx="776">
                  <c:v>42129</c:v>
                </c:pt>
                <c:pt idx="777">
                  <c:v>42130</c:v>
                </c:pt>
                <c:pt idx="778">
                  <c:v>42131</c:v>
                </c:pt>
                <c:pt idx="779">
                  <c:v>42132</c:v>
                </c:pt>
                <c:pt idx="780">
                  <c:v>42133</c:v>
                </c:pt>
                <c:pt idx="781">
                  <c:v>42134</c:v>
                </c:pt>
                <c:pt idx="782">
                  <c:v>42135</c:v>
                </c:pt>
                <c:pt idx="783">
                  <c:v>42136</c:v>
                </c:pt>
                <c:pt idx="784">
                  <c:v>42137</c:v>
                </c:pt>
                <c:pt idx="785">
                  <c:v>42138</c:v>
                </c:pt>
                <c:pt idx="786">
                  <c:v>42139</c:v>
                </c:pt>
                <c:pt idx="787">
                  <c:v>42140</c:v>
                </c:pt>
                <c:pt idx="788">
                  <c:v>42141</c:v>
                </c:pt>
                <c:pt idx="789">
                  <c:v>42142</c:v>
                </c:pt>
                <c:pt idx="790">
                  <c:v>42143</c:v>
                </c:pt>
                <c:pt idx="791">
                  <c:v>42144</c:v>
                </c:pt>
                <c:pt idx="792">
                  <c:v>42145</c:v>
                </c:pt>
                <c:pt idx="793">
                  <c:v>42146</c:v>
                </c:pt>
                <c:pt idx="794">
                  <c:v>42147</c:v>
                </c:pt>
                <c:pt idx="795">
                  <c:v>42148</c:v>
                </c:pt>
                <c:pt idx="796">
                  <c:v>42149</c:v>
                </c:pt>
                <c:pt idx="797">
                  <c:v>42150</c:v>
                </c:pt>
                <c:pt idx="798">
                  <c:v>42151</c:v>
                </c:pt>
                <c:pt idx="799">
                  <c:v>42152</c:v>
                </c:pt>
                <c:pt idx="800">
                  <c:v>42153</c:v>
                </c:pt>
                <c:pt idx="801">
                  <c:v>42154</c:v>
                </c:pt>
                <c:pt idx="802">
                  <c:v>42155</c:v>
                </c:pt>
                <c:pt idx="803">
                  <c:v>42156</c:v>
                </c:pt>
                <c:pt idx="804">
                  <c:v>42157</c:v>
                </c:pt>
                <c:pt idx="805">
                  <c:v>42158</c:v>
                </c:pt>
                <c:pt idx="806">
                  <c:v>42159</c:v>
                </c:pt>
                <c:pt idx="807">
                  <c:v>42160</c:v>
                </c:pt>
                <c:pt idx="808">
                  <c:v>42161</c:v>
                </c:pt>
                <c:pt idx="809">
                  <c:v>42162</c:v>
                </c:pt>
                <c:pt idx="810">
                  <c:v>42163</c:v>
                </c:pt>
                <c:pt idx="811">
                  <c:v>42164</c:v>
                </c:pt>
                <c:pt idx="812">
                  <c:v>42165</c:v>
                </c:pt>
                <c:pt idx="813">
                  <c:v>42166</c:v>
                </c:pt>
                <c:pt idx="814">
                  <c:v>42167</c:v>
                </c:pt>
                <c:pt idx="815">
                  <c:v>42168</c:v>
                </c:pt>
                <c:pt idx="816">
                  <c:v>42169</c:v>
                </c:pt>
                <c:pt idx="817">
                  <c:v>42170</c:v>
                </c:pt>
                <c:pt idx="818">
                  <c:v>42171</c:v>
                </c:pt>
                <c:pt idx="819">
                  <c:v>42172</c:v>
                </c:pt>
                <c:pt idx="820">
                  <c:v>42173</c:v>
                </c:pt>
                <c:pt idx="821">
                  <c:v>42174</c:v>
                </c:pt>
                <c:pt idx="822">
                  <c:v>42175</c:v>
                </c:pt>
                <c:pt idx="823">
                  <c:v>42176</c:v>
                </c:pt>
                <c:pt idx="824">
                  <c:v>42177</c:v>
                </c:pt>
                <c:pt idx="825">
                  <c:v>42178</c:v>
                </c:pt>
                <c:pt idx="826">
                  <c:v>42179</c:v>
                </c:pt>
                <c:pt idx="827">
                  <c:v>42180</c:v>
                </c:pt>
                <c:pt idx="828">
                  <c:v>42181</c:v>
                </c:pt>
                <c:pt idx="829">
                  <c:v>42182</c:v>
                </c:pt>
                <c:pt idx="830">
                  <c:v>42183</c:v>
                </c:pt>
                <c:pt idx="831">
                  <c:v>42184</c:v>
                </c:pt>
                <c:pt idx="832">
                  <c:v>42185</c:v>
                </c:pt>
                <c:pt idx="833">
                  <c:v>42186</c:v>
                </c:pt>
                <c:pt idx="834">
                  <c:v>42187</c:v>
                </c:pt>
                <c:pt idx="835">
                  <c:v>42188</c:v>
                </c:pt>
                <c:pt idx="836">
                  <c:v>42189</c:v>
                </c:pt>
                <c:pt idx="837">
                  <c:v>42190</c:v>
                </c:pt>
                <c:pt idx="838">
                  <c:v>42191</c:v>
                </c:pt>
                <c:pt idx="839">
                  <c:v>42192</c:v>
                </c:pt>
                <c:pt idx="840">
                  <c:v>42193</c:v>
                </c:pt>
                <c:pt idx="841">
                  <c:v>42194</c:v>
                </c:pt>
                <c:pt idx="842">
                  <c:v>42195</c:v>
                </c:pt>
                <c:pt idx="843">
                  <c:v>42196</c:v>
                </c:pt>
                <c:pt idx="844">
                  <c:v>42197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42203</c:v>
                </c:pt>
                <c:pt idx="851">
                  <c:v>42204</c:v>
                </c:pt>
                <c:pt idx="852">
                  <c:v>42205</c:v>
                </c:pt>
                <c:pt idx="853">
                  <c:v>42206</c:v>
                </c:pt>
                <c:pt idx="854">
                  <c:v>42207</c:v>
                </c:pt>
                <c:pt idx="855">
                  <c:v>42208</c:v>
                </c:pt>
                <c:pt idx="856">
                  <c:v>42209</c:v>
                </c:pt>
                <c:pt idx="857">
                  <c:v>42210</c:v>
                </c:pt>
                <c:pt idx="858">
                  <c:v>42211</c:v>
                </c:pt>
                <c:pt idx="859">
                  <c:v>42212</c:v>
                </c:pt>
                <c:pt idx="860">
                  <c:v>42213</c:v>
                </c:pt>
                <c:pt idx="861">
                  <c:v>42214</c:v>
                </c:pt>
                <c:pt idx="862">
                  <c:v>42215</c:v>
                </c:pt>
                <c:pt idx="863">
                  <c:v>42216</c:v>
                </c:pt>
                <c:pt idx="864">
                  <c:v>42217</c:v>
                </c:pt>
                <c:pt idx="865">
                  <c:v>42218</c:v>
                </c:pt>
                <c:pt idx="866">
                  <c:v>42219</c:v>
                </c:pt>
                <c:pt idx="867">
                  <c:v>42220</c:v>
                </c:pt>
                <c:pt idx="868">
                  <c:v>42221</c:v>
                </c:pt>
                <c:pt idx="869">
                  <c:v>42222</c:v>
                </c:pt>
                <c:pt idx="870">
                  <c:v>42223</c:v>
                </c:pt>
                <c:pt idx="871">
                  <c:v>42224</c:v>
                </c:pt>
                <c:pt idx="872">
                  <c:v>42225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42231</c:v>
                </c:pt>
                <c:pt idx="879">
                  <c:v>42232</c:v>
                </c:pt>
                <c:pt idx="880">
                  <c:v>42233</c:v>
                </c:pt>
                <c:pt idx="881">
                  <c:v>42234</c:v>
                </c:pt>
                <c:pt idx="882">
                  <c:v>42235</c:v>
                </c:pt>
                <c:pt idx="883">
                  <c:v>42236</c:v>
                </c:pt>
                <c:pt idx="884">
                  <c:v>42237</c:v>
                </c:pt>
                <c:pt idx="885">
                  <c:v>42238</c:v>
                </c:pt>
                <c:pt idx="886">
                  <c:v>42239</c:v>
                </c:pt>
                <c:pt idx="887">
                  <c:v>42240</c:v>
                </c:pt>
                <c:pt idx="888">
                  <c:v>42241</c:v>
                </c:pt>
                <c:pt idx="889">
                  <c:v>42242</c:v>
                </c:pt>
                <c:pt idx="890">
                  <c:v>42243</c:v>
                </c:pt>
                <c:pt idx="891">
                  <c:v>42244</c:v>
                </c:pt>
                <c:pt idx="892">
                  <c:v>42245</c:v>
                </c:pt>
                <c:pt idx="893">
                  <c:v>42246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42250</c:v>
                </c:pt>
                <c:pt idx="898">
                  <c:v>42251</c:v>
                </c:pt>
                <c:pt idx="899">
                  <c:v>42252</c:v>
                </c:pt>
                <c:pt idx="900">
                  <c:v>42253</c:v>
                </c:pt>
                <c:pt idx="901">
                  <c:v>42254</c:v>
                </c:pt>
                <c:pt idx="902">
                  <c:v>42255</c:v>
                </c:pt>
                <c:pt idx="903">
                  <c:v>42256</c:v>
                </c:pt>
                <c:pt idx="904">
                  <c:v>42257</c:v>
                </c:pt>
                <c:pt idx="905">
                  <c:v>42258</c:v>
                </c:pt>
                <c:pt idx="906">
                  <c:v>42259</c:v>
                </c:pt>
                <c:pt idx="907">
                  <c:v>42260</c:v>
                </c:pt>
                <c:pt idx="908">
                  <c:v>42261</c:v>
                </c:pt>
                <c:pt idx="909">
                  <c:v>42262</c:v>
                </c:pt>
                <c:pt idx="910">
                  <c:v>42263</c:v>
                </c:pt>
                <c:pt idx="911">
                  <c:v>42264</c:v>
                </c:pt>
                <c:pt idx="912">
                  <c:v>42265</c:v>
                </c:pt>
                <c:pt idx="913">
                  <c:v>42266</c:v>
                </c:pt>
                <c:pt idx="914">
                  <c:v>42267</c:v>
                </c:pt>
                <c:pt idx="915">
                  <c:v>42268</c:v>
                </c:pt>
                <c:pt idx="916">
                  <c:v>42269</c:v>
                </c:pt>
                <c:pt idx="917">
                  <c:v>42270</c:v>
                </c:pt>
                <c:pt idx="918">
                  <c:v>42271</c:v>
                </c:pt>
                <c:pt idx="919">
                  <c:v>42272</c:v>
                </c:pt>
                <c:pt idx="920">
                  <c:v>42273</c:v>
                </c:pt>
                <c:pt idx="921">
                  <c:v>42274</c:v>
                </c:pt>
                <c:pt idx="922">
                  <c:v>42275</c:v>
                </c:pt>
                <c:pt idx="923">
                  <c:v>42276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42280</c:v>
                </c:pt>
                <c:pt idx="928">
                  <c:v>42281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42287</c:v>
                </c:pt>
                <c:pt idx="935">
                  <c:v>42288</c:v>
                </c:pt>
                <c:pt idx="936">
                  <c:v>42289</c:v>
                </c:pt>
                <c:pt idx="937">
                  <c:v>42290</c:v>
                </c:pt>
                <c:pt idx="938">
                  <c:v>42291</c:v>
                </c:pt>
                <c:pt idx="939">
                  <c:v>42292</c:v>
                </c:pt>
                <c:pt idx="940">
                  <c:v>42293</c:v>
                </c:pt>
                <c:pt idx="941">
                  <c:v>42294</c:v>
                </c:pt>
                <c:pt idx="942">
                  <c:v>42295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42301</c:v>
                </c:pt>
                <c:pt idx="949">
                  <c:v>42302</c:v>
                </c:pt>
                <c:pt idx="950">
                  <c:v>42303</c:v>
                </c:pt>
                <c:pt idx="951">
                  <c:v>42304</c:v>
                </c:pt>
                <c:pt idx="952">
                  <c:v>42305</c:v>
                </c:pt>
                <c:pt idx="953">
                  <c:v>42306</c:v>
                </c:pt>
                <c:pt idx="954">
                  <c:v>42307</c:v>
                </c:pt>
                <c:pt idx="955">
                  <c:v>42308</c:v>
                </c:pt>
                <c:pt idx="956">
                  <c:v>42309</c:v>
                </c:pt>
                <c:pt idx="957">
                  <c:v>42310</c:v>
                </c:pt>
                <c:pt idx="958">
                  <c:v>42311</c:v>
                </c:pt>
                <c:pt idx="959">
                  <c:v>42312</c:v>
                </c:pt>
                <c:pt idx="960">
                  <c:v>42313</c:v>
                </c:pt>
                <c:pt idx="961">
                  <c:v>42314</c:v>
                </c:pt>
                <c:pt idx="962">
                  <c:v>42315</c:v>
                </c:pt>
                <c:pt idx="963">
                  <c:v>42316</c:v>
                </c:pt>
                <c:pt idx="964">
                  <c:v>42317</c:v>
                </c:pt>
                <c:pt idx="965">
                  <c:v>42318</c:v>
                </c:pt>
                <c:pt idx="966">
                  <c:v>42319</c:v>
                </c:pt>
                <c:pt idx="967">
                  <c:v>42320</c:v>
                </c:pt>
                <c:pt idx="968">
                  <c:v>42321</c:v>
                </c:pt>
                <c:pt idx="969">
                  <c:v>42322</c:v>
                </c:pt>
                <c:pt idx="970">
                  <c:v>42323</c:v>
                </c:pt>
                <c:pt idx="971">
                  <c:v>42324</c:v>
                </c:pt>
                <c:pt idx="972">
                  <c:v>42325</c:v>
                </c:pt>
                <c:pt idx="973">
                  <c:v>42326</c:v>
                </c:pt>
                <c:pt idx="974">
                  <c:v>42327</c:v>
                </c:pt>
                <c:pt idx="975">
                  <c:v>42328</c:v>
                </c:pt>
                <c:pt idx="976">
                  <c:v>42329</c:v>
                </c:pt>
                <c:pt idx="977">
                  <c:v>42330</c:v>
                </c:pt>
                <c:pt idx="978">
                  <c:v>42331</c:v>
                </c:pt>
                <c:pt idx="979">
                  <c:v>42332</c:v>
                </c:pt>
                <c:pt idx="980">
                  <c:v>42333</c:v>
                </c:pt>
                <c:pt idx="981">
                  <c:v>42334</c:v>
                </c:pt>
                <c:pt idx="982">
                  <c:v>42335</c:v>
                </c:pt>
                <c:pt idx="983">
                  <c:v>42336</c:v>
                </c:pt>
                <c:pt idx="984">
                  <c:v>42337</c:v>
                </c:pt>
                <c:pt idx="985">
                  <c:v>42338</c:v>
                </c:pt>
                <c:pt idx="986">
                  <c:v>42339</c:v>
                </c:pt>
                <c:pt idx="987">
                  <c:v>42340</c:v>
                </c:pt>
                <c:pt idx="988">
                  <c:v>42341</c:v>
                </c:pt>
                <c:pt idx="989">
                  <c:v>42342</c:v>
                </c:pt>
                <c:pt idx="990">
                  <c:v>42343</c:v>
                </c:pt>
                <c:pt idx="991">
                  <c:v>42344</c:v>
                </c:pt>
                <c:pt idx="992">
                  <c:v>42345</c:v>
                </c:pt>
                <c:pt idx="993">
                  <c:v>42346</c:v>
                </c:pt>
                <c:pt idx="994">
                  <c:v>42347</c:v>
                </c:pt>
                <c:pt idx="995">
                  <c:v>42348</c:v>
                </c:pt>
                <c:pt idx="996">
                  <c:v>42349</c:v>
                </c:pt>
                <c:pt idx="997">
                  <c:v>42350</c:v>
                </c:pt>
                <c:pt idx="998">
                  <c:v>42351</c:v>
                </c:pt>
                <c:pt idx="999">
                  <c:v>42352</c:v>
                </c:pt>
                <c:pt idx="1000">
                  <c:v>42353</c:v>
                </c:pt>
                <c:pt idx="1001">
                  <c:v>42354</c:v>
                </c:pt>
                <c:pt idx="1002">
                  <c:v>42355</c:v>
                </c:pt>
                <c:pt idx="1003">
                  <c:v>42356</c:v>
                </c:pt>
                <c:pt idx="1004">
                  <c:v>42357</c:v>
                </c:pt>
                <c:pt idx="1005">
                  <c:v>42358</c:v>
                </c:pt>
                <c:pt idx="1006">
                  <c:v>42359</c:v>
                </c:pt>
                <c:pt idx="1007">
                  <c:v>42360</c:v>
                </c:pt>
                <c:pt idx="1008">
                  <c:v>42361</c:v>
                </c:pt>
                <c:pt idx="1009">
                  <c:v>42362</c:v>
                </c:pt>
                <c:pt idx="1010">
                  <c:v>42363</c:v>
                </c:pt>
                <c:pt idx="1011">
                  <c:v>42364</c:v>
                </c:pt>
                <c:pt idx="1012">
                  <c:v>42365</c:v>
                </c:pt>
                <c:pt idx="1013">
                  <c:v>42366</c:v>
                </c:pt>
                <c:pt idx="1014">
                  <c:v>42367</c:v>
                </c:pt>
                <c:pt idx="1015">
                  <c:v>42368</c:v>
                </c:pt>
                <c:pt idx="1016">
                  <c:v>42369</c:v>
                </c:pt>
                <c:pt idx="1017">
                  <c:v>42370</c:v>
                </c:pt>
                <c:pt idx="1018">
                  <c:v>42371</c:v>
                </c:pt>
                <c:pt idx="1019">
                  <c:v>42372</c:v>
                </c:pt>
                <c:pt idx="1020">
                  <c:v>42373</c:v>
                </c:pt>
                <c:pt idx="1021">
                  <c:v>42374</c:v>
                </c:pt>
                <c:pt idx="1022">
                  <c:v>42375</c:v>
                </c:pt>
                <c:pt idx="1023">
                  <c:v>42376</c:v>
                </c:pt>
                <c:pt idx="1024">
                  <c:v>42377</c:v>
                </c:pt>
                <c:pt idx="1025">
                  <c:v>42378</c:v>
                </c:pt>
                <c:pt idx="1026">
                  <c:v>42379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42385</c:v>
                </c:pt>
                <c:pt idx="1033">
                  <c:v>42386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42392</c:v>
                </c:pt>
                <c:pt idx="1040">
                  <c:v>42393</c:v>
                </c:pt>
                <c:pt idx="1041">
                  <c:v>42394</c:v>
                </c:pt>
                <c:pt idx="1042">
                  <c:v>42395</c:v>
                </c:pt>
                <c:pt idx="1043">
                  <c:v>42396</c:v>
                </c:pt>
                <c:pt idx="1044">
                  <c:v>42397</c:v>
                </c:pt>
                <c:pt idx="1045">
                  <c:v>42398</c:v>
                </c:pt>
                <c:pt idx="1046">
                  <c:v>42399</c:v>
                </c:pt>
                <c:pt idx="1047">
                  <c:v>42400</c:v>
                </c:pt>
                <c:pt idx="1048">
                  <c:v>42401</c:v>
                </c:pt>
                <c:pt idx="1049">
                  <c:v>42402</c:v>
                </c:pt>
                <c:pt idx="1050">
                  <c:v>42403</c:v>
                </c:pt>
                <c:pt idx="1051">
                  <c:v>42404</c:v>
                </c:pt>
                <c:pt idx="1052">
                  <c:v>42405</c:v>
                </c:pt>
                <c:pt idx="1053">
                  <c:v>42406</c:v>
                </c:pt>
                <c:pt idx="1054">
                  <c:v>42407</c:v>
                </c:pt>
                <c:pt idx="1055">
                  <c:v>42408</c:v>
                </c:pt>
                <c:pt idx="1056">
                  <c:v>42409</c:v>
                </c:pt>
                <c:pt idx="1057">
                  <c:v>42410</c:v>
                </c:pt>
                <c:pt idx="1058">
                  <c:v>42411</c:v>
                </c:pt>
                <c:pt idx="1059">
                  <c:v>42412</c:v>
                </c:pt>
                <c:pt idx="1060">
                  <c:v>42413</c:v>
                </c:pt>
                <c:pt idx="1061">
                  <c:v>42414</c:v>
                </c:pt>
                <c:pt idx="1062">
                  <c:v>42415</c:v>
                </c:pt>
                <c:pt idx="1063">
                  <c:v>42416</c:v>
                </c:pt>
                <c:pt idx="1064">
                  <c:v>42417</c:v>
                </c:pt>
                <c:pt idx="1065">
                  <c:v>42418</c:v>
                </c:pt>
                <c:pt idx="1066">
                  <c:v>42419</c:v>
                </c:pt>
                <c:pt idx="1067">
                  <c:v>42420</c:v>
                </c:pt>
                <c:pt idx="1068">
                  <c:v>42421</c:v>
                </c:pt>
                <c:pt idx="1069">
                  <c:v>42422</c:v>
                </c:pt>
                <c:pt idx="1070">
                  <c:v>42423</c:v>
                </c:pt>
                <c:pt idx="1071">
                  <c:v>42424</c:v>
                </c:pt>
                <c:pt idx="1072">
                  <c:v>42425</c:v>
                </c:pt>
                <c:pt idx="1073">
                  <c:v>42426</c:v>
                </c:pt>
                <c:pt idx="1074">
                  <c:v>42427</c:v>
                </c:pt>
                <c:pt idx="1075">
                  <c:v>42428</c:v>
                </c:pt>
                <c:pt idx="1076">
                  <c:v>42429</c:v>
                </c:pt>
                <c:pt idx="1077">
                  <c:v>42430</c:v>
                </c:pt>
                <c:pt idx="1078">
                  <c:v>42431</c:v>
                </c:pt>
                <c:pt idx="1079">
                  <c:v>42432</c:v>
                </c:pt>
                <c:pt idx="1080">
                  <c:v>42433</c:v>
                </c:pt>
                <c:pt idx="1081">
                  <c:v>42434</c:v>
                </c:pt>
                <c:pt idx="1082">
                  <c:v>42435</c:v>
                </c:pt>
                <c:pt idx="1083">
                  <c:v>42436</c:v>
                </c:pt>
                <c:pt idx="1084">
                  <c:v>42437</c:v>
                </c:pt>
                <c:pt idx="1085">
                  <c:v>42438</c:v>
                </c:pt>
                <c:pt idx="1086">
                  <c:v>42439</c:v>
                </c:pt>
                <c:pt idx="1087">
                  <c:v>42440</c:v>
                </c:pt>
                <c:pt idx="1088">
                  <c:v>42441</c:v>
                </c:pt>
                <c:pt idx="1089">
                  <c:v>42442</c:v>
                </c:pt>
                <c:pt idx="1090">
                  <c:v>42443</c:v>
                </c:pt>
                <c:pt idx="1091">
                  <c:v>42444</c:v>
                </c:pt>
                <c:pt idx="1092">
                  <c:v>42445</c:v>
                </c:pt>
                <c:pt idx="1093">
                  <c:v>42446</c:v>
                </c:pt>
                <c:pt idx="1094">
                  <c:v>42447</c:v>
                </c:pt>
                <c:pt idx="1095">
                  <c:v>42448</c:v>
                </c:pt>
                <c:pt idx="1096">
                  <c:v>42449</c:v>
                </c:pt>
                <c:pt idx="1097">
                  <c:v>42450</c:v>
                </c:pt>
                <c:pt idx="1098">
                  <c:v>42451</c:v>
                </c:pt>
                <c:pt idx="1099">
                  <c:v>42452</c:v>
                </c:pt>
                <c:pt idx="1100">
                  <c:v>42453</c:v>
                </c:pt>
                <c:pt idx="1101">
                  <c:v>42454</c:v>
                </c:pt>
                <c:pt idx="1102">
                  <c:v>42455</c:v>
                </c:pt>
                <c:pt idx="1103">
                  <c:v>42456</c:v>
                </c:pt>
                <c:pt idx="1104">
                  <c:v>42457</c:v>
                </c:pt>
                <c:pt idx="1105">
                  <c:v>42458</c:v>
                </c:pt>
                <c:pt idx="1106">
                  <c:v>42459</c:v>
                </c:pt>
                <c:pt idx="1107">
                  <c:v>42460</c:v>
                </c:pt>
                <c:pt idx="1108">
                  <c:v>42461</c:v>
                </c:pt>
                <c:pt idx="1109">
                  <c:v>42462</c:v>
                </c:pt>
                <c:pt idx="1110">
                  <c:v>42463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42469</c:v>
                </c:pt>
                <c:pt idx="1117">
                  <c:v>42470</c:v>
                </c:pt>
                <c:pt idx="1118">
                  <c:v>42471</c:v>
                </c:pt>
                <c:pt idx="1119">
                  <c:v>42472</c:v>
                </c:pt>
                <c:pt idx="1120">
                  <c:v>42473</c:v>
                </c:pt>
                <c:pt idx="1121">
                  <c:v>42474</c:v>
                </c:pt>
                <c:pt idx="1122">
                  <c:v>42475</c:v>
                </c:pt>
                <c:pt idx="1123">
                  <c:v>42476</c:v>
                </c:pt>
                <c:pt idx="1124">
                  <c:v>42477</c:v>
                </c:pt>
                <c:pt idx="1125">
                  <c:v>42478</c:v>
                </c:pt>
                <c:pt idx="1126">
                  <c:v>42479</c:v>
                </c:pt>
                <c:pt idx="1127">
                  <c:v>42480</c:v>
                </c:pt>
                <c:pt idx="1128">
                  <c:v>42481</c:v>
                </c:pt>
                <c:pt idx="1129">
                  <c:v>42482</c:v>
                </c:pt>
                <c:pt idx="1130">
                  <c:v>42483</c:v>
                </c:pt>
                <c:pt idx="1131">
                  <c:v>42484</c:v>
                </c:pt>
                <c:pt idx="1132">
                  <c:v>42485</c:v>
                </c:pt>
                <c:pt idx="1133">
                  <c:v>42486</c:v>
                </c:pt>
                <c:pt idx="1134">
                  <c:v>42487</c:v>
                </c:pt>
                <c:pt idx="1135">
                  <c:v>42488</c:v>
                </c:pt>
                <c:pt idx="1136">
                  <c:v>42489</c:v>
                </c:pt>
                <c:pt idx="1137">
                  <c:v>42490</c:v>
                </c:pt>
                <c:pt idx="1138">
                  <c:v>42491</c:v>
                </c:pt>
                <c:pt idx="1139">
                  <c:v>42492</c:v>
                </c:pt>
                <c:pt idx="1140">
                  <c:v>42493</c:v>
                </c:pt>
                <c:pt idx="1141">
                  <c:v>42494</c:v>
                </c:pt>
                <c:pt idx="1142">
                  <c:v>42495</c:v>
                </c:pt>
                <c:pt idx="1143">
                  <c:v>42496</c:v>
                </c:pt>
                <c:pt idx="1144">
                  <c:v>42497</c:v>
                </c:pt>
                <c:pt idx="1145">
                  <c:v>42498</c:v>
                </c:pt>
                <c:pt idx="1146">
                  <c:v>42499</c:v>
                </c:pt>
                <c:pt idx="1147">
                  <c:v>42500</c:v>
                </c:pt>
                <c:pt idx="1148">
                  <c:v>42501</c:v>
                </c:pt>
                <c:pt idx="1149">
                  <c:v>42502</c:v>
                </c:pt>
                <c:pt idx="1150">
                  <c:v>42503</c:v>
                </c:pt>
                <c:pt idx="1151">
                  <c:v>42504</c:v>
                </c:pt>
                <c:pt idx="1152">
                  <c:v>42505</c:v>
                </c:pt>
                <c:pt idx="1153">
                  <c:v>42506</c:v>
                </c:pt>
                <c:pt idx="1154">
                  <c:v>42507</c:v>
                </c:pt>
                <c:pt idx="1155">
                  <c:v>42508</c:v>
                </c:pt>
                <c:pt idx="1156">
                  <c:v>42509</c:v>
                </c:pt>
                <c:pt idx="1157">
                  <c:v>42510</c:v>
                </c:pt>
                <c:pt idx="1158">
                  <c:v>42511</c:v>
                </c:pt>
                <c:pt idx="1159">
                  <c:v>42512</c:v>
                </c:pt>
                <c:pt idx="1160">
                  <c:v>42513</c:v>
                </c:pt>
                <c:pt idx="1161">
                  <c:v>42514</c:v>
                </c:pt>
                <c:pt idx="1162">
                  <c:v>42515</c:v>
                </c:pt>
                <c:pt idx="1163">
                  <c:v>42516</c:v>
                </c:pt>
                <c:pt idx="1164">
                  <c:v>42517</c:v>
                </c:pt>
                <c:pt idx="1165">
                  <c:v>42518</c:v>
                </c:pt>
                <c:pt idx="1166">
                  <c:v>42519</c:v>
                </c:pt>
                <c:pt idx="1167">
                  <c:v>42520</c:v>
                </c:pt>
                <c:pt idx="1168">
                  <c:v>42521</c:v>
                </c:pt>
                <c:pt idx="1169">
                  <c:v>42522</c:v>
                </c:pt>
                <c:pt idx="1170">
                  <c:v>42523</c:v>
                </c:pt>
                <c:pt idx="1171">
                  <c:v>42524</c:v>
                </c:pt>
                <c:pt idx="1172">
                  <c:v>42525</c:v>
                </c:pt>
                <c:pt idx="1173">
                  <c:v>42526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42532</c:v>
                </c:pt>
                <c:pt idx="1180">
                  <c:v>42533</c:v>
                </c:pt>
                <c:pt idx="1181">
                  <c:v>42534</c:v>
                </c:pt>
                <c:pt idx="1182">
                  <c:v>42535</c:v>
                </c:pt>
                <c:pt idx="1183">
                  <c:v>42536</c:v>
                </c:pt>
                <c:pt idx="1184">
                  <c:v>42537</c:v>
                </c:pt>
                <c:pt idx="1185">
                  <c:v>42538</c:v>
                </c:pt>
                <c:pt idx="1186">
                  <c:v>42539</c:v>
                </c:pt>
                <c:pt idx="1187">
                  <c:v>42540</c:v>
                </c:pt>
                <c:pt idx="1188">
                  <c:v>42541</c:v>
                </c:pt>
                <c:pt idx="1189">
                  <c:v>42542</c:v>
                </c:pt>
                <c:pt idx="1190">
                  <c:v>42543</c:v>
                </c:pt>
                <c:pt idx="1191">
                  <c:v>42544</c:v>
                </c:pt>
                <c:pt idx="1192">
                  <c:v>42545</c:v>
                </c:pt>
                <c:pt idx="1193">
                  <c:v>42546</c:v>
                </c:pt>
                <c:pt idx="1194">
                  <c:v>42547</c:v>
                </c:pt>
                <c:pt idx="1195">
                  <c:v>42548</c:v>
                </c:pt>
                <c:pt idx="1196">
                  <c:v>42549</c:v>
                </c:pt>
                <c:pt idx="1197">
                  <c:v>42550</c:v>
                </c:pt>
                <c:pt idx="1198">
                  <c:v>42551</c:v>
                </c:pt>
                <c:pt idx="1199">
                  <c:v>42552</c:v>
                </c:pt>
                <c:pt idx="1200">
                  <c:v>42553</c:v>
                </c:pt>
                <c:pt idx="1201">
                  <c:v>42554</c:v>
                </c:pt>
                <c:pt idx="1202">
                  <c:v>42555</c:v>
                </c:pt>
                <c:pt idx="1203">
                  <c:v>42556</c:v>
                </c:pt>
                <c:pt idx="1204">
                  <c:v>42557</c:v>
                </c:pt>
                <c:pt idx="1205">
                  <c:v>42558</c:v>
                </c:pt>
                <c:pt idx="1206">
                  <c:v>42559</c:v>
                </c:pt>
                <c:pt idx="1207">
                  <c:v>42560</c:v>
                </c:pt>
                <c:pt idx="1208">
                  <c:v>42561</c:v>
                </c:pt>
                <c:pt idx="1209">
                  <c:v>42562</c:v>
                </c:pt>
                <c:pt idx="1210">
                  <c:v>42563</c:v>
                </c:pt>
                <c:pt idx="1211">
                  <c:v>42564</c:v>
                </c:pt>
                <c:pt idx="1212">
                  <c:v>42565</c:v>
                </c:pt>
                <c:pt idx="1213">
                  <c:v>42566</c:v>
                </c:pt>
                <c:pt idx="1214">
                  <c:v>42567</c:v>
                </c:pt>
                <c:pt idx="1215">
                  <c:v>42568</c:v>
                </c:pt>
                <c:pt idx="1216">
                  <c:v>42569</c:v>
                </c:pt>
                <c:pt idx="1217">
                  <c:v>42570</c:v>
                </c:pt>
                <c:pt idx="1218">
                  <c:v>42571</c:v>
                </c:pt>
                <c:pt idx="1219">
                  <c:v>42572</c:v>
                </c:pt>
                <c:pt idx="1220">
                  <c:v>42573</c:v>
                </c:pt>
                <c:pt idx="1221">
                  <c:v>42574</c:v>
                </c:pt>
                <c:pt idx="1222">
                  <c:v>42575</c:v>
                </c:pt>
                <c:pt idx="1223">
                  <c:v>42576</c:v>
                </c:pt>
                <c:pt idx="1224">
                  <c:v>42577</c:v>
                </c:pt>
                <c:pt idx="1225">
                  <c:v>42578</c:v>
                </c:pt>
                <c:pt idx="1226">
                  <c:v>42579</c:v>
                </c:pt>
                <c:pt idx="1227">
                  <c:v>42580</c:v>
                </c:pt>
                <c:pt idx="1228">
                  <c:v>42581</c:v>
                </c:pt>
                <c:pt idx="1229">
                  <c:v>42582</c:v>
                </c:pt>
                <c:pt idx="1230">
                  <c:v>42583</c:v>
                </c:pt>
                <c:pt idx="1231">
                  <c:v>42584</c:v>
                </c:pt>
                <c:pt idx="1232">
                  <c:v>42585</c:v>
                </c:pt>
                <c:pt idx="1233">
                  <c:v>42586</c:v>
                </c:pt>
                <c:pt idx="1234">
                  <c:v>42587</c:v>
                </c:pt>
                <c:pt idx="1235">
                  <c:v>42588</c:v>
                </c:pt>
                <c:pt idx="1236">
                  <c:v>42589</c:v>
                </c:pt>
                <c:pt idx="1237">
                  <c:v>42590</c:v>
                </c:pt>
                <c:pt idx="1238">
                  <c:v>42591</c:v>
                </c:pt>
                <c:pt idx="1239">
                  <c:v>42592</c:v>
                </c:pt>
                <c:pt idx="1240">
                  <c:v>42593</c:v>
                </c:pt>
                <c:pt idx="1241">
                  <c:v>42594</c:v>
                </c:pt>
                <c:pt idx="1242">
                  <c:v>42595</c:v>
                </c:pt>
                <c:pt idx="1243">
                  <c:v>42596</c:v>
                </c:pt>
                <c:pt idx="1244">
                  <c:v>42597</c:v>
                </c:pt>
                <c:pt idx="1245">
                  <c:v>42598</c:v>
                </c:pt>
                <c:pt idx="1246">
                  <c:v>42599</c:v>
                </c:pt>
                <c:pt idx="1247">
                  <c:v>42600</c:v>
                </c:pt>
                <c:pt idx="1248">
                  <c:v>42601</c:v>
                </c:pt>
                <c:pt idx="1249">
                  <c:v>42602</c:v>
                </c:pt>
                <c:pt idx="1250">
                  <c:v>42603</c:v>
                </c:pt>
                <c:pt idx="1251">
                  <c:v>42604</c:v>
                </c:pt>
                <c:pt idx="1252">
                  <c:v>42605</c:v>
                </c:pt>
                <c:pt idx="1253">
                  <c:v>42606</c:v>
                </c:pt>
                <c:pt idx="1254">
                  <c:v>42607</c:v>
                </c:pt>
                <c:pt idx="1255">
                  <c:v>42608</c:v>
                </c:pt>
                <c:pt idx="1256">
                  <c:v>42609</c:v>
                </c:pt>
                <c:pt idx="1257">
                  <c:v>42610</c:v>
                </c:pt>
                <c:pt idx="1258">
                  <c:v>42611</c:v>
                </c:pt>
                <c:pt idx="1259">
                  <c:v>42612</c:v>
                </c:pt>
                <c:pt idx="1260">
                  <c:v>42613</c:v>
                </c:pt>
                <c:pt idx="1261">
                  <c:v>42614</c:v>
                </c:pt>
                <c:pt idx="1262">
                  <c:v>42615</c:v>
                </c:pt>
                <c:pt idx="1263">
                  <c:v>42616</c:v>
                </c:pt>
                <c:pt idx="1264">
                  <c:v>42617</c:v>
                </c:pt>
                <c:pt idx="1265">
                  <c:v>42618</c:v>
                </c:pt>
                <c:pt idx="1266">
                  <c:v>42619</c:v>
                </c:pt>
                <c:pt idx="1267">
                  <c:v>42620</c:v>
                </c:pt>
                <c:pt idx="1268">
                  <c:v>42621</c:v>
                </c:pt>
                <c:pt idx="1269">
                  <c:v>42622</c:v>
                </c:pt>
                <c:pt idx="1270">
                  <c:v>42623</c:v>
                </c:pt>
                <c:pt idx="1271">
                  <c:v>42624</c:v>
                </c:pt>
                <c:pt idx="1272">
                  <c:v>42625</c:v>
                </c:pt>
                <c:pt idx="1273">
                  <c:v>42626</c:v>
                </c:pt>
                <c:pt idx="1274">
                  <c:v>42627</c:v>
                </c:pt>
                <c:pt idx="1275">
                  <c:v>42628</c:v>
                </c:pt>
                <c:pt idx="1276">
                  <c:v>42629</c:v>
                </c:pt>
                <c:pt idx="1277">
                  <c:v>42630</c:v>
                </c:pt>
                <c:pt idx="1278">
                  <c:v>42631</c:v>
                </c:pt>
                <c:pt idx="1279">
                  <c:v>42632</c:v>
                </c:pt>
                <c:pt idx="1280">
                  <c:v>42633</c:v>
                </c:pt>
                <c:pt idx="1281">
                  <c:v>42634</c:v>
                </c:pt>
                <c:pt idx="1282">
                  <c:v>42635</c:v>
                </c:pt>
                <c:pt idx="1283">
                  <c:v>42636</c:v>
                </c:pt>
                <c:pt idx="1284">
                  <c:v>42637</c:v>
                </c:pt>
                <c:pt idx="1285">
                  <c:v>42638</c:v>
                </c:pt>
                <c:pt idx="1286">
                  <c:v>42639</c:v>
                </c:pt>
                <c:pt idx="1287">
                  <c:v>42640</c:v>
                </c:pt>
                <c:pt idx="1288">
                  <c:v>42641</c:v>
                </c:pt>
                <c:pt idx="1289">
                  <c:v>42642</c:v>
                </c:pt>
                <c:pt idx="1290">
                  <c:v>42643</c:v>
                </c:pt>
                <c:pt idx="1291">
                  <c:v>42644</c:v>
                </c:pt>
                <c:pt idx="1292">
                  <c:v>42645</c:v>
                </c:pt>
                <c:pt idx="1293">
                  <c:v>42646</c:v>
                </c:pt>
                <c:pt idx="1294">
                  <c:v>42647</c:v>
                </c:pt>
                <c:pt idx="1295">
                  <c:v>42648</c:v>
                </c:pt>
                <c:pt idx="1296">
                  <c:v>42649</c:v>
                </c:pt>
                <c:pt idx="1297">
                  <c:v>42650</c:v>
                </c:pt>
                <c:pt idx="1298">
                  <c:v>42651</c:v>
                </c:pt>
                <c:pt idx="1299">
                  <c:v>42652</c:v>
                </c:pt>
                <c:pt idx="1300">
                  <c:v>42653</c:v>
                </c:pt>
                <c:pt idx="1301">
                  <c:v>42654</c:v>
                </c:pt>
                <c:pt idx="1302">
                  <c:v>42655</c:v>
                </c:pt>
                <c:pt idx="1303">
                  <c:v>42656</c:v>
                </c:pt>
                <c:pt idx="1304">
                  <c:v>42657</c:v>
                </c:pt>
                <c:pt idx="1305">
                  <c:v>42658</c:v>
                </c:pt>
                <c:pt idx="1306">
                  <c:v>42659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42665</c:v>
                </c:pt>
                <c:pt idx="1313">
                  <c:v>42666</c:v>
                </c:pt>
                <c:pt idx="1314">
                  <c:v>42667</c:v>
                </c:pt>
                <c:pt idx="1315">
                  <c:v>42668</c:v>
                </c:pt>
                <c:pt idx="1316">
                  <c:v>42669</c:v>
                </c:pt>
                <c:pt idx="1317">
                  <c:v>42670</c:v>
                </c:pt>
                <c:pt idx="1318">
                  <c:v>42671</c:v>
                </c:pt>
                <c:pt idx="1319">
                  <c:v>42672</c:v>
                </c:pt>
                <c:pt idx="1320">
                  <c:v>42673</c:v>
                </c:pt>
                <c:pt idx="1321">
                  <c:v>42674</c:v>
                </c:pt>
                <c:pt idx="1322">
                  <c:v>42675</c:v>
                </c:pt>
                <c:pt idx="1323">
                  <c:v>42676</c:v>
                </c:pt>
                <c:pt idx="1324">
                  <c:v>42677</c:v>
                </c:pt>
                <c:pt idx="1325">
                  <c:v>42678</c:v>
                </c:pt>
                <c:pt idx="1326">
                  <c:v>42679</c:v>
                </c:pt>
                <c:pt idx="1327">
                  <c:v>42680</c:v>
                </c:pt>
                <c:pt idx="1328">
                  <c:v>42681</c:v>
                </c:pt>
                <c:pt idx="1329">
                  <c:v>42682</c:v>
                </c:pt>
                <c:pt idx="1330">
                  <c:v>42683</c:v>
                </c:pt>
                <c:pt idx="1331">
                  <c:v>42684</c:v>
                </c:pt>
                <c:pt idx="1332">
                  <c:v>42685</c:v>
                </c:pt>
                <c:pt idx="1333">
                  <c:v>42686</c:v>
                </c:pt>
                <c:pt idx="1334">
                  <c:v>42687</c:v>
                </c:pt>
                <c:pt idx="1335">
                  <c:v>42688</c:v>
                </c:pt>
                <c:pt idx="1336">
                  <c:v>42689</c:v>
                </c:pt>
                <c:pt idx="1337">
                  <c:v>42690</c:v>
                </c:pt>
                <c:pt idx="1338">
                  <c:v>42691</c:v>
                </c:pt>
                <c:pt idx="1339">
                  <c:v>42692</c:v>
                </c:pt>
                <c:pt idx="1340">
                  <c:v>42693</c:v>
                </c:pt>
                <c:pt idx="1341">
                  <c:v>42694</c:v>
                </c:pt>
                <c:pt idx="1342">
                  <c:v>42695</c:v>
                </c:pt>
                <c:pt idx="1343">
                  <c:v>42696</c:v>
                </c:pt>
                <c:pt idx="1344">
                  <c:v>42697</c:v>
                </c:pt>
                <c:pt idx="1345">
                  <c:v>42698</c:v>
                </c:pt>
                <c:pt idx="1346">
                  <c:v>42699</c:v>
                </c:pt>
                <c:pt idx="1347">
                  <c:v>42700</c:v>
                </c:pt>
                <c:pt idx="1348">
                  <c:v>42701</c:v>
                </c:pt>
                <c:pt idx="1349">
                  <c:v>42702</c:v>
                </c:pt>
                <c:pt idx="1350">
                  <c:v>42703</c:v>
                </c:pt>
                <c:pt idx="1351">
                  <c:v>42704</c:v>
                </c:pt>
                <c:pt idx="1352">
                  <c:v>42705</c:v>
                </c:pt>
                <c:pt idx="1353">
                  <c:v>42706</c:v>
                </c:pt>
                <c:pt idx="1354">
                  <c:v>42707</c:v>
                </c:pt>
                <c:pt idx="1355">
                  <c:v>42708</c:v>
                </c:pt>
                <c:pt idx="1356">
                  <c:v>42709</c:v>
                </c:pt>
                <c:pt idx="1357">
                  <c:v>42710</c:v>
                </c:pt>
                <c:pt idx="1358">
                  <c:v>42711</c:v>
                </c:pt>
                <c:pt idx="1359">
                  <c:v>42712</c:v>
                </c:pt>
                <c:pt idx="1360">
                  <c:v>42713</c:v>
                </c:pt>
                <c:pt idx="1361">
                  <c:v>42714</c:v>
                </c:pt>
                <c:pt idx="1362">
                  <c:v>42715</c:v>
                </c:pt>
                <c:pt idx="1363">
                  <c:v>42716</c:v>
                </c:pt>
                <c:pt idx="1364">
                  <c:v>42717</c:v>
                </c:pt>
                <c:pt idx="1365">
                  <c:v>42718</c:v>
                </c:pt>
                <c:pt idx="1366">
                  <c:v>42719</c:v>
                </c:pt>
                <c:pt idx="1367">
                  <c:v>42720</c:v>
                </c:pt>
                <c:pt idx="1368">
                  <c:v>42721</c:v>
                </c:pt>
                <c:pt idx="1369">
                  <c:v>42722</c:v>
                </c:pt>
                <c:pt idx="1370">
                  <c:v>42723</c:v>
                </c:pt>
                <c:pt idx="1371">
                  <c:v>42724</c:v>
                </c:pt>
                <c:pt idx="1372">
                  <c:v>42725</c:v>
                </c:pt>
                <c:pt idx="1373">
                  <c:v>42726</c:v>
                </c:pt>
                <c:pt idx="1374">
                  <c:v>42727</c:v>
                </c:pt>
                <c:pt idx="1375">
                  <c:v>42728</c:v>
                </c:pt>
                <c:pt idx="1376">
                  <c:v>42729</c:v>
                </c:pt>
                <c:pt idx="1377">
                  <c:v>42730</c:v>
                </c:pt>
                <c:pt idx="1378">
                  <c:v>42731</c:v>
                </c:pt>
                <c:pt idx="1379">
                  <c:v>42732</c:v>
                </c:pt>
                <c:pt idx="1380">
                  <c:v>42733</c:v>
                </c:pt>
                <c:pt idx="1381">
                  <c:v>42734</c:v>
                </c:pt>
                <c:pt idx="1382">
                  <c:v>42735</c:v>
                </c:pt>
                <c:pt idx="1383">
                  <c:v>42736</c:v>
                </c:pt>
                <c:pt idx="1384">
                  <c:v>42737</c:v>
                </c:pt>
                <c:pt idx="1385">
                  <c:v>42738</c:v>
                </c:pt>
                <c:pt idx="1386">
                  <c:v>42739</c:v>
                </c:pt>
                <c:pt idx="1387">
                  <c:v>42740</c:v>
                </c:pt>
                <c:pt idx="1388">
                  <c:v>42741</c:v>
                </c:pt>
                <c:pt idx="1389">
                  <c:v>42742</c:v>
                </c:pt>
                <c:pt idx="1390">
                  <c:v>42743</c:v>
                </c:pt>
                <c:pt idx="1391">
                  <c:v>42744</c:v>
                </c:pt>
                <c:pt idx="1392">
                  <c:v>42745</c:v>
                </c:pt>
                <c:pt idx="1393">
                  <c:v>42746</c:v>
                </c:pt>
                <c:pt idx="1394">
                  <c:v>42747</c:v>
                </c:pt>
                <c:pt idx="1395">
                  <c:v>42748</c:v>
                </c:pt>
                <c:pt idx="1396">
                  <c:v>42749</c:v>
                </c:pt>
                <c:pt idx="1397">
                  <c:v>42750</c:v>
                </c:pt>
                <c:pt idx="1398">
                  <c:v>42751</c:v>
                </c:pt>
                <c:pt idx="1399">
                  <c:v>42752</c:v>
                </c:pt>
                <c:pt idx="1400">
                  <c:v>42753</c:v>
                </c:pt>
                <c:pt idx="1401">
                  <c:v>42754</c:v>
                </c:pt>
                <c:pt idx="1402">
                  <c:v>42755</c:v>
                </c:pt>
                <c:pt idx="1403">
                  <c:v>42756</c:v>
                </c:pt>
                <c:pt idx="1404">
                  <c:v>42757</c:v>
                </c:pt>
                <c:pt idx="1405">
                  <c:v>42758</c:v>
                </c:pt>
                <c:pt idx="1406">
                  <c:v>42759</c:v>
                </c:pt>
                <c:pt idx="1407">
                  <c:v>42760</c:v>
                </c:pt>
                <c:pt idx="1408">
                  <c:v>42761</c:v>
                </c:pt>
                <c:pt idx="1409">
                  <c:v>42762</c:v>
                </c:pt>
                <c:pt idx="1410">
                  <c:v>42763</c:v>
                </c:pt>
                <c:pt idx="1411">
                  <c:v>42764</c:v>
                </c:pt>
                <c:pt idx="1412">
                  <c:v>42765</c:v>
                </c:pt>
                <c:pt idx="1413">
                  <c:v>42766</c:v>
                </c:pt>
                <c:pt idx="1414">
                  <c:v>42767</c:v>
                </c:pt>
                <c:pt idx="1415">
                  <c:v>42768</c:v>
                </c:pt>
                <c:pt idx="1416">
                  <c:v>42769</c:v>
                </c:pt>
                <c:pt idx="1417">
                  <c:v>42770</c:v>
                </c:pt>
                <c:pt idx="1418">
                  <c:v>42771</c:v>
                </c:pt>
                <c:pt idx="1419">
                  <c:v>42772</c:v>
                </c:pt>
                <c:pt idx="1420">
                  <c:v>42773</c:v>
                </c:pt>
                <c:pt idx="1421">
                  <c:v>42774</c:v>
                </c:pt>
                <c:pt idx="1422">
                  <c:v>42775</c:v>
                </c:pt>
                <c:pt idx="1423">
                  <c:v>42776</c:v>
                </c:pt>
                <c:pt idx="1424">
                  <c:v>42777</c:v>
                </c:pt>
                <c:pt idx="1425">
                  <c:v>42778</c:v>
                </c:pt>
                <c:pt idx="1426">
                  <c:v>42779</c:v>
                </c:pt>
                <c:pt idx="1427">
                  <c:v>42780</c:v>
                </c:pt>
                <c:pt idx="1428">
                  <c:v>42781</c:v>
                </c:pt>
                <c:pt idx="1429">
                  <c:v>42782</c:v>
                </c:pt>
                <c:pt idx="1430">
                  <c:v>42783</c:v>
                </c:pt>
                <c:pt idx="1431">
                  <c:v>42784</c:v>
                </c:pt>
                <c:pt idx="1432">
                  <c:v>42785</c:v>
                </c:pt>
                <c:pt idx="1433">
                  <c:v>42786</c:v>
                </c:pt>
                <c:pt idx="1434">
                  <c:v>42787</c:v>
                </c:pt>
                <c:pt idx="1435">
                  <c:v>42788</c:v>
                </c:pt>
                <c:pt idx="1436">
                  <c:v>42789</c:v>
                </c:pt>
                <c:pt idx="1437">
                  <c:v>42790</c:v>
                </c:pt>
                <c:pt idx="1438">
                  <c:v>42791</c:v>
                </c:pt>
                <c:pt idx="1439">
                  <c:v>42792</c:v>
                </c:pt>
                <c:pt idx="1440">
                  <c:v>42793</c:v>
                </c:pt>
                <c:pt idx="1441">
                  <c:v>42794</c:v>
                </c:pt>
                <c:pt idx="1442">
                  <c:v>42795</c:v>
                </c:pt>
                <c:pt idx="1443">
                  <c:v>42796</c:v>
                </c:pt>
                <c:pt idx="1444">
                  <c:v>42797</c:v>
                </c:pt>
                <c:pt idx="1445">
                  <c:v>42798</c:v>
                </c:pt>
                <c:pt idx="1446">
                  <c:v>42799</c:v>
                </c:pt>
                <c:pt idx="1447">
                  <c:v>42800</c:v>
                </c:pt>
                <c:pt idx="1448">
                  <c:v>42801</c:v>
                </c:pt>
                <c:pt idx="1449">
                  <c:v>42802</c:v>
                </c:pt>
                <c:pt idx="1450">
                  <c:v>42803</c:v>
                </c:pt>
                <c:pt idx="1451">
                  <c:v>42804</c:v>
                </c:pt>
                <c:pt idx="1452">
                  <c:v>42805</c:v>
                </c:pt>
                <c:pt idx="1453">
                  <c:v>42806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42812</c:v>
                </c:pt>
                <c:pt idx="1460">
                  <c:v>42813</c:v>
                </c:pt>
                <c:pt idx="1461">
                  <c:v>42814</c:v>
                </c:pt>
                <c:pt idx="1462">
                  <c:v>42815</c:v>
                </c:pt>
                <c:pt idx="1463">
                  <c:v>42816</c:v>
                </c:pt>
                <c:pt idx="1464">
                  <c:v>42817</c:v>
                </c:pt>
                <c:pt idx="1465">
                  <c:v>42818</c:v>
                </c:pt>
                <c:pt idx="1466">
                  <c:v>42819</c:v>
                </c:pt>
                <c:pt idx="1467">
                  <c:v>42820</c:v>
                </c:pt>
                <c:pt idx="1468">
                  <c:v>42821</c:v>
                </c:pt>
                <c:pt idx="1469">
                  <c:v>42822</c:v>
                </c:pt>
                <c:pt idx="1470">
                  <c:v>42823</c:v>
                </c:pt>
                <c:pt idx="1471">
                  <c:v>42824</c:v>
                </c:pt>
                <c:pt idx="1472">
                  <c:v>42825</c:v>
                </c:pt>
                <c:pt idx="1473">
                  <c:v>42826</c:v>
                </c:pt>
                <c:pt idx="1474">
                  <c:v>42827</c:v>
                </c:pt>
                <c:pt idx="1475">
                  <c:v>42828</c:v>
                </c:pt>
                <c:pt idx="1476">
                  <c:v>42829</c:v>
                </c:pt>
                <c:pt idx="1477">
                  <c:v>42830</c:v>
                </c:pt>
                <c:pt idx="1478">
                  <c:v>42831</c:v>
                </c:pt>
                <c:pt idx="1479">
                  <c:v>42832</c:v>
                </c:pt>
                <c:pt idx="1480">
                  <c:v>42833</c:v>
                </c:pt>
                <c:pt idx="1481">
                  <c:v>42834</c:v>
                </c:pt>
                <c:pt idx="1482">
                  <c:v>42835</c:v>
                </c:pt>
                <c:pt idx="1483">
                  <c:v>42836</c:v>
                </c:pt>
                <c:pt idx="1484">
                  <c:v>42837</c:v>
                </c:pt>
                <c:pt idx="1485">
                  <c:v>42838</c:v>
                </c:pt>
                <c:pt idx="1486">
                  <c:v>42839</c:v>
                </c:pt>
                <c:pt idx="1487">
                  <c:v>42840</c:v>
                </c:pt>
                <c:pt idx="1488">
                  <c:v>42841</c:v>
                </c:pt>
                <c:pt idx="1489">
                  <c:v>42842</c:v>
                </c:pt>
                <c:pt idx="1490">
                  <c:v>42843</c:v>
                </c:pt>
                <c:pt idx="1491">
                  <c:v>42844</c:v>
                </c:pt>
                <c:pt idx="1492">
                  <c:v>42845</c:v>
                </c:pt>
                <c:pt idx="1493">
                  <c:v>42846</c:v>
                </c:pt>
                <c:pt idx="1494">
                  <c:v>42847</c:v>
                </c:pt>
                <c:pt idx="1495">
                  <c:v>42848</c:v>
                </c:pt>
                <c:pt idx="1496">
                  <c:v>42849</c:v>
                </c:pt>
                <c:pt idx="1497">
                  <c:v>42850</c:v>
                </c:pt>
                <c:pt idx="1498">
                  <c:v>42851</c:v>
                </c:pt>
                <c:pt idx="1499">
                  <c:v>42852</c:v>
                </c:pt>
                <c:pt idx="1500">
                  <c:v>42853</c:v>
                </c:pt>
                <c:pt idx="1501">
                  <c:v>42854</c:v>
                </c:pt>
                <c:pt idx="1502">
                  <c:v>42855</c:v>
                </c:pt>
                <c:pt idx="1503">
                  <c:v>42856</c:v>
                </c:pt>
                <c:pt idx="1504">
                  <c:v>42857</c:v>
                </c:pt>
                <c:pt idx="1505">
                  <c:v>42858</c:v>
                </c:pt>
                <c:pt idx="1506">
                  <c:v>42859</c:v>
                </c:pt>
                <c:pt idx="1507">
                  <c:v>42860</c:v>
                </c:pt>
                <c:pt idx="1508">
                  <c:v>42861</c:v>
                </c:pt>
                <c:pt idx="1509">
                  <c:v>42862</c:v>
                </c:pt>
                <c:pt idx="1510">
                  <c:v>42863</c:v>
                </c:pt>
                <c:pt idx="1511">
                  <c:v>42864</c:v>
                </c:pt>
                <c:pt idx="1512">
                  <c:v>42865</c:v>
                </c:pt>
                <c:pt idx="1513">
                  <c:v>42866</c:v>
                </c:pt>
                <c:pt idx="1514">
                  <c:v>42867</c:v>
                </c:pt>
                <c:pt idx="1515">
                  <c:v>42868</c:v>
                </c:pt>
                <c:pt idx="1516">
                  <c:v>42869</c:v>
                </c:pt>
                <c:pt idx="1517">
                  <c:v>42870</c:v>
                </c:pt>
                <c:pt idx="1518">
                  <c:v>42871</c:v>
                </c:pt>
                <c:pt idx="1519">
                  <c:v>42872</c:v>
                </c:pt>
                <c:pt idx="1520">
                  <c:v>42873</c:v>
                </c:pt>
                <c:pt idx="1521">
                  <c:v>42874</c:v>
                </c:pt>
                <c:pt idx="1522">
                  <c:v>42875</c:v>
                </c:pt>
                <c:pt idx="1523">
                  <c:v>42876</c:v>
                </c:pt>
                <c:pt idx="1524">
                  <c:v>42877</c:v>
                </c:pt>
                <c:pt idx="1525">
                  <c:v>42878</c:v>
                </c:pt>
                <c:pt idx="1526">
                  <c:v>42879</c:v>
                </c:pt>
                <c:pt idx="1527">
                  <c:v>42880</c:v>
                </c:pt>
                <c:pt idx="1528">
                  <c:v>42881</c:v>
                </c:pt>
                <c:pt idx="1529">
                  <c:v>42882</c:v>
                </c:pt>
                <c:pt idx="1530">
                  <c:v>42883</c:v>
                </c:pt>
                <c:pt idx="1531">
                  <c:v>42884</c:v>
                </c:pt>
                <c:pt idx="1532">
                  <c:v>42885</c:v>
                </c:pt>
                <c:pt idx="1533">
                  <c:v>42886</c:v>
                </c:pt>
                <c:pt idx="1534">
                  <c:v>42887</c:v>
                </c:pt>
                <c:pt idx="1535">
                  <c:v>42888</c:v>
                </c:pt>
                <c:pt idx="1536">
                  <c:v>42889</c:v>
                </c:pt>
                <c:pt idx="1537">
                  <c:v>42890</c:v>
                </c:pt>
                <c:pt idx="1538">
                  <c:v>42891</c:v>
                </c:pt>
                <c:pt idx="1539">
                  <c:v>42892</c:v>
                </c:pt>
                <c:pt idx="1540">
                  <c:v>42893</c:v>
                </c:pt>
                <c:pt idx="1541">
                  <c:v>42894</c:v>
                </c:pt>
                <c:pt idx="1542">
                  <c:v>42895</c:v>
                </c:pt>
                <c:pt idx="1543">
                  <c:v>42896</c:v>
                </c:pt>
                <c:pt idx="1544">
                  <c:v>42897</c:v>
                </c:pt>
                <c:pt idx="1545">
                  <c:v>42898</c:v>
                </c:pt>
                <c:pt idx="1546">
                  <c:v>42899</c:v>
                </c:pt>
                <c:pt idx="1547">
                  <c:v>42900</c:v>
                </c:pt>
                <c:pt idx="1548">
                  <c:v>42901</c:v>
                </c:pt>
                <c:pt idx="1549">
                  <c:v>42902</c:v>
                </c:pt>
                <c:pt idx="1550">
                  <c:v>42903</c:v>
                </c:pt>
                <c:pt idx="1551">
                  <c:v>42904</c:v>
                </c:pt>
                <c:pt idx="1552">
                  <c:v>42905</c:v>
                </c:pt>
                <c:pt idx="1553">
                  <c:v>42906</c:v>
                </c:pt>
                <c:pt idx="1554">
                  <c:v>42907</c:v>
                </c:pt>
                <c:pt idx="1555">
                  <c:v>42908</c:v>
                </c:pt>
                <c:pt idx="1556">
                  <c:v>42909</c:v>
                </c:pt>
                <c:pt idx="1557">
                  <c:v>42910</c:v>
                </c:pt>
                <c:pt idx="1558">
                  <c:v>42911</c:v>
                </c:pt>
                <c:pt idx="1559">
                  <c:v>42912</c:v>
                </c:pt>
                <c:pt idx="1560">
                  <c:v>42913</c:v>
                </c:pt>
                <c:pt idx="1561">
                  <c:v>42914</c:v>
                </c:pt>
                <c:pt idx="1562">
                  <c:v>42915</c:v>
                </c:pt>
                <c:pt idx="1563">
                  <c:v>42916</c:v>
                </c:pt>
                <c:pt idx="1564">
                  <c:v>42917</c:v>
                </c:pt>
                <c:pt idx="1565">
                  <c:v>42918</c:v>
                </c:pt>
                <c:pt idx="1566">
                  <c:v>42919</c:v>
                </c:pt>
                <c:pt idx="1567">
                  <c:v>42920</c:v>
                </c:pt>
                <c:pt idx="1568">
                  <c:v>42921</c:v>
                </c:pt>
                <c:pt idx="1569">
                  <c:v>42922</c:v>
                </c:pt>
                <c:pt idx="1570">
                  <c:v>42923</c:v>
                </c:pt>
                <c:pt idx="1571">
                  <c:v>42924</c:v>
                </c:pt>
                <c:pt idx="1572">
                  <c:v>42925</c:v>
                </c:pt>
                <c:pt idx="1573">
                  <c:v>42926</c:v>
                </c:pt>
                <c:pt idx="1574">
                  <c:v>42927</c:v>
                </c:pt>
                <c:pt idx="1575">
                  <c:v>42928</c:v>
                </c:pt>
                <c:pt idx="1576">
                  <c:v>42929</c:v>
                </c:pt>
                <c:pt idx="1577">
                  <c:v>42930</c:v>
                </c:pt>
                <c:pt idx="1578">
                  <c:v>42931</c:v>
                </c:pt>
                <c:pt idx="1579">
                  <c:v>42932</c:v>
                </c:pt>
                <c:pt idx="1580">
                  <c:v>42933</c:v>
                </c:pt>
                <c:pt idx="1581">
                  <c:v>42934</c:v>
                </c:pt>
                <c:pt idx="1582">
                  <c:v>42935</c:v>
                </c:pt>
                <c:pt idx="1583">
                  <c:v>42936</c:v>
                </c:pt>
                <c:pt idx="1584">
                  <c:v>42937</c:v>
                </c:pt>
                <c:pt idx="1585">
                  <c:v>42938</c:v>
                </c:pt>
                <c:pt idx="1586">
                  <c:v>42939</c:v>
                </c:pt>
                <c:pt idx="1587">
                  <c:v>42940</c:v>
                </c:pt>
                <c:pt idx="1588">
                  <c:v>42941</c:v>
                </c:pt>
                <c:pt idx="1589">
                  <c:v>42942</c:v>
                </c:pt>
                <c:pt idx="1590">
                  <c:v>42943</c:v>
                </c:pt>
                <c:pt idx="1591">
                  <c:v>42944</c:v>
                </c:pt>
                <c:pt idx="1592">
                  <c:v>42945</c:v>
                </c:pt>
                <c:pt idx="1593">
                  <c:v>42946</c:v>
                </c:pt>
                <c:pt idx="1594">
                  <c:v>42947</c:v>
                </c:pt>
                <c:pt idx="1595">
                  <c:v>42948</c:v>
                </c:pt>
                <c:pt idx="1596">
                  <c:v>42949</c:v>
                </c:pt>
                <c:pt idx="1597">
                  <c:v>42950</c:v>
                </c:pt>
                <c:pt idx="1598">
                  <c:v>42951</c:v>
                </c:pt>
                <c:pt idx="1599">
                  <c:v>42952</c:v>
                </c:pt>
                <c:pt idx="1600">
                  <c:v>42953</c:v>
                </c:pt>
                <c:pt idx="1601">
                  <c:v>42954</c:v>
                </c:pt>
                <c:pt idx="1602">
                  <c:v>42955</c:v>
                </c:pt>
                <c:pt idx="1603">
                  <c:v>42956</c:v>
                </c:pt>
                <c:pt idx="1604">
                  <c:v>42957</c:v>
                </c:pt>
                <c:pt idx="1605">
                  <c:v>42958</c:v>
                </c:pt>
                <c:pt idx="1606">
                  <c:v>42959</c:v>
                </c:pt>
                <c:pt idx="1607">
                  <c:v>42960</c:v>
                </c:pt>
                <c:pt idx="1608">
                  <c:v>42961</c:v>
                </c:pt>
                <c:pt idx="1609">
                  <c:v>42962</c:v>
                </c:pt>
                <c:pt idx="1610">
                  <c:v>42963</c:v>
                </c:pt>
                <c:pt idx="1611">
                  <c:v>42964</c:v>
                </c:pt>
                <c:pt idx="1612">
                  <c:v>42965</c:v>
                </c:pt>
                <c:pt idx="1613">
                  <c:v>42966</c:v>
                </c:pt>
                <c:pt idx="1614">
                  <c:v>42967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42972</c:v>
                </c:pt>
                <c:pt idx="1620">
                  <c:v>42973</c:v>
                </c:pt>
                <c:pt idx="1621">
                  <c:v>42974</c:v>
                </c:pt>
                <c:pt idx="1622">
                  <c:v>42975</c:v>
                </c:pt>
                <c:pt idx="1623">
                  <c:v>42976</c:v>
                </c:pt>
                <c:pt idx="1624">
                  <c:v>42977</c:v>
                </c:pt>
                <c:pt idx="1625">
                  <c:v>42978</c:v>
                </c:pt>
                <c:pt idx="1626">
                  <c:v>42979</c:v>
                </c:pt>
                <c:pt idx="1627">
                  <c:v>42980</c:v>
                </c:pt>
                <c:pt idx="1628">
                  <c:v>42981</c:v>
                </c:pt>
                <c:pt idx="1629">
                  <c:v>42982</c:v>
                </c:pt>
                <c:pt idx="1630">
                  <c:v>42983</c:v>
                </c:pt>
                <c:pt idx="1631">
                  <c:v>42984</c:v>
                </c:pt>
                <c:pt idx="1632">
                  <c:v>42985</c:v>
                </c:pt>
                <c:pt idx="1633">
                  <c:v>42986</c:v>
                </c:pt>
                <c:pt idx="1634">
                  <c:v>42987</c:v>
                </c:pt>
                <c:pt idx="1635">
                  <c:v>42988</c:v>
                </c:pt>
                <c:pt idx="1636">
                  <c:v>42989</c:v>
                </c:pt>
                <c:pt idx="1637">
                  <c:v>42990</c:v>
                </c:pt>
                <c:pt idx="1638">
                  <c:v>42991</c:v>
                </c:pt>
                <c:pt idx="1639">
                  <c:v>42992</c:v>
                </c:pt>
                <c:pt idx="1640">
                  <c:v>42993</c:v>
                </c:pt>
                <c:pt idx="1641">
                  <c:v>42994</c:v>
                </c:pt>
                <c:pt idx="1642">
                  <c:v>42995</c:v>
                </c:pt>
                <c:pt idx="1643">
                  <c:v>42996</c:v>
                </c:pt>
                <c:pt idx="1644">
                  <c:v>42997</c:v>
                </c:pt>
                <c:pt idx="1645">
                  <c:v>42998</c:v>
                </c:pt>
                <c:pt idx="1646">
                  <c:v>42999</c:v>
                </c:pt>
                <c:pt idx="1647">
                  <c:v>43000</c:v>
                </c:pt>
                <c:pt idx="1648">
                  <c:v>43001</c:v>
                </c:pt>
                <c:pt idx="1649">
                  <c:v>43002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43009</c:v>
                </c:pt>
                <c:pt idx="1657">
                  <c:v>43010</c:v>
                </c:pt>
                <c:pt idx="1658">
                  <c:v>43011</c:v>
                </c:pt>
                <c:pt idx="1659">
                  <c:v>43012</c:v>
                </c:pt>
                <c:pt idx="1660">
                  <c:v>43013</c:v>
                </c:pt>
                <c:pt idx="1661">
                  <c:v>43014</c:v>
                </c:pt>
                <c:pt idx="1662">
                  <c:v>43015</c:v>
                </c:pt>
                <c:pt idx="1663">
                  <c:v>43016</c:v>
                </c:pt>
                <c:pt idx="1664">
                  <c:v>43017</c:v>
                </c:pt>
                <c:pt idx="1665">
                  <c:v>43018</c:v>
                </c:pt>
                <c:pt idx="1666">
                  <c:v>43019</c:v>
                </c:pt>
                <c:pt idx="1667">
                  <c:v>43020</c:v>
                </c:pt>
                <c:pt idx="1668">
                  <c:v>43021</c:v>
                </c:pt>
                <c:pt idx="1669">
                  <c:v>43022</c:v>
                </c:pt>
                <c:pt idx="1670">
                  <c:v>43023</c:v>
                </c:pt>
                <c:pt idx="1671">
                  <c:v>43024</c:v>
                </c:pt>
                <c:pt idx="1672">
                  <c:v>43025</c:v>
                </c:pt>
                <c:pt idx="1673">
                  <c:v>43026</c:v>
                </c:pt>
                <c:pt idx="1674">
                  <c:v>43027</c:v>
                </c:pt>
                <c:pt idx="1675">
                  <c:v>43028</c:v>
                </c:pt>
                <c:pt idx="1676">
                  <c:v>43029</c:v>
                </c:pt>
                <c:pt idx="1677">
                  <c:v>43030</c:v>
                </c:pt>
                <c:pt idx="1678">
                  <c:v>43031</c:v>
                </c:pt>
                <c:pt idx="1679">
                  <c:v>43032</c:v>
                </c:pt>
                <c:pt idx="1680">
                  <c:v>43033</c:v>
                </c:pt>
                <c:pt idx="1681">
                  <c:v>43034</c:v>
                </c:pt>
                <c:pt idx="1682">
                  <c:v>43035</c:v>
                </c:pt>
                <c:pt idx="1683">
                  <c:v>43036</c:v>
                </c:pt>
                <c:pt idx="1684">
                  <c:v>43037</c:v>
                </c:pt>
                <c:pt idx="1685">
                  <c:v>43038</c:v>
                </c:pt>
                <c:pt idx="1686">
                  <c:v>43039</c:v>
                </c:pt>
                <c:pt idx="1687">
                  <c:v>43040</c:v>
                </c:pt>
                <c:pt idx="1688">
                  <c:v>43041</c:v>
                </c:pt>
                <c:pt idx="1689">
                  <c:v>43042</c:v>
                </c:pt>
                <c:pt idx="1690">
                  <c:v>43043</c:v>
                </c:pt>
                <c:pt idx="1691">
                  <c:v>43044</c:v>
                </c:pt>
                <c:pt idx="1692">
                  <c:v>43045</c:v>
                </c:pt>
                <c:pt idx="1693">
                  <c:v>43046</c:v>
                </c:pt>
                <c:pt idx="1694">
                  <c:v>43047</c:v>
                </c:pt>
                <c:pt idx="1695">
                  <c:v>43048</c:v>
                </c:pt>
                <c:pt idx="1696">
                  <c:v>43049</c:v>
                </c:pt>
                <c:pt idx="1697">
                  <c:v>43050</c:v>
                </c:pt>
                <c:pt idx="1698">
                  <c:v>43051</c:v>
                </c:pt>
                <c:pt idx="1699">
                  <c:v>43052</c:v>
                </c:pt>
                <c:pt idx="1700">
                  <c:v>43053</c:v>
                </c:pt>
                <c:pt idx="1701">
                  <c:v>43054</c:v>
                </c:pt>
                <c:pt idx="1702">
                  <c:v>43055</c:v>
                </c:pt>
                <c:pt idx="1703">
                  <c:v>43056</c:v>
                </c:pt>
                <c:pt idx="1704">
                  <c:v>43057</c:v>
                </c:pt>
                <c:pt idx="1705">
                  <c:v>43058</c:v>
                </c:pt>
                <c:pt idx="1706">
                  <c:v>43059</c:v>
                </c:pt>
                <c:pt idx="1707">
                  <c:v>43060</c:v>
                </c:pt>
                <c:pt idx="1708">
                  <c:v>43061</c:v>
                </c:pt>
                <c:pt idx="1709">
                  <c:v>43062</c:v>
                </c:pt>
                <c:pt idx="1710">
                  <c:v>43063</c:v>
                </c:pt>
                <c:pt idx="1711">
                  <c:v>43064</c:v>
                </c:pt>
                <c:pt idx="1712">
                  <c:v>43065</c:v>
                </c:pt>
                <c:pt idx="1713">
                  <c:v>43066</c:v>
                </c:pt>
                <c:pt idx="1714">
                  <c:v>43067</c:v>
                </c:pt>
                <c:pt idx="1715">
                  <c:v>43068</c:v>
                </c:pt>
                <c:pt idx="1716">
                  <c:v>43069</c:v>
                </c:pt>
                <c:pt idx="1717">
                  <c:v>43070</c:v>
                </c:pt>
                <c:pt idx="1718">
                  <c:v>43071</c:v>
                </c:pt>
                <c:pt idx="1719">
                  <c:v>43072</c:v>
                </c:pt>
                <c:pt idx="1720">
                  <c:v>43073</c:v>
                </c:pt>
                <c:pt idx="1721">
                  <c:v>43074</c:v>
                </c:pt>
                <c:pt idx="1722">
                  <c:v>43075</c:v>
                </c:pt>
                <c:pt idx="1723">
                  <c:v>43076</c:v>
                </c:pt>
                <c:pt idx="1724">
                  <c:v>43077</c:v>
                </c:pt>
                <c:pt idx="1725">
                  <c:v>43078</c:v>
                </c:pt>
                <c:pt idx="1726">
                  <c:v>43079</c:v>
                </c:pt>
                <c:pt idx="1727">
                  <c:v>43080</c:v>
                </c:pt>
                <c:pt idx="1728">
                  <c:v>43081</c:v>
                </c:pt>
                <c:pt idx="1729">
                  <c:v>43082</c:v>
                </c:pt>
                <c:pt idx="1730">
                  <c:v>43083</c:v>
                </c:pt>
              </c:numCache>
            </c:numRef>
          </c:cat>
          <c:val>
            <c:numRef>
              <c:f>'MX11-气水两相'!$C$2:$C$1732</c:f>
              <c:numCache>
                <c:formatCode>General</c:formatCode>
                <c:ptCount val="1731"/>
                <c:pt idx="0">
                  <c:v>6.4</c:v>
                </c:pt>
                <c:pt idx="1">
                  <c:v>3.8</c:v>
                </c:pt>
                <c:pt idx="2">
                  <c:v>3.8</c:v>
                </c:pt>
                <c:pt idx="3">
                  <c:v>4</c:v>
                </c:pt>
                <c:pt idx="4">
                  <c:v>4.2</c:v>
                </c:pt>
                <c:pt idx="5">
                  <c:v>4.2</c:v>
                </c:pt>
                <c:pt idx="6">
                  <c:v>4.4000000000000004</c:v>
                </c:pt>
                <c:pt idx="7">
                  <c:v>4.7</c:v>
                </c:pt>
                <c:pt idx="8">
                  <c:v>5.8</c:v>
                </c:pt>
                <c:pt idx="9">
                  <c:v>4.7</c:v>
                </c:pt>
                <c:pt idx="10">
                  <c:v>4.8</c:v>
                </c:pt>
                <c:pt idx="11">
                  <c:v>4.3</c:v>
                </c:pt>
                <c:pt idx="12">
                  <c:v>9.1999999999999993</c:v>
                </c:pt>
                <c:pt idx="13">
                  <c:v>9.6</c:v>
                </c:pt>
                <c:pt idx="14">
                  <c:v>9.1</c:v>
                </c:pt>
                <c:pt idx="15">
                  <c:v>9.6</c:v>
                </c:pt>
                <c:pt idx="16">
                  <c:v>7.9</c:v>
                </c:pt>
                <c:pt idx="17">
                  <c:v>7.4</c:v>
                </c:pt>
                <c:pt idx="18">
                  <c:v>7.2</c:v>
                </c:pt>
                <c:pt idx="19">
                  <c:v>9.1</c:v>
                </c:pt>
                <c:pt idx="20">
                  <c:v>8.4</c:v>
                </c:pt>
                <c:pt idx="21">
                  <c:v>10.6</c:v>
                </c:pt>
                <c:pt idx="22">
                  <c:v>11.6</c:v>
                </c:pt>
                <c:pt idx="23">
                  <c:v>11</c:v>
                </c:pt>
                <c:pt idx="24">
                  <c:v>9.9</c:v>
                </c:pt>
                <c:pt idx="25">
                  <c:v>8.8000000000000007</c:v>
                </c:pt>
                <c:pt idx="26">
                  <c:v>9.6</c:v>
                </c:pt>
                <c:pt idx="27">
                  <c:v>9.6</c:v>
                </c:pt>
                <c:pt idx="28">
                  <c:v>9.6</c:v>
                </c:pt>
                <c:pt idx="29">
                  <c:v>10.4</c:v>
                </c:pt>
                <c:pt idx="30">
                  <c:v>9.8000000000000007</c:v>
                </c:pt>
                <c:pt idx="31">
                  <c:v>9</c:v>
                </c:pt>
                <c:pt idx="32">
                  <c:v>9.6</c:v>
                </c:pt>
                <c:pt idx="33">
                  <c:v>10</c:v>
                </c:pt>
                <c:pt idx="34">
                  <c:v>9.8000000000000007</c:v>
                </c:pt>
                <c:pt idx="35">
                  <c:v>3.8</c:v>
                </c:pt>
                <c:pt idx="54">
                  <c:v>1.5</c:v>
                </c:pt>
                <c:pt idx="55">
                  <c:v>1.1000000000000001</c:v>
                </c:pt>
                <c:pt idx="56">
                  <c:v>1.5</c:v>
                </c:pt>
                <c:pt idx="57">
                  <c:v>1.7</c:v>
                </c:pt>
                <c:pt idx="58">
                  <c:v>2.1</c:v>
                </c:pt>
                <c:pt idx="59">
                  <c:v>1.2</c:v>
                </c:pt>
                <c:pt idx="60">
                  <c:v>2.2999999999999998</c:v>
                </c:pt>
                <c:pt idx="61">
                  <c:v>1.9</c:v>
                </c:pt>
                <c:pt idx="62">
                  <c:v>1.5</c:v>
                </c:pt>
                <c:pt idx="63">
                  <c:v>1.9</c:v>
                </c:pt>
                <c:pt idx="64">
                  <c:v>2</c:v>
                </c:pt>
                <c:pt idx="65">
                  <c:v>2.1</c:v>
                </c:pt>
                <c:pt idx="66">
                  <c:v>2.1</c:v>
                </c:pt>
                <c:pt idx="67">
                  <c:v>2</c:v>
                </c:pt>
                <c:pt idx="68">
                  <c:v>2</c:v>
                </c:pt>
                <c:pt idx="69">
                  <c:v>2.2000000000000002</c:v>
                </c:pt>
                <c:pt idx="70">
                  <c:v>2.4</c:v>
                </c:pt>
                <c:pt idx="71">
                  <c:v>2.6</c:v>
                </c:pt>
                <c:pt idx="72">
                  <c:v>2.4</c:v>
                </c:pt>
                <c:pt idx="73">
                  <c:v>2.4</c:v>
                </c:pt>
                <c:pt idx="74">
                  <c:v>1.8</c:v>
                </c:pt>
                <c:pt idx="75">
                  <c:v>2</c:v>
                </c:pt>
                <c:pt idx="76">
                  <c:v>7.2</c:v>
                </c:pt>
                <c:pt idx="77">
                  <c:v>4.7</c:v>
                </c:pt>
                <c:pt idx="78">
                  <c:v>10</c:v>
                </c:pt>
                <c:pt idx="79">
                  <c:v>7.3</c:v>
                </c:pt>
                <c:pt idx="80">
                  <c:v>17.5</c:v>
                </c:pt>
                <c:pt idx="81">
                  <c:v>13.1</c:v>
                </c:pt>
                <c:pt idx="82">
                  <c:v>23.7</c:v>
                </c:pt>
                <c:pt idx="83">
                  <c:v>15.4</c:v>
                </c:pt>
                <c:pt idx="84">
                  <c:v>1.1000000000000001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4.8</c:v>
                </c:pt>
                <c:pt idx="89">
                  <c:v>7.1</c:v>
                </c:pt>
                <c:pt idx="90">
                  <c:v>10.8</c:v>
                </c:pt>
                <c:pt idx="91">
                  <c:v>10.199999999999999</c:v>
                </c:pt>
                <c:pt idx="92">
                  <c:v>15.5</c:v>
                </c:pt>
                <c:pt idx="93">
                  <c:v>14.8</c:v>
                </c:pt>
                <c:pt idx="94">
                  <c:v>18</c:v>
                </c:pt>
                <c:pt idx="95">
                  <c:v>13.9</c:v>
                </c:pt>
                <c:pt idx="96">
                  <c:v>17.3</c:v>
                </c:pt>
                <c:pt idx="97">
                  <c:v>15.1</c:v>
                </c:pt>
                <c:pt idx="98">
                  <c:v>16.3</c:v>
                </c:pt>
                <c:pt idx="99">
                  <c:v>15.1</c:v>
                </c:pt>
                <c:pt idx="100">
                  <c:v>14</c:v>
                </c:pt>
                <c:pt idx="101">
                  <c:v>17.2</c:v>
                </c:pt>
                <c:pt idx="102">
                  <c:v>15.8</c:v>
                </c:pt>
                <c:pt idx="103">
                  <c:v>14.5</c:v>
                </c:pt>
                <c:pt idx="104">
                  <c:v>1.6</c:v>
                </c:pt>
                <c:pt idx="108">
                  <c:v>0.9</c:v>
                </c:pt>
                <c:pt idx="109">
                  <c:v>1.6</c:v>
                </c:pt>
                <c:pt idx="110">
                  <c:v>1.6</c:v>
                </c:pt>
                <c:pt idx="111">
                  <c:v>1.5</c:v>
                </c:pt>
                <c:pt idx="112">
                  <c:v>1.7</c:v>
                </c:pt>
                <c:pt idx="113">
                  <c:v>2.2000000000000002</c:v>
                </c:pt>
                <c:pt idx="114">
                  <c:v>2.1</c:v>
                </c:pt>
                <c:pt idx="115">
                  <c:v>2.7</c:v>
                </c:pt>
                <c:pt idx="116">
                  <c:v>18.3</c:v>
                </c:pt>
                <c:pt idx="117">
                  <c:v>15.7</c:v>
                </c:pt>
                <c:pt idx="118">
                  <c:v>18.7</c:v>
                </c:pt>
                <c:pt idx="119">
                  <c:v>18.2</c:v>
                </c:pt>
                <c:pt idx="120">
                  <c:v>14.5</c:v>
                </c:pt>
                <c:pt idx="121">
                  <c:v>16.2</c:v>
                </c:pt>
                <c:pt idx="122">
                  <c:v>14.5</c:v>
                </c:pt>
                <c:pt idx="123">
                  <c:v>13.9</c:v>
                </c:pt>
                <c:pt idx="124">
                  <c:v>14.8</c:v>
                </c:pt>
                <c:pt idx="125">
                  <c:v>18.399999999999999</c:v>
                </c:pt>
                <c:pt idx="126">
                  <c:v>15.8</c:v>
                </c:pt>
                <c:pt idx="127">
                  <c:v>14.8</c:v>
                </c:pt>
                <c:pt idx="128">
                  <c:v>16.399999999999999</c:v>
                </c:pt>
                <c:pt idx="129">
                  <c:v>18.7</c:v>
                </c:pt>
                <c:pt idx="130">
                  <c:v>17.3</c:v>
                </c:pt>
                <c:pt idx="131">
                  <c:v>17.399999999999999</c:v>
                </c:pt>
                <c:pt idx="132">
                  <c:v>6.3</c:v>
                </c:pt>
                <c:pt idx="147">
                  <c:v>10.3</c:v>
                </c:pt>
                <c:pt idx="148">
                  <c:v>7.5</c:v>
                </c:pt>
                <c:pt idx="149">
                  <c:v>11.7</c:v>
                </c:pt>
                <c:pt idx="150">
                  <c:v>13.6</c:v>
                </c:pt>
                <c:pt idx="151">
                  <c:v>13.9</c:v>
                </c:pt>
                <c:pt idx="152">
                  <c:v>10.5</c:v>
                </c:pt>
                <c:pt idx="153">
                  <c:v>13.2</c:v>
                </c:pt>
                <c:pt idx="154">
                  <c:v>9.5</c:v>
                </c:pt>
                <c:pt idx="155">
                  <c:v>13.9</c:v>
                </c:pt>
                <c:pt idx="156">
                  <c:v>10.199999999999999</c:v>
                </c:pt>
                <c:pt idx="157">
                  <c:v>13.2</c:v>
                </c:pt>
                <c:pt idx="158">
                  <c:v>9.1</c:v>
                </c:pt>
                <c:pt idx="159">
                  <c:v>12</c:v>
                </c:pt>
                <c:pt idx="160">
                  <c:v>10.199999999999999</c:v>
                </c:pt>
                <c:pt idx="161">
                  <c:v>16.5</c:v>
                </c:pt>
                <c:pt idx="162">
                  <c:v>12.9</c:v>
                </c:pt>
                <c:pt idx="163">
                  <c:v>11.3</c:v>
                </c:pt>
                <c:pt idx="164">
                  <c:v>15.2</c:v>
                </c:pt>
                <c:pt idx="165">
                  <c:v>14.1</c:v>
                </c:pt>
                <c:pt idx="166">
                  <c:v>14.8</c:v>
                </c:pt>
                <c:pt idx="167">
                  <c:v>4.7</c:v>
                </c:pt>
                <c:pt idx="188">
                  <c:v>36.4</c:v>
                </c:pt>
                <c:pt idx="189">
                  <c:v>42.7</c:v>
                </c:pt>
                <c:pt idx="190">
                  <c:v>34.299999999999997</c:v>
                </c:pt>
                <c:pt idx="191">
                  <c:v>7.4</c:v>
                </c:pt>
                <c:pt idx="192">
                  <c:v>13.3</c:v>
                </c:pt>
                <c:pt idx="193">
                  <c:v>18.2</c:v>
                </c:pt>
                <c:pt idx="194">
                  <c:v>16.600000000000001</c:v>
                </c:pt>
                <c:pt idx="195">
                  <c:v>18.3</c:v>
                </c:pt>
                <c:pt idx="196">
                  <c:v>15.7</c:v>
                </c:pt>
                <c:pt idx="197">
                  <c:v>18.100000000000001</c:v>
                </c:pt>
                <c:pt idx="198">
                  <c:v>16.5</c:v>
                </c:pt>
                <c:pt idx="199">
                  <c:v>18</c:v>
                </c:pt>
                <c:pt idx="200">
                  <c:v>12.3</c:v>
                </c:pt>
                <c:pt idx="201">
                  <c:v>13</c:v>
                </c:pt>
                <c:pt idx="202">
                  <c:v>12.3</c:v>
                </c:pt>
                <c:pt idx="203">
                  <c:v>13.8</c:v>
                </c:pt>
                <c:pt idx="204">
                  <c:v>13</c:v>
                </c:pt>
                <c:pt idx="205">
                  <c:v>15.2</c:v>
                </c:pt>
                <c:pt idx="206">
                  <c:v>13.4</c:v>
                </c:pt>
                <c:pt idx="207">
                  <c:v>14.5</c:v>
                </c:pt>
                <c:pt idx="208">
                  <c:v>10.9</c:v>
                </c:pt>
                <c:pt idx="209">
                  <c:v>12.4</c:v>
                </c:pt>
                <c:pt idx="210">
                  <c:v>12.8</c:v>
                </c:pt>
                <c:pt idx="211">
                  <c:v>12.6</c:v>
                </c:pt>
                <c:pt idx="212">
                  <c:v>12.8</c:v>
                </c:pt>
                <c:pt idx="213">
                  <c:v>21.6</c:v>
                </c:pt>
                <c:pt idx="214">
                  <c:v>29.9</c:v>
                </c:pt>
                <c:pt idx="215">
                  <c:v>18.899999999999999</c:v>
                </c:pt>
                <c:pt idx="216">
                  <c:v>8.5</c:v>
                </c:pt>
                <c:pt idx="217">
                  <c:v>9.4</c:v>
                </c:pt>
                <c:pt idx="218">
                  <c:v>9.6</c:v>
                </c:pt>
                <c:pt idx="219">
                  <c:v>10</c:v>
                </c:pt>
                <c:pt idx="220">
                  <c:v>11.7</c:v>
                </c:pt>
                <c:pt idx="221">
                  <c:v>10.9</c:v>
                </c:pt>
                <c:pt idx="222">
                  <c:v>9.6999999999999993</c:v>
                </c:pt>
                <c:pt idx="223">
                  <c:v>10</c:v>
                </c:pt>
                <c:pt idx="224">
                  <c:v>10.8</c:v>
                </c:pt>
                <c:pt idx="225">
                  <c:v>8.3000000000000007</c:v>
                </c:pt>
                <c:pt idx="226">
                  <c:v>8.1999999999999993</c:v>
                </c:pt>
                <c:pt idx="227">
                  <c:v>18.3</c:v>
                </c:pt>
                <c:pt idx="228">
                  <c:v>17.600000000000001</c:v>
                </c:pt>
                <c:pt idx="229">
                  <c:v>13.5</c:v>
                </c:pt>
                <c:pt idx="230">
                  <c:v>16.100000000000001</c:v>
                </c:pt>
                <c:pt idx="231">
                  <c:v>17.399999999999999</c:v>
                </c:pt>
                <c:pt idx="232">
                  <c:v>20.6</c:v>
                </c:pt>
                <c:pt idx="233">
                  <c:v>19.600000000000001</c:v>
                </c:pt>
                <c:pt idx="234">
                  <c:v>19.5</c:v>
                </c:pt>
                <c:pt idx="235">
                  <c:v>19.2</c:v>
                </c:pt>
                <c:pt idx="236">
                  <c:v>19.2</c:v>
                </c:pt>
                <c:pt idx="237">
                  <c:v>19.100000000000001</c:v>
                </c:pt>
                <c:pt idx="238">
                  <c:v>17.5</c:v>
                </c:pt>
                <c:pt idx="239">
                  <c:v>16.600000000000001</c:v>
                </c:pt>
                <c:pt idx="240">
                  <c:v>15.3</c:v>
                </c:pt>
                <c:pt idx="241">
                  <c:v>14.7</c:v>
                </c:pt>
                <c:pt idx="242">
                  <c:v>6.9</c:v>
                </c:pt>
                <c:pt idx="243">
                  <c:v>6</c:v>
                </c:pt>
                <c:pt idx="244">
                  <c:v>12.3</c:v>
                </c:pt>
                <c:pt idx="245">
                  <c:v>13.6</c:v>
                </c:pt>
                <c:pt idx="246">
                  <c:v>15.7</c:v>
                </c:pt>
                <c:pt idx="247">
                  <c:v>16.3</c:v>
                </c:pt>
                <c:pt idx="248">
                  <c:v>15.3</c:v>
                </c:pt>
                <c:pt idx="249">
                  <c:v>14.4</c:v>
                </c:pt>
                <c:pt idx="250">
                  <c:v>16.2</c:v>
                </c:pt>
                <c:pt idx="251">
                  <c:v>15.5</c:v>
                </c:pt>
                <c:pt idx="252">
                  <c:v>3.5</c:v>
                </c:pt>
                <c:pt idx="253">
                  <c:v>4.2</c:v>
                </c:pt>
                <c:pt idx="254">
                  <c:v>3.2</c:v>
                </c:pt>
                <c:pt idx="255">
                  <c:v>13.5</c:v>
                </c:pt>
                <c:pt idx="256">
                  <c:v>16.5</c:v>
                </c:pt>
                <c:pt idx="257">
                  <c:v>16.8</c:v>
                </c:pt>
                <c:pt idx="258">
                  <c:v>16.8</c:v>
                </c:pt>
                <c:pt idx="259">
                  <c:v>16.8</c:v>
                </c:pt>
                <c:pt idx="260">
                  <c:v>15.9</c:v>
                </c:pt>
                <c:pt idx="261">
                  <c:v>16.3</c:v>
                </c:pt>
                <c:pt idx="262">
                  <c:v>16.2</c:v>
                </c:pt>
                <c:pt idx="263">
                  <c:v>16.2</c:v>
                </c:pt>
                <c:pt idx="264">
                  <c:v>16.3</c:v>
                </c:pt>
                <c:pt idx="265">
                  <c:v>16.100000000000001</c:v>
                </c:pt>
                <c:pt idx="266">
                  <c:v>16.5</c:v>
                </c:pt>
                <c:pt idx="267">
                  <c:v>16.3</c:v>
                </c:pt>
                <c:pt idx="268">
                  <c:v>16.5</c:v>
                </c:pt>
                <c:pt idx="269">
                  <c:v>16.5</c:v>
                </c:pt>
                <c:pt idx="270">
                  <c:v>16.600000000000001</c:v>
                </c:pt>
                <c:pt idx="271">
                  <c:v>16.2</c:v>
                </c:pt>
                <c:pt idx="272">
                  <c:v>16.2</c:v>
                </c:pt>
                <c:pt idx="273">
                  <c:v>15.6</c:v>
                </c:pt>
                <c:pt idx="274">
                  <c:v>15.7</c:v>
                </c:pt>
                <c:pt idx="275">
                  <c:v>16.100000000000001</c:v>
                </c:pt>
                <c:pt idx="276">
                  <c:v>15.4</c:v>
                </c:pt>
                <c:pt idx="277">
                  <c:v>15.5</c:v>
                </c:pt>
                <c:pt idx="278">
                  <c:v>15.9</c:v>
                </c:pt>
                <c:pt idx="279">
                  <c:v>16.2</c:v>
                </c:pt>
                <c:pt idx="280">
                  <c:v>16.399999999999999</c:v>
                </c:pt>
                <c:pt idx="281">
                  <c:v>16.399999999999999</c:v>
                </c:pt>
                <c:pt idx="282">
                  <c:v>16.3</c:v>
                </c:pt>
                <c:pt idx="283">
                  <c:v>16.3</c:v>
                </c:pt>
                <c:pt idx="284">
                  <c:v>16.3</c:v>
                </c:pt>
                <c:pt idx="285">
                  <c:v>15.9</c:v>
                </c:pt>
                <c:pt idx="286">
                  <c:v>15.6</c:v>
                </c:pt>
                <c:pt idx="287">
                  <c:v>15.2</c:v>
                </c:pt>
                <c:pt idx="288">
                  <c:v>14.8</c:v>
                </c:pt>
                <c:pt idx="289">
                  <c:v>14.7</c:v>
                </c:pt>
                <c:pt idx="290">
                  <c:v>14.4</c:v>
                </c:pt>
                <c:pt idx="291">
                  <c:v>14.4</c:v>
                </c:pt>
                <c:pt idx="292">
                  <c:v>14.5</c:v>
                </c:pt>
                <c:pt idx="293">
                  <c:v>14.7</c:v>
                </c:pt>
                <c:pt idx="294">
                  <c:v>14.6</c:v>
                </c:pt>
                <c:pt idx="295">
                  <c:v>14.4</c:v>
                </c:pt>
                <c:pt idx="296">
                  <c:v>14.7</c:v>
                </c:pt>
                <c:pt idx="297">
                  <c:v>14.4</c:v>
                </c:pt>
                <c:pt idx="298">
                  <c:v>14.4</c:v>
                </c:pt>
                <c:pt idx="299">
                  <c:v>14.4</c:v>
                </c:pt>
                <c:pt idx="300">
                  <c:v>14.6</c:v>
                </c:pt>
                <c:pt idx="301">
                  <c:v>14.4</c:v>
                </c:pt>
                <c:pt idx="302">
                  <c:v>14.4</c:v>
                </c:pt>
                <c:pt idx="303">
                  <c:v>14.1</c:v>
                </c:pt>
                <c:pt idx="304">
                  <c:v>14.1</c:v>
                </c:pt>
                <c:pt idx="305">
                  <c:v>14.1</c:v>
                </c:pt>
                <c:pt idx="306">
                  <c:v>14.2</c:v>
                </c:pt>
                <c:pt idx="307">
                  <c:v>14.1</c:v>
                </c:pt>
                <c:pt idx="308">
                  <c:v>14.4</c:v>
                </c:pt>
                <c:pt idx="309">
                  <c:v>14.4</c:v>
                </c:pt>
                <c:pt idx="310">
                  <c:v>14.7</c:v>
                </c:pt>
                <c:pt idx="311">
                  <c:v>7.3</c:v>
                </c:pt>
                <c:pt idx="312">
                  <c:v>6.2</c:v>
                </c:pt>
                <c:pt idx="313">
                  <c:v>11.5</c:v>
                </c:pt>
                <c:pt idx="314">
                  <c:v>12.4</c:v>
                </c:pt>
                <c:pt idx="315">
                  <c:v>12.4</c:v>
                </c:pt>
                <c:pt idx="316">
                  <c:v>12.5</c:v>
                </c:pt>
                <c:pt idx="317">
                  <c:v>12.7</c:v>
                </c:pt>
                <c:pt idx="318">
                  <c:v>12.6</c:v>
                </c:pt>
                <c:pt idx="319">
                  <c:v>12.5</c:v>
                </c:pt>
                <c:pt idx="320">
                  <c:v>12.3</c:v>
                </c:pt>
                <c:pt idx="321">
                  <c:v>12</c:v>
                </c:pt>
                <c:pt idx="322">
                  <c:v>12.3</c:v>
                </c:pt>
                <c:pt idx="323">
                  <c:v>12.4</c:v>
                </c:pt>
                <c:pt idx="324">
                  <c:v>12.4</c:v>
                </c:pt>
                <c:pt idx="325">
                  <c:v>12.3</c:v>
                </c:pt>
                <c:pt idx="326">
                  <c:v>12.5</c:v>
                </c:pt>
                <c:pt idx="327">
                  <c:v>12.4</c:v>
                </c:pt>
                <c:pt idx="328">
                  <c:v>12.2</c:v>
                </c:pt>
                <c:pt idx="329">
                  <c:v>12.3</c:v>
                </c:pt>
                <c:pt idx="330">
                  <c:v>12.6</c:v>
                </c:pt>
                <c:pt idx="331">
                  <c:v>12.3</c:v>
                </c:pt>
                <c:pt idx="332">
                  <c:v>12.6</c:v>
                </c:pt>
                <c:pt idx="333">
                  <c:v>13.1</c:v>
                </c:pt>
                <c:pt idx="334">
                  <c:v>12.8</c:v>
                </c:pt>
                <c:pt idx="335">
                  <c:v>13</c:v>
                </c:pt>
                <c:pt idx="336">
                  <c:v>13.2</c:v>
                </c:pt>
                <c:pt idx="337">
                  <c:v>13.2</c:v>
                </c:pt>
                <c:pt idx="338">
                  <c:v>12.9</c:v>
                </c:pt>
                <c:pt idx="339">
                  <c:v>13.4</c:v>
                </c:pt>
                <c:pt idx="340">
                  <c:v>12.7</c:v>
                </c:pt>
                <c:pt idx="341">
                  <c:v>13.2</c:v>
                </c:pt>
                <c:pt idx="342">
                  <c:v>13.2</c:v>
                </c:pt>
                <c:pt idx="343">
                  <c:v>13.6</c:v>
                </c:pt>
                <c:pt idx="344">
                  <c:v>13.6</c:v>
                </c:pt>
                <c:pt idx="345">
                  <c:v>14</c:v>
                </c:pt>
                <c:pt idx="346">
                  <c:v>14</c:v>
                </c:pt>
                <c:pt idx="347">
                  <c:v>13.8</c:v>
                </c:pt>
                <c:pt idx="348">
                  <c:v>13.6</c:v>
                </c:pt>
                <c:pt idx="349">
                  <c:v>13.8</c:v>
                </c:pt>
                <c:pt idx="350">
                  <c:v>7</c:v>
                </c:pt>
                <c:pt idx="351">
                  <c:v>12</c:v>
                </c:pt>
                <c:pt idx="352">
                  <c:v>15.7</c:v>
                </c:pt>
                <c:pt idx="353">
                  <c:v>15.8</c:v>
                </c:pt>
                <c:pt idx="354">
                  <c:v>15.7</c:v>
                </c:pt>
                <c:pt idx="355">
                  <c:v>15.4</c:v>
                </c:pt>
                <c:pt idx="356">
                  <c:v>15.3</c:v>
                </c:pt>
                <c:pt idx="357">
                  <c:v>15.3</c:v>
                </c:pt>
                <c:pt idx="358">
                  <c:v>15.3</c:v>
                </c:pt>
                <c:pt idx="359">
                  <c:v>15.2</c:v>
                </c:pt>
                <c:pt idx="360">
                  <c:v>15.2</c:v>
                </c:pt>
                <c:pt idx="361">
                  <c:v>15.3</c:v>
                </c:pt>
                <c:pt idx="362">
                  <c:v>14.7</c:v>
                </c:pt>
                <c:pt idx="363">
                  <c:v>15</c:v>
                </c:pt>
                <c:pt idx="364">
                  <c:v>14.4</c:v>
                </c:pt>
                <c:pt idx="365">
                  <c:v>15</c:v>
                </c:pt>
                <c:pt idx="366">
                  <c:v>14.9</c:v>
                </c:pt>
                <c:pt idx="367">
                  <c:v>15</c:v>
                </c:pt>
                <c:pt idx="368">
                  <c:v>14.4</c:v>
                </c:pt>
                <c:pt idx="369">
                  <c:v>14.4</c:v>
                </c:pt>
                <c:pt idx="370">
                  <c:v>14.3</c:v>
                </c:pt>
                <c:pt idx="432">
                  <c:v>7.9</c:v>
                </c:pt>
                <c:pt idx="433">
                  <c:v>8.4</c:v>
                </c:pt>
                <c:pt idx="434">
                  <c:v>8.6</c:v>
                </c:pt>
                <c:pt idx="435">
                  <c:v>8.3000000000000007</c:v>
                </c:pt>
                <c:pt idx="436">
                  <c:v>7.4</c:v>
                </c:pt>
                <c:pt idx="437">
                  <c:v>8.5</c:v>
                </c:pt>
                <c:pt idx="438">
                  <c:v>9</c:v>
                </c:pt>
                <c:pt idx="439">
                  <c:v>9.6</c:v>
                </c:pt>
                <c:pt idx="440">
                  <c:v>8.9</c:v>
                </c:pt>
                <c:pt idx="441">
                  <c:v>6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9.6</c:v>
                </c:pt>
                <c:pt idx="451">
                  <c:v>12.5</c:v>
                </c:pt>
                <c:pt idx="452">
                  <c:v>12.9</c:v>
                </c:pt>
                <c:pt idx="453">
                  <c:v>14.7</c:v>
                </c:pt>
                <c:pt idx="454">
                  <c:v>14.5</c:v>
                </c:pt>
                <c:pt idx="455">
                  <c:v>14.3</c:v>
                </c:pt>
                <c:pt idx="456">
                  <c:v>14</c:v>
                </c:pt>
                <c:pt idx="457">
                  <c:v>16.7</c:v>
                </c:pt>
                <c:pt idx="458">
                  <c:v>14.9</c:v>
                </c:pt>
                <c:pt idx="459">
                  <c:v>16.8</c:v>
                </c:pt>
                <c:pt idx="460">
                  <c:v>16.600000000000001</c:v>
                </c:pt>
                <c:pt idx="461">
                  <c:v>16.899999999999999</c:v>
                </c:pt>
                <c:pt idx="462">
                  <c:v>16.5</c:v>
                </c:pt>
                <c:pt idx="463">
                  <c:v>16.7</c:v>
                </c:pt>
                <c:pt idx="464">
                  <c:v>16.5</c:v>
                </c:pt>
                <c:pt idx="465">
                  <c:v>17.2</c:v>
                </c:pt>
                <c:pt idx="466">
                  <c:v>17.8</c:v>
                </c:pt>
                <c:pt idx="467">
                  <c:v>17.8</c:v>
                </c:pt>
                <c:pt idx="468">
                  <c:v>17.5</c:v>
                </c:pt>
                <c:pt idx="469">
                  <c:v>18</c:v>
                </c:pt>
                <c:pt idx="470">
                  <c:v>2.4</c:v>
                </c:pt>
                <c:pt idx="471">
                  <c:v>10.199999999999999</c:v>
                </c:pt>
                <c:pt idx="472">
                  <c:v>12.5</c:v>
                </c:pt>
                <c:pt idx="473">
                  <c:v>16.600000000000001</c:v>
                </c:pt>
                <c:pt idx="474">
                  <c:v>13</c:v>
                </c:pt>
                <c:pt idx="475">
                  <c:v>15</c:v>
                </c:pt>
                <c:pt idx="476">
                  <c:v>19.5</c:v>
                </c:pt>
                <c:pt idx="477">
                  <c:v>15.8</c:v>
                </c:pt>
                <c:pt idx="478">
                  <c:v>16.8</c:v>
                </c:pt>
                <c:pt idx="479">
                  <c:v>17</c:v>
                </c:pt>
                <c:pt idx="480">
                  <c:v>16.899999999999999</c:v>
                </c:pt>
                <c:pt idx="481">
                  <c:v>17.600000000000001</c:v>
                </c:pt>
                <c:pt idx="482">
                  <c:v>16.3</c:v>
                </c:pt>
                <c:pt idx="483">
                  <c:v>16.100000000000001</c:v>
                </c:pt>
                <c:pt idx="484">
                  <c:v>19</c:v>
                </c:pt>
                <c:pt idx="485">
                  <c:v>15</c:v>
                </c:pt>
                <c:pt idx="486">
                  <c:v>18</c:v>
                </c:pt>
                <c:pt idx="487">
                  <c:v>18</c:v>
                </c:pt>
                <c:pt idx="488">
                  <c:v>17</c:v>
                </c:pt>
                <c:pt idx="489">
                  <c:v>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8</c:v>
                </c:pt>
                <c:pt idx="502">
                  <c:v>15.3</c:v>
                </c:pt>
                <c:pt idx="503">
                  <c:v>15.7</c:v>
                </c:pt>
                <c:pt idx="504">
                  <c:v>19</c:v>
                </c:pt>
                <c:pt idx="505">
                  <c:v>18.899999999999999</c:v>
                </c:pt>
                <c:pt idx="506">
                  <c:v>18</c:v>
                </c:pt>
                <c:pt idx="507">
                  <c:v>19.5</c:v>
                </c:pt>
                <c:pt idx="508">
                  <c:v>20</c:v>
                </c:pt>
                <c:pt idx="509">
                  <c:v>20.399999999999999</c:v>
                </c:pt>
                <c:pt idx="510">
                  <c:v>19</c:v>
                </c:pt>
                <c:pt idx="511">
                  <c:v>18.600000000000001</c:v>
                </c:pt>
                <c:pt idx="512">
                  <c:v>20.399999999999999</c:v>
                </c:pt>
                <c:pt idx="513">
                  <c:v>20</c:v>
                </c:pt>
                <c:pt idx="514">
                  <c:v>20</c:v>
                </c:pt>
                <c:pt idx="515">
                  <c:v>21</c:v>
                </c:pt>
                <c:pt idx="516">
                  <c:v>22</c:v>
                </c:pt>
                <c:pt idx="517">
                  <c:v>22.5</c:v>
                </c:pt>
                <c:pt idx="518">
                  <c:v>22</c:v>
                </c:pt>
                <c:pt idx="519">
                  <c:v>20.6</c:v>
                </c:pt>
                <c:pt idx="520">
                  <c:v>23</c:v>
                </c:pt>
                <c:pt idx="521">
                  <c:v>16.600000000000001</c:v>
                </c:pt>
                <c:pt idx="522">
                  <c:v>19.399999999999999</c:v>
                </c:pt>
                <c:pt idx="523">
                  <c:v>23.2</c:v>
                </c:pt>
                <c:pt idx="524">
                  <c:v>0.5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21.8</c:v>
                </c:pt>
                <c:pt idx="529">
                  <c:v>23.7</c:v>
                </c:pt>
                <c:pt idx="530">
                  <c:v>23.2</c:v>
                </c:pt>
                <c:pt idx="531">
                  <c:v>26</c:v>
                </c:pt>
                <c:pt idx="532">
                  <c:v>26.4</c:v>
                </c:pt>
                <c:pt idx="533">
                  <c:v>24.9</c:v>
                </c:pt>
                <c:pt idx="534">
                  <c:v>27.5</c:v>
                </c:pt>
                <c:pt idx="535">
                  <c:v>26</c:v>
                </c:pt>
                <c:pt idx="536">
                  <c:v>25.5</c:v>
                </c:pt>
                <c:pt idx="537">
                  <c:v>28</c:v>
                </c:pt>
                <c:pt idx="538">
                  <c:v>27.5</c:v>
                </c:pt>
                <c:pt idx="539">
                  <c:v>25.5</c:v>
                </c:pt>
                <c:pt idx="540">
                  <c:v>27</c:v>
                </c:pt>
                <c:pt idx="541">
                  <c:v>28</c:v>
                </c:pt>
                <c:pt idx="542">
                  <c:v>26.5</c:v>
                </c:pt>
                <c:pt idx="543">
                  <c:v>28</c:v>
                </c:pt>
                <c:pt idx="544">
                  <c:v>27</c:v>
                </c:pt>
                <c:pt idx="545">
                  <c:v>27.6</c:v>
                </c:pt>
                <c:pt idx="546">
                  <c:v>27.2</c:v>
                </c:pt>
                <c:pt idx="547">
                  <c:v>27.7</c:v>
                </c:pt>
                <c:pt idx="548">
                  <c:v>27.1</c:v>
                </c:pt>
                <c:pt idx="549">
                  <c:v>1.3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21.5</c:v>
                </c:pt>
                <c:pt idx="556">
                  <c:v>29.2</c:v>
                </c:pt>
                <c:pt idx="557">
                  <c:v>31</c:v>
                </c:pt>
                <c:pt idx="558">
                  <c:v>28.5</c:v>
                </c:pt>
                <c:pt idx="559">
                  <c:v>29.6</c:v>
                </c:pt>
                <c:pt idx="560">
                  <c:v>29.8</c:v>
                </c:pt>
                <c:pt idx="561">
                  <c:v>33</c:v>
                </c:pt>
                <c:pt idx="562">
                  <c:v>31.5</c:v>
                </c:pt>
                <c:pt idx="563">
                  <c:v>30.1</c:v>
                </c:pt>
                <c:pt idx="564">
                  <c:v>33.200000000000003</c:v>
                </c:pt>
                <c:pt idx="565">
                  <c:v>32.5</c:v>
                </c:pt>
                <c:pt idx="566">
                  <c:v>33.700000000000003</c:v>
                </c:pt>
                <c:pt idx="567">
                  <c:v>33.5</c:v>
                </c:pt>
                <c:pt idx="568">
                  <c:v>32.5</c:v>
                </c:pt>
                <c:pt idx="569">
                  <c:v>30.9</c:v>
                </c:pt>
                <c:pt idx="570">
                  <c:v>30.7</c:v>
                </c:pt>
                <c:pt idx="571">
                  <c:v>32.299999999999997</c:v>
                </c:pt>
                <c:pt idx="572">
                  <c:v>30.3</c:v>
                </c:pt>
                <c:pt idx="573">
                  <c:v>33.5</c:v>
                </c:pt>
                <c:pt idx="574">
                  <c:v>33.200000000000003</c:v>
                </c:pt>
                <c:pt idx="575">
                  <c:v>35.200000000000003</c:v>
                </c:pt>
                <c:pt idx="576">
                  <c:v>26.2</c:v>
                </c:pt>
                <c:pt idx="577">
                  <c:v>25.6</c:v>
                </c:pt>
                <c:pt idx="578">
                  <c:v>25.4</c:v>
                </c:pt>
                <c:pt idx="579">
                  <c:v>27.7</c:v>
                </c:pt>
                <c:pt idx="580">
                  <c:v>27.49</c:v>
                </c:pt>
                <c:pt idx="581">
                  <c:v>33.799999999999997</c:v>
                </c:pt>
                <c:pt idx="582">
                  <c:v>27.6</c:v>
                </c:pt>
                <c:pt idx="583">
                  <c:v>28.2</c:v>
                </c:pt>
                <c:pt idx="584">
                  <c:v>26.9</c:v>
                </c:pt>
                <c:pt idx="585">
                  <c:v>27.1</c:v>
                </c:pt>
                <c:pt idx="586">
                  <c:v>25.3</c:v>
                </c:pt>
                <c:pt idx="587">
                  <c:v>26.4</c:v>
                </c:pt>
                <c:pt idx="588">
                  <c:v>27.2</c:v>
                </c:pt>
                <c:pt idx="589">
                  <c:v>27.8</c:v>
                </c:pt>
                <c:pt idx="590">
                  <c:v>27.3</c:v>
                </c:pt>
                <c:pt idx="591">
                  <c:v>27.1</c:v>
                </c:pt>
                <c:pt idx="592">
                  <c:v>25.9</c:v>
                </c:pt>
                <c:pt idx="593">
                  <c:v>26.3</c:v>
                </c:pt>
                <c:pt idx="594">
                  <c:v>26.4</c:v>
                </c:pt>
                <c:pt idx="595">
                  <c:v>27.4</c:v>
                </c:pt>
                <c:pt idx="596">
                  <c:v>27.5</c:v>
                </c:pt>
                <c:pt idx="597">
                  <c:v>25.8</c:v>
                </c:pt>
                <c:pt idx="598">
                  <c:v>28</c:v>
                </c:pt>
                <c:pt idx="599">
                  <c:v>27.8</c:v>
                </c:pt>
                <c:pt idx="600">
                  <c:v>26.3</c:v>
                </c:pt>
                <c:pt idx="601">
                  <c:v>27.4</c:v>
                </c:pt>
                <c:pt idx="602">
                  <c:v>27.1</c:v>
                </c:pt>
                <c:pt idx="603">
                  <c:v>27</c:v>
                </c:pt>
                <c:pt idx="604">
                  <c:v>25.6</c:v>
                </c:pt>
                <c:pt idx="605">
                  <c:v>28.1</c:v>
                </c:pt>
                <c:pt idx="606">
                  <c:v>26.5</c:v>
                </c:pt>
                <c:pt idx="607">
                  <c:v>27.6</c:v>
                </c:pt>
                <c:pt idx="608">
                  <c:v>27.9</c:v>
                </c:pt>
                <c:pt idx="609">
                  <c:v>26.9</c:v>
                </c:pt>
                <c:pt idx="610">
                  <c:v>27.5</c:v>
                </c:pt>
                <c:pt idx="611">
                  <c:v>28.8</c:v>
                </c:pt>
                <c:pt idx="612">
                  <c:v>28.2</c:v>
                </c:pt>
                <c:pt idx="613">
                  <c:v>27</c:v>
                </c:pt>
                <c:pt idx="614">
                  <c:v>27.5</c:v>
                </c:pt>
                <c:pt idx="615">
                  <c:v>28.1</c:v>
                </c:pt>
                <c:pt idx="616">
                  <c:v>27.9</c:v>
                </c:pt>
                <c:pt idx="617">
                  <c:v>27.9</c:v>
                </c:pt>
                <c:pt idx="618">
                  <c:v>28.3</c:v>
                </c:pt>
                <c:pt idx="619">
                  <c:v>28.8</c:v>
                </c:pt>
                <c:pt idx="620">
                  <c:v>28.4</c:v>
                </c:pt>
                <c:pt idx="621">
                  <c:v>28.1</c:v>
                </c:pt>
                <c:pt idx="622">
                  <c:v>27.5</c:v>
                </c:pt>
                <c:pt idx="623">
                  <c:v>27.6</c:v>
                </c:pt>
                <c:pt idx="624">
                  <c:v>29</c:v>
                </c:pt>
                <c:pt idx="625">
                  <c:v>28.4</c:v>
                </c:pt>
                <c:pt idx="626">
                  <c:v>28.6</c:v>
                </c:pt>
                <c:pt idx="627">
                  <c:v>28.9</c:v>
                </c:pt>
                <c:pt idx="628">
                  <c:v>28.6</c:v>
                </c:pt>
                <c:pt idx="629">
                  <c:v>29.5</c:v>
                </c:pt>
                <c:pt idx="630">
                  <c:v>28.1</c:v>
                </c:pt>
                <c:pt idx="631">
                  <c:v>29.5</c:v>
                </c:pt>
                <c:pt idx="632">
                  <c:v>28.9</c:v>
                </c:pt>
                <c:pt idx="633">
                  <c:v>28.3</c:v>
                </c:pt>
                <c:pt idx="634">
                  <c:v>28.9</c:v>
                </c:pt>
                <c:pt idx="635">
                  <c:v>28.4</c:v>
                </c:pt>
                <c:pt idx="636">
                  <c:v>28.9</c:v>
                </c:pt>
                <c:pt idx="637">
                  <c:v>29.2</c:v>
                </c:pt>
                <c:pt idx="638">
                  <c:v>28.9</c:v>
                </c:pt>
                <c:pt idx="639">
                  <c:v>27.9</c:v>
                </c:pt>
                <c:pt idx="640">
                  <c:v>29.1</c:v>
                </c:pt>
                <c:pt idx="641">
                  <c:v>29.3</c:v>
                </c:pt>
                <c:pt idx="642">
                  <c:v>28.4</c:v>
                </c:pt>
                <c:pt idx="643">
                  <c:v>28.6</c:v>
                </c:pt>
                <c:pt idx="644">
                  <c:v>29.2</c:v>
                </c:pt>
                <c:pt idx="645">
                  <c:v>28.6</c:v>
                </c:pt>
                <c:pt idx="646">
                  <c:v>29.3</c:v>
                </c:pt>
                <c:pt idx="647">
                  <c:v>28</c:v>
                </c:pt>
                <c:pt idx="648">
                  <c:v>29.7</c:v>
                </c:pt>
                <c:pt idx="649">
                  <c:v>29.4</c:v>
                </c:pt>
                <c:pt idx="650">
                  <c:v>29.7</c:v>
                </c:pt>
                <c:pt idx="651">
                  <c:v>12.6</c:v>
                </c:pt>
                <c:pt idx="652">
                  <c:v>10.199999999999999</c:v>
                </c:pt>
                <c:pt idx="653">
                  <c:v>17.600000000000001</c:v>
                </c:pt>
                <c:pt idx="654">
                  <c:v>18.7</c:v>
                </c:pt>
                <c:pt idx="655">
                  <c:v>19</c:v>
                </c:pt>
                <c:pt idx="656">
                  <c:v>19.5</c:v>
                </c:pt>
                <c:pt idx="657">
                  <c:v>19.3</c:v>
                </c:pt>
                <c:pt idx="658">
                  <c:v>19.399999999999999</c:v>
                </c:pt>
                <c:pt idx="659">
                  <c:v>19.8</c:v>
                </c:pt>
                <c:pt idx="660">
                  <c:v>19.100000000000001</c:v>
                </c:pt>
                <c:pt idx="661">
                  <c:v>19.3</c:v>
                </c:pt>
                <c:pt idx="662">
                  <c:v>19.899999999999999</c:v>
                </c:pt>
                <c:pt idx="663">
                  <c:v>19.7</c:v>
                </c:pt>
                <c:pt idx="664">
                  <c:v>19</c:v>
                </c:pt>
                <c:pt idx="665">
                  <c:v>20.399999999999999</c:v>
                </c:pt>
                <c:pt idx="666">
                  <c:v>20.2</c:v>
                </c:pt>
                <c:pt idx="667">
                  <c:v>19.600000000000001</c:v>
                </c:pt>
                <c:pt idx="668">
                  <c:v>19.8</c:v>
                </c:pt>
                <c:pt idx="669">
                  <c:v>19.7</c:v>
                </c:pt>
                <c:pt idx="670">
                  <c:v>19.5</c:v>
                </c:pt>
                <c:pt idx="671">
                  <c:v>19.3</c:v>
                </c:pt>
                <c:pt idx="672">
                  <c:v>19.7</c:v>
                </c:pt>
                <c:pt idx="673">
                  <c:v>19.399999999999999</c:v>
                </c:pt>
                <c:pt idx="674">
                  <c:v>19.600000000000001</c:v>
                </c:pt>
                <c:pt idx="675">
                  <c:v>19.399999999999999</c:v>
                </c:pt>
                <c:pt idx="676">
                  <c:v>19.3</c:v>
                </c:pt>
                <c:pt idx="677">
                  <c:v>19.399999999999999</c:v>
                </c:pt>
                <c:pt idx="678">
                  <c:v>19.899999999999999</c:v>
                </c:pt>
                <c:pt idx="679">
                  <c:v>19.600000000000001</c:v>
                </c:pt>
                <c:pt idx="680">
                  <c:v>4</c:v>
                </c:pt>
                <c:pt idx="681">
                  <c:v>7.8</c:v>
                </c:pt>
                <c:pt idx="682">
                  <c:v>19.8</c:v>
                </c:pt>
                <c:pt idx="683">
                  <c:v>24.5</c:v>
                </c:pt>
                <c:pt idx="684">
                  <c:v>24.4</c:v>
                </c:pt>
                <c:pt idx="685">
                  <c:v>24.6</c:v>
                </c:pt>
                <c:pt idx="686">
                  <c:v>23.5</c:v>
                </c:pt>
                <c:pt idx="687">
                  <c:v>23.4</c:v>
                </c:pt>
                <c:pt idx="688">
                  <c:v>23.2</c:v>
                </c:pt>
                <c:pt idx="689">
                  <c:v>23.3</c:v>
                </c:pt>
                <c:pt idx="690">
                  <c:v>22.9</c:v>
                </c:pt>
                <c:pt idx="691">
                  <c:v>23.4</c:v>
                </c:pt>
                <c:pt idx="692">
                  <c:v>23.1</c:v>
                </c:pt>
                <c:pt idx="693">
                  <c:v>23.5</c:v>
                </c:pt>
                <c:pt idx="694">
                  <c:v>22.6</c:v>
                </c:pt>
                <c:pt idx="695">
                  <c:v>21.6</c:v>
                </c:pt>
                <c:pt idx="696">
                  <c:v>23</c:v>
                </c:pt>
                <c:pt idx="697">
                  <c:v>21.8</c:v>
                </c:pt>
                <c:pt idx="698">
                  <c:v>21.2</c:v>
                </c:pt>
                <c:pt idx="699">
                  <c:v>22</c:v>
                </c:pt>
                <c:pt idx="700">
                  <c:v>21.9</c:v>
                </c:pt>
                <c:pt idx="701">
                  <c:v>21.7</c:v>
                </c:pt>
                <c:pt idx="702">
                  <c:v>21.5</c:v>
                </c:pt>
                <c:pt idx="703">
                  <c:v>21.8</c:v>
                </c:pt>
                <c:pt idx="704">
                  <c:v>21.6</c:v>
                </c:pt>
                <c:pt idx="705">
                  <c:v>21.2</c:v>
                </c:pt>
                <c:pt idx="706">
                  <c:v>21.8</c:v>
                </c:pt>
                <c:pt idx="707">
                  <c:v>22</c:v>
                </c:pt>
                <c:pt idx="708">
                  <c:v>25.9</c:v>
                </c:pt>
                <c:pt idx="709">
                  <c:v>24.6</c:v>
                </c:pt>
                <c:pt idx="710">
                  <c:v>22.5</c:v>
                </c:pt>
                <c:pt idx="711">
                  <c:v>24.5</c:v>
                </c:pt>
                <c:pt idx="712">
                  <c:v>23.6</c:v>
                </c:pt>
                <c:pt idx="713">
                  <c:v>24.3</c:v>
                </c:pt>
                <c:pt idx="714">
                  <c:v>24.5</c:v>
                </c:pt>
                <c:pt idx="715">
                  <c:v>24.7</c:v>
                </c:pt>
                <c:pt idx="716">
                  <c:v>24.9</c:v>
                </c:pt>
                <c:pt idx="717">
                  <c:v>24.6</c:v>
                </c:pt>
                <c:pt idx="718">
                  <c:v>24.8</c:v>
                </c:pt>
                <c:pt idx="719">
                  <c:v>24.5</c:v>
                </c:pt>
                <c:pt idx="720">
                  <c:v>25</c:v>
                </c:pt>
                <c:pt idx="721">
                  <c:v>4</c:v>
                </c:pt>
                <c:pt idx="722">
                  <c:v>16.3</c:v>
                </c:pt>
                <c:pt idx="723">
                  <c:v>22.22</c:v>
                </c:pt>
                <c:pt idx="724">
                  <c:v>23.6</c:v>
                </c:pt>
                <c:pt idx="725">
                  <c:v>23</c:v>
                </c:pt>
                <c:pt idx="726">
                  <c:v>23.5</c:v>
                </c:pt>
                <c:pt idx="727">
                  <c:v>23.3</c:v>
                </c:pt>
                <c:pt idx="728">
                  <c:v>23.1</c:v>
                </c:pt>
                <c:pt idx="729">
                  <c:v>23</c:v>
                </c:pt>
                <c:pt idx="730">
                  <c:v>23.2</c:v>
                </c:pt>
                <c:pt idx="731">
                  <c:v>23.9</c:v>
                </c:pt>
                <c:pt idx="732">
                  <c:v>23.4</c:v>
                </c:pt>
                <c:pt idx="733">
                  <c:v>23</c:v>
                </c:pt>
                <c:pt idx="734">
                  <c:v>23.5</c:v>
                </c:pt>
                <c:pt idx="735">
                  <c:v>24</c:v>
                </c:pt>
                <c:pt idx="736">
                  <c:v>23.8</c:v>
                </c:pt>
                <c:pt idx="737">
                  <c:v>24.3</c:v>
                </c:pt>
                <c:pt idx="738">
                  <c:v>23.7</c:v>
                </c:pt>
                <c:pt idx="739">
                  <c:v>23.9</c:v>
                </c:pt>
                <c:pt idx="740">
                  <c:v>24.1</c:v>
                </c:pt>
                <c:pt idx="741">
                  <c:v>24.5</c:v>
                </c:pt>
                <c:pt idx="742">
                  <c:v>15.5</c:v>
                </c:pt>
                <c:pt idx="743">
                  <c:v>13.8</c:v>
                </c:pt>
                <c:pt idx="744">
                  <c:v>16.8</c:v>
                </c:pt>
                <c:pt idx="745">
                  <c:v>18.899999999999999</c:v>
                </c:pt>
                <c:pt idx="746">
                  <c:v>17.399999999999999</c:v>
                </c:pt>
                <c:pt idx="747">
                  <c:v>17.2</c:v>
                </c:pt>
                <c:pt idx="748">
                  <c:v>17.399999999999999</c:v>
                </c:pt>
                <c:pt idx="749">
                  <c:v>17.2</c:v>
                </c:pt>
                <c:pt idx="750">
                  <c:v>18</c:v>
                </c:pt>
                <c:pt idx="751">
                  <c:v>17.3</c:v>
                </c:pt>
                <c:pt idx="752">
                  <c:v>17.5</c:v>
                </c:pt>
                <c:pt idx="753">
                  <c:v>18</c:v>
                </c:pt>
                <c:pt idx="754">
                  <c:v>17.8</c:v>
                </c:pt>
                <c:pt idx="755">
                  <c:v>18.100000000000001</c:v>
                </c:pt>
                <c:pt idx="756">
                  <c:v>17.5</c:v>
                </c:pt>
                <c:pt idx="757">
                  <c:v>17.100000000000001</c:v>
                </c:pt>
                <c:pt idx="758">
                  <c:v>18.2</c:v>
                </c:pt>
                <c:pt idx="759">
                  <c:v>17.399999999999999</c:v>
                </c:pt>
                <c:pt idx="760">
                  <c:v>17.8</c:v>
                </c:pt>
                <c:pt idx="761">
                  <c:v>17.399999999999999</c:v>
                </c:pt>
                <c:pt idx="762">
                  <c:v>18.2</c:v>
                </c:pt>
                <c:pt idx="763">
                  <c:v>18</c:v>
                </c:pt>
                <c:pt idx="764">
                  <c:v>18</c:v>
                </c:pt>
                <c:pt idx="765">
                  <c:v>17.8</c:v>
                </c:pt>
                <c:pt idx="766">
                  <c:v>18</c:v>
                </c:pt>
                <c:pt idx="767">
                  <c:v>17.5</c:v>
                </c:pt>
                <c:pt idx="768">
                  <c:v>17.7</c:v>
                </c:pt>
                <c:pt idx="769">
                  <c:v>17.100000000000001</c:v>
                </c:pt>
                <c:pt idx="770">
                  <c:v>17.3</c:v>
                </c:pt>
                <c:pt idx="771">
                  <c:v>16.899999999999999</c:v>
                </c:pt>
                <c:pt idx="772">
                  <c:v>16.899999999999999</c:v>
                </c:pt>
                <c:pt idx="773">
                  <c:v>17.2</c:v>
                </c:pt>
                <c:pt idx="774">
                  <c:v>17.100000000000001</c:v>
                </c:pt>
                <c:pt idx="775">
                  <c:v>17.100000000000001</c:v>
                </c:pt>
                <c:pt idx="776">
                  <c:v>17</c:v>
                </c:pt>
                <c:pt idx="777">
                  <c:v>17.3</c:v>
                </c:pt>
                <c:pt idx="778">
                  <c:v>17.5</c:v>
                </c:pt>
                <c:pt idx="779">
                  <c:v>17.399999999999999</c:v>
                </c:pt>
                <c:pt idx="780">
                  <c:v>17.3</c:v>
                </c:pt>
                <c:pt idx="781">
                  <c:v>17.899999999999999</c:v>
                </c:pt>
                <c:pt idx="782">
                  <c:v>17.600000000000001</c:v>
                </c:pt>
                <c:pt idx="783">
                  <c:v>17.399999999999999</c:v>
                </c:pt>
                <c:pt idx="784">
                  <c:v>17.899999999999999</c:v>
                </c:pt>
                <c:pt idx="785">
                  <c:v>17.5</c:v>
                </c:pt>
                <c:pt idx="786">
                  <c:v>17.3</c:v>
                </c:pt>
                <c:pt idx="787">
                  <c:v>6.2</c:v>
                </c:pt>
                <c:pt idx="788">
                  <c:v>15.2</c:v>
                </c:pt>
                <c:pt idx="789">
                  <c:v>17.5</c:v>
                </c:pt>
                <c:pt idx="790">
                  <c:v>17.600000000000001</c:v>
                </c:pt>
                <c:pt idx="791">
                  <c:v>17.7</c:v>
                </c:pt>
                <c:pt idx="792">
                  <c:v>17.100000000000001</c:v>
                </c:pt>
                <c:pt idx="793">
                  <c:v>17.5</c:v>
                </c:pt>
                <c:pt idx="794">
                  <c:v>17.600000000000001</c:v>
                </c:pt>
                <c:pt idx="795">
                  <c:v>16.600000000000001</c:v>
                </c:pt>
                <c:pt idx="796">
                  <c:v>17.5</c:v>
                </c:pt>
                <c:pt idx="797">
                  <c:v>17.600000000000001</c:v>
                </c:pt>
                <c:pt idx="798">
                  <c:v>17.2</c:v>
                </c:pt>
                <c:pt idx="799">
                  <c:v>16.8</c:v>
                </c:pt>
                <c:pt idx="800">
                  <c:v>14.8</c:v>
                </c:pt>
                <c:pt idx="801">
                  <c:v>15.9</c:v>
                </c:pt>
                <c:pt idx="802">
                  <c:v>17.2</c:v>
                </c:pt>
                <c:pt idx="803">
                  <c:v>17.5</c:v>
                </c:pt>
                <c:pt idx="804">
                  <c:v>17.2</c:v>
                </c:pt>
                <c:pt idx="805">
                  <c:v>17.600000000000001</c:v>
                </c:pt>
                <c:pt idx="806">
                  <c:v>17.899999999999999</c:v>
                </c:pt>
                <c:pt idx="807">
                  <c:v>17.600000000000001</c:v>
                </c:pt>
                <c:pt idx="808">
                  <c:v>17.399999999999999</c:v>
                </c:pt>
                <c:pt idx="809">
                  <c:v>17.3</c:v>
                </c:pt>
                <c:pt idx="810">
                  <c:v>16.100000000000001</c:v>
                </c:pt>
                <c:pt idx="811">
                  <c:v>16.8</c:v>
                </c:pt>
                <c:pt idx="812">
                  <c:v>17.100000000000001</c:v>
                </c:pt>
                <c:pt idx="813">
                  <c:v>17.3</c:v>
                </c:pt>
                <c:pt idx="814">
                  <c:v>16.899999999999999</c:v>
                </c:pt>
                <c:pt idx="815">
                  <c:v>17.2</c:v>
                </c:pt>
                <c:pt idx="816">
                  <c:v>17.100000000000001</c:v>
                </c:pt>
                <c:pt idx="817">
                  <c:v>17.2</c:v>
                </c:pt>
                <c:pt idx="818">
                  <c:v>17.5</c:v>
                </c:pt>
                <c:pt idx="819">
                  <c:v>17.100000000000001</c:v>
                </c:pt>
                <c:pt idx="820">
                  <c:v>0.2</c:v>
                </c:pt>
                <c:pt idx="821">
                  <c:v>10.5</c:v>
                </c:pt>
                <c:pt idx="822">
                  <c:v>17.3</c:v>
                </c:pt>
                <c:pt idx="823">
                  <c:v>18</c:v>
                </c:pt>
                <c:pt idx="824">
                  <c:v>19.600000000000001</c:v>
                </c:pt>
                <c:pt idx="825">
                  <c:v>18.100000000000001</c:v>
                </c:pt>
                <c:pt idx="826">
                  <c:v>18.5</c:v>
                </c:pt>
                <c:pt idx="827">
                  <c:v>18.399999999999999</c:v>
                </c:pt>
                <c:pt idx="828">
                  <c:v>19.100000000000001</c:v>
                </c:pt>
                <c:pt idx="829">
                  <c:v>18.5</c:v>
                </c:pt>
                <c:pt idx="830">
                  <c:v>18.600000000000001</c:v>
                </c:pt>
                <c:pt idx="831">
                  <c:v>19</c:v>
                </c:pt>
                <c:pt idx="832">
                  <c:v>18.8</c:v>
                </c:pt>
                <c:pt idx="833">
                  <c:v>18.8</c:v>
                </c:pt>
                <c:pt idx="834">
                  <c:v>17.899999999999999</c:v>
                </c:pt>
                <c:pt idx="835">
                  <c:v>6</c:v>
                </c:pt>
                <c:pt idx="836">
                  <c:v>12.5</c:v>
                </c:pt>
                <c:pt idx="837">
                  <c:v>20.399999999999999</c:v>
                </c:pt>
                <c:pt idx="838">
                  <c:v>19.5</c:v>
                </c:pt>
                <c:pt idx="839">
                  <c:v>19.3</c:v>
                </c:pt>
                <c:pt idx="840">
                  <c:v>19.100000000000001</c:v>
                </c:pt>
                <c:pt idx="841">
                  <c:v>19.600000000000001</c:v>
                </c:pt>
                <c:pt idx="842">
                  <c:v>19.2</c:v>
                </c:pt>
                <c:pt idx="843">
                  <c:v>19.399999999999999</c:v>
                </c:pt>
                <c:pt idx="844">
                  <c:v>18.899999999999999</c:v>
                </c:pt>
                <c:pt idx="845">
                  <c:v>19.100000000000001</c:v>
                </c:pt>
                <c:pt idx="846">
                  <c:v>19</c:v>
                </c:pt>
                <c:pt idx="847">
                  <c:v>18.100000000000001</c:v>
                </c:pt>
                <c:pt idx="848">
                  <c:v>18.600000000000001</c:v>
                </c:pt>
                <c:pt idx="849">
                  <c:v>18.5</c:v>
                </c:pt>
                <c:pt idx="850">
                  <c:v>18.7</c:v>
                </c:pt>
                <c:pt idx="851">
                  <c:v>19.399999999999999</c:v>
                </c:pt>
                <c:pt idx="852">
                  <c:v>18.8</c:v>
                </c:pt>
                <c:pt idx="853">
                  <c:v>18.899999999999999</c:v>
                </c:pt>
                <c:pt idx="854">
                  <c:v>19</c:v>
                </c:pt>
                <c:pt idx="855">
                  <c:v>18.8</c:v>
                </c:pt>
                <c:pt idx="856">
                  <c:v>18.899999999999999</c:v>
                </c:pt>
                <c:pt idx="857">
                  <c:v>19</c:v>
                </c:pt>
                <c:pt idx="858">
                  <c:v>18.8</c:v>
                </c:pt>
                <c:pt idx="859">
                  <c:v>18.7</c:v>
                </c:pt>
                <c:pt idx="860">
                  <c:v>3.2</c:v>
                </c:pt>
                <c:pt idx="861">
                  <c:v>12.5</c:v>
                </c:pt>
                <c:pt idx="862">
                  <c:v>21.8</c:v>
                </c:pt>
                <c:pt idx="863">
                  <c:v>21</c:v>
                </c:pt>
                <c:pt idx="864">
                  <c:v>20</c:v>
                </c:pt>
                <c:pt idx="865">
                  <c:v>20.5</c:v>
                </c:pt>
                <c:pt idx="866">
                  <c:v>21.3</c:v>
                </c:pt>
                <c:pt idx="867">
                  <c:v>20.6</c:v>
                </c:pt>
                <c:pt idx="868">
                  <c:v>20.8</c:v>
                </c:pt>
                <c:pt idx="869">
                  <c:v>10.3</c:v>
                </c:pt>
                <c:pt idx="1164">
                  <c:v>42.45</c:v>
                </c:pt>
                <c:pt idx="1165">
                  <c:v>41.43</c:v>
                </c:pt>
                <c:pt idx="1166">
                  <c:v>36.82</c:v>
                </c:pt>
                <c:pt idx="1167">
                  <c:v>42.2</c:v>
                </c:pt>
                <c:pt idx="1168">
                  <c:v>27.32</c:v>
                </c:pt>
                <c:pt idx="1169">
                  <c:v>26.73</c:v>
                </c:pt>
                <c:pt idx="1170">
                  <c:v>23.12</c:v>
                </c:pt>
                <c:pt idx="1171">
                  <c:v>22.84</c:v>
                </c:pt>
                <c:pt idx="1172">
                  <c:v>23.3</c:v>
                </c:pt>
                <c:pt idx="1173">
                  <c:v>22.69</c:v>
                </c:pt>
                <c:pt idx="1174">
                  <c:v>22.84</c:v>
                </c:pt>
                <c:pt idx="1175">
                  <c:v>23.22</c:v>
                </c:pt>
                <c:pt idx="1176">
                  <c:v>22.26</c:v>
                </c:pt>
                <c:pt idx="1177">
                  <c:v>24.85</c:v>
                </c:pt>
                <c:pt idx="1178">
                  <c:v>23.14</c:v>
                </c:pt>
                <c:pt idx="1179">
                  <c:v>22.76</c:v>
                </c:pt>
                <c:pt idx="1180">
                  <c:v>23.62</c:v>
                </c:pt>
                <c:pt idx="1181">
                  <c:v>23.82</c:v>
                </c:pt>
                <c:pt idx="1182">
                  <c:v>23.21</c:v>
                </c:pt>
                <c:pt idx="1183">
                  <c:v>21.62</c:v>
                </c:pt>
                <c:pt idx="1184">
                  <c:v>23.06</c:v>
                </c:pt>
                <c:pt idx="1185">
                  <c:v>21.76</c:v>
                </c:pt>
                <c:pt idx="1186">
                  <c:v>20.190000000000001</c:v>
                </c:pt>
                <c:pt idx="1187">
                  <c:v>22.76</c:v>
                </c:pt>
                <c:pt idx="1188">
                  <c:v>20.95</c:v>
                </c:pt>
                <c:pt idx="1189">
                  <c:v>23.14</c:v>
                </c:pt>
                <c:pt idx="1190">
                  <c:v>19.399999999999999</c:v>
                </c:pt>
                <c:pt idx="1191">
                  <c:v>19.600000000000001</c:v>
                </c:pt>
                <c:pt idx="1192">
                  <c:v>22.64</c:v>
                </c:pt>
                <c:pt idx="1193">
                  <c:v>21.58</c:v>
                </c:pt>
                <c:pt idx="1194">
                  <c:v>21.34</c:v>
                </c:pt>
                <c:pt idx="1195">
                  <c:v>22.81</c:v>
                </c:pt>
                <c:pt idx="1196">
                  <c:v>22.72</c:v>
                </c:pt>
                <c:pt idx="1197">
                  <c:v>20.3</c:v>
                </c:pt>
                <c:pt idx="1198">
                  <c:v>20.92</c:v>
                </c:pt>
                <c:pt idx="1199">
                  <c:v>20.82</c:v>
                </c:pt>
                <c:pt idx="1200">
                  <c:v>21.31</c:v>
                </c:pt>
                <c:pt idx="1201">
                  <c:v>21.53</c:v>
                </c:pt>
                <c:pt idx="1202">
                  <c:v>21.31</c:v>
                </c:pt>
                <c:pt idx="1203">
                  <c:v>21.65</c:v>
                </c:pt>
                <c:pt idx="1204">
                  <c:v>21.78</c:v>
                </c:pt>
                <c:pt idx="1205">
                  <c:v>21.23</c:v>
                </c:pt>
                <c:pt idx="1206">
                  <c:v>21.43</c:v>
                </c:pt>
                <c:pt idx="1207">
                  <c:v>22.38</c:v>
                </c:pt>
                <c:pt idx="1208">
                  <c:v>19.440000000000001</c:v>
                </c:pt>
                <c:pt idx="1209">
                  <c:v>21.97</c:v>
                </c:pt>
                <c:pt idx="1210">
                  <c:v>20.45</c:v>
                </c:pt>
                <c:pt idx="1211">
                  <c:v>21.35</c:v>
                </c:pt>
                <c:pt idx="1212">
                  <c:v>19.940000000000001</c:v>
                </c:pt>
                <c:pt idx="1213">
                  <c:v>21.21</c:v>
                </c:pt>
                <c:pt idx="1214">
                  <c:v>20.87</c:v>
                </c:pt>
                <c:pt idx="1215">
                  <c:v>21.84</c:v>
                </c:pt>
                <c:pt idx="1216">
                  <c:v>21.1</c:v>
                </c:pt>
                <c:pt idx="1217">
                  <c:v>20.93</c:v>
                </c:pt>
                <c:pt idx="1218">
                  <c:v>21.07</c:v>
                </c:pt>
                <c:pt idx="1219">
                  <c:v>21.75</c:v>
                </c:pt>
                <c:pt idx="1220">
                  <c:v>21.13</c:v>
                </c:pt>
                <c:pt idx="1221">
                  <c:v>20.49</c:v>
                </c:pt>
                <c:pt idx="1222">
                  <c:v>20.62</c:v>
                </c:pt>
                <c:pt idx="1223">
                  <c:v>20.98</c:v>
                </c:pt>
                <c:pt idx="1224">
                  <c:v>20.51</c:v>
                </c:pt>
                <c:pt idx="1225">
                  <c:v>21.97</c:v>
                </c:pt>
                <c:pt idx="1226">
                  <c:v>21.13</c:v>
                </c:pt>
                <c:pt idx="1227">
                  <c:v>21.76</c:v>
                </c:pt>
                <c:pt idx="1228">
                  <c:v>21.37</c:v>
                </c:pt>
                <c:pt idx="1229">
                  <c:v>21.35</c:v>
                </c:pt>
                <c:pt idx="1230">
                  <c:v>21.72</c:v>
                </c:pt>
                <c:pt idx="1231">
                  <c:v>21.81</c:v>
                </c:pt>
                <c:pt idx="1232">
                  <c:v>21.77</c:v>
                </c:pt>
                <c:pt idx="1233">
                  <c:v>21.62</c:v>
                </c:pt>
                <c:pt idx="1234">
                  <c:v>21.72</c:v>
                </c:pt>
                <c:pt idx="1235">
                  <c:v>21.82</c:v>
                </c:pt>
                <c:pt idx="1236">
                  <c:v>22.18</c:v>
                </c:pt>
                <c:pt idx="1237">
                  <c:v>21.47</c:v>
                </c:pt>
                <c:pt idx="1238">
                  <c:v>21.72</c:v>
                </c:pt>
                <c:pt idx="1239">
                  <c:v>21.92</c:v>
                </c:pt>
                <c:pt idx="1240">
                  <c:v>19.989999999999998</c:v>
                </c:pt>
                <c:pt idx="1241">
                  <c:v>22.45</c:v>
                </c:pt>
                <c:pt idx="1242">
                  <c:v>23.47</c:v>
                </c:pt>
                <c:pt idx="1243">
                  <c:v>23.27</c:v>
                </c:pt>
                <c:pt idx="1244">
                  <c:v>22.56</c:v>
                </c:pt>
                <c:pt idx="1245">
                  <c:v>23.99</c:v>
                </c:pt>
                <c:pt idx="1246">
                  <c:v>23.41</c:v>
                </c:pt>
                <c:pt idx="1247">
                  <c:v>21.46</c:v>
                </c:pt>
                <c:pt idx="1248">
                  <c:v>23.05</c:v>
                </c:pt>
                <c:pt idx="1249">
                  <c:v>21.73</c:v>
                </c:pt>
                <c:pt idx="1250">
                  <c:v>22.95</c:v>
                </c:pt>
                <c:pt idx="1251">
                  <c:v>23.18</c:v>
                </c:pt>
                <c:pt idx="1252">
                  <c:v>23.03</c:v>
                </c:pt>
                <c:pt idx="1253">
                  <c:v>23.16</c:v>
                </c:pt>
                <c:pt idx="1254">
                  <c:v>23.37</c:v>
                </c:pt>
                <c:pt idx="1255">
                  <c:v>23.31</c:v>
                </c:pt>
                <c:pt idx="1256">
                  <c:v>23.44</c:v>
                </c:pt>
                <c:pt idx="1257">
                  <c:v>23.13</c:v>
                </c:pt>
                <c:pt idx="1258">
                  <c:v>23.25</c:v>
                </c:pt>
                <c:pt idx="1259">
                  <c:v>23.29</c:v>
                </c:pt>
                <c:pt idx="1260">
                  <c:v>23.91</c:v>
                </c:pt>
                <c:pt idx="1261">
                  <c:v>22.85</c:v>
                </c:pt>
                <c:pt idx="1262">
                  <c:v>22.67</c:v>
                </c:pt>
                <c:pt idx="1263">
                  <c:v>24.37</c:v>
                </c:pt>
                <c:pt idx="1264">
                  <c:v>23.7</c:v>
                </c:pt>
                <c:pt idx="1265">
                  <c:v>21.84</c:v>
                </c:pt>
                <c:pt idx="1266">
                  <c:v>21.14</c:v>
                </c:pt>
                <c:pt idx="1267">
                  <c:v>3.45</c:v>
                </c:pt>
                <c:pt idx="1275">
                  <c:v>33.58</c:v>
                </c:pt>
                <c:pt idx="1276">
                  <c:v>27.55</c:v>
                </c:pt>
                <c:pt idx="1277">
                  <c:v>25.85</c:v>
                </c:pt>
                <c:pt idx="1278">
                  <c:v>25.79</c:v>
                </c:pt>
                <c:pt idx="1279">
                  <c:v>25.24</c:v>
                </c:pt>
                <c:pt idx="1280">
                  <c:v>25.33</c:v>
                </c:pt>
                <c:pt idx="1281">
                  <c:v>25.31</c:v>
                </c:pt>
                <c:pt idx="1282">
                  <c:v>25.31</c:v>
                </c:pt>
                <c:pt idx="1283">
                  <c:v>24.71</c:v>
                </c:pt>
                <c:pt idx="1284">
                  <c:v>2.78</c:v>
                </c:pt>
                <c:pt idx="1298">
                  <c:v>16.64</c:v>
                </c:pt>
                <c:pt idx="1299">
                  <c:v>34.42</c:v>
                </c:pt>
                <c:pt idx="1300">
                  <c:v>26.02</c:v>
                </c:pt>
                <c:pt idx="1301">
                  <c:v>25.2</c:v>
                </c:pt>
                <c:pt idx="1302">
                  <c:v>25.76</c:v>
                </c:pt>
                <c:pt idx="1303">
                  <c:v>24.85</c:v>
                </c:pt>
                <c:pt idx="1304">
                  <c:v>26.13</c:v>
                </c:pt>
                <c:pt idx="1305">
                  <c:v>24.87</c:v>
                </c:pt>
                <c:pt idx="1306">
                  <c:v>26.68</c:v>
                </c:pt>
                <c:pt idx="1307">
                  <c:v>26.98</c:v>
                </c:pt>
                <c:pt idx="1308">
                  <c:v>25.99</c:v>
                </c:pt>
                <c:pt idx="1309">
                  <c:v>26.96</c:v>
                </c:pt>
                <c:pt idx="1310">
                  <c:v>28.39</c:v>
                </c:pt>
                <c:pt idx="1311">
                  <c:v>27.76</c:v>
                </c:pt>
                <c:pt idx="1312">
                  <c:v>28.48</c:v>
                </c:pt>
                <c:pt idx="1313">
                  <c:v>27.52</c:v>
                </c:pt>
                <c:pt idx="1314">
                  <c:v>27.35</c:v>
                </c:pt>
                <c:pt idx="1315">
                  <c:v>25.66</c:v>
                </c:pt>
                <c:pt idx="1316">
                  <c:v>24.03</c:v>
                </c:pt>
                <c:pt idx="1317">
                  <c:v>24.75</c:v>
                </c:pt>
                <c:pt idx="1318">
                  <c:v>25.17</c:v>
                </c:pt>
                <c:pt idx="1319">
                  <c:v>25.33</c:v>
                </c:pt>
                <c:pt idx="1320">
                  <c:v>24.92</c:v>
                </c:pt>
                <c:pt idx="1321">
                  <c:v>25.24</c:v>
                </c:pt>
                <c:pt idx="1322">
                  <c:v>27.9</c:v>
                </c:pt>
                <c:pt idx="1323">
                  <c:v>28.23</c:v>
                </c:pt>
                <c:pt idx="1324">
                  <c:v>28.45</c:v>
                </c:pt>
                <c:pt idx="1325">
                  <c:v>28.27</c:v>
                </c:pt>
                <c:pt idx="1326">
                  <c:v>28.54</c:v>
                </c:pt>
                <c:pt idx="1327">
                  <c:v>28.24</c:v>
                </c:pt>
                <c:pt idx="1328">
                  <c:v>27.32</c:v>
                </c:pt>
                <c:pt idx="1329">
                  <c:v>28.4</c:v>
                </c:pt>
                <c:pt idx="1330">
                  <c:v>28.31</c:v>
                </c:pt>
                <c:pt idx="1331">
                  <c:v>28.31</c:v>
                </c:pt>
                <c:pt idx="1332">
                  <c:v>27.85</c:v>
                </c:pt>
                <c:pt idx="1333">
                  <c:v>28.98</c:v>
                </c:pt>
                <c:pt idx="1334">
                  <c:v>28.84</c:v>
                </c:pt>
                <c:pt idx="1335">
                  <c:v>28.33</c:v>
                </c:pt>
                <c:pt idx="1336">
                  <c:v>28.45</c:v>
                </c:pt>
                <c:pt idx="1337">
                  <c:v>28.18</c:v>
                </c:pt>
                <c:pt idx="1338">
                  <c:v>27.08</c:v>
                </c:pt>
                <c:pt idx="1339">
                  <c:v>27.19</c:v>
                </c:pt>
                <c:pt idx="1340">
                  <c:v>26.95</c:v>
                </c:pt>
                <c:pt idx="1341">
                  <c:v>28.04</c:v>
                </c:pt>
                <c:pt idx="1342">
                  <c:v>29.34</c:v>
                </c:pt>
                <c:pt idx="1343">
                  <c:v>29.78</c:v>
                </c:pt>
                <c:pt idx="1344">
                  <c:v>29.24</c:v>
                </c:pt>
                <c:pt idx="1345">
                  <c:v>29.72</c:v>
                </c:pt>
                <c:pt idx="1346">
                  <c:v>30.83</c:v>
                </c:pt>
                <c:pt idx="1347">
                  <c:v>30.39</c:v>
                </c:pt>
                <c:pt idx="1348">
                  <c:v>31.92</c:v>
                </c:pt>
                <c:pt idx="1349">
                  <c:v>30.52</c:v>
                </c:pt>
                <c:pt idx="1350">
                  <c:v>31.03</c:v>
                </c:pt>
                <c:pt idx="1351">
                  <c:v>31.77</c:v>
                </c:pt>
                <c:pt idx="1352">
                  <c:v>31.17</c:v>
                </c:pt>
                <c:pt idx="1353">
                  <c:v>31.66</c:v>
                </c:pt>
                <c:pt idx="1354">
                  <c:v>31.29</c:v>
                </c:pt>
                <c:pt idx="1355">
                  <c:v>31.96</c:v>
                </c:pt>
                <c:pt idx="1356">
                  <c:v>31.33</c:v>
                </c:pt>
                <c:pt idx="1357">
                  <c:v>31.32</c:v>
                </c:pt>
                <c:pt idx="1358">
                  <c:v>31.4</c:v>
                </c:pt>
                <c:pt idx="1359">
                  <c:v>31.27</c:v>
                </c:pt>
                <c:pt idx="1360">
                  <c:v>31.35</c:v>
                </c:pt>
                <c:pt idx="1361">
                  <c:v>32.15</c:v>
                </c:pt>
                <c:pt idx="1362">
                  <c:v>31.53</c:v>
                </c:pt>
                <c:pt idx="1363">
                  <c:v>31.33</c:v>
                </c:pt>
                <c:pt idx="1364">
                  <c:v>31.37</c:v>
                </c:pt>
                <c:pt idx="1365">
                  <c:v>31.23</c:v>
                </c:pt>
                <c:pt idx="1366">
                  <c:v>30.09</c:v>
                </c:pt>
                <c:pt idx="1367">
                  <c:v>31.13</c:v>
                </c:pt>
                <c:pt idx="1368">
                  <c:v>31.23</c:v>
                </c:pt>
                <c:pt idx="1369">
                  <c:v>31.15</c:v>
                </c:pt>
                <c:pt idx="1370">
                  <c:v>31.47</c:v>
                </c:pt>
                <c:pt idx="1371">
                  <c:v>30.76</c:v>
                </c:pt>
                <c:pt idx="1372">
                  <c:v>31.37</c:v>
                </c:pt>
                <c:pt idx="1373">
                  <c:v>31.32</c:v>
                </c:pt>
                <c:pt idx="1374">
                  <c:v>31.17</c:v>
                </c:pt>
                <c:pt idx="1375">
                  <c:v>31.37</c:v>
                </c:pt>
                <c:pt idx="1376">
                  <c:v>27.94</c:v>
                </c:pt>
                <c:pt idx="1377">
                  <c:v>29.76</c:v>
                </c:pt>
                <c:pt idx="1378">
                  <c:v>31.23</c:v>
                </c:pt>
                <c:pt idx="1379">
                  <c:v>31.27</c:v>
                </c:pt>
                <c:pt idx="1380">
                  <c:v>30.71</c:v>
                </c:pt>
                <c:pt idx="1381">
                  <c:v>30.29</c:v>
                </c:pt>
                <c:pt idx="1382">
                  <c:v>30.71</c:v>
                </c:pt>
                <c:pt idx="1383">
                  <c:v>30.58</c:v>
                </c:pt>
                <c:pt idx="1384">
                  <c:v>31.61</c:v>
                </c:pt>
                <c:pt idx="1385">
                  <c:v>31.39</c:v>
                </c:pt>
                <c:pt idx="1386">
                  <c:v>31.8</c:v>
                </c:pt>
                <c:pt idx="1387">
                  <c:v>32.46</c:v>
                </c:pt>
                <c:pt idx="1388">
                  <c:v>32.19</c:v>
                </c:pt>
                <c:pt idx="1389">
                  <c:v>32.71</c:v>
                </c:pt>
                <c:pt idx="1390">
                  <c:v>32.729999999999997</c:v>
                </c:pt>
                <c:pt idx="1391">
                  <c:v>33.18</c:v>
                </c:pt>
                <c:pt idx="1392">
                  <c:v>32.979999999999997</c:v>
                </c:pt>
                <c:pt idx="1393">
                  <c:v>31.96</c:v>
                </c:pt>
                <c:pt idx="1394">
                  <c:v>32.729999999999997</c:v>
                </c:pt>
                <c:pt idx="1395">
                  <c:v>33.53</c:v>
                </c:pt>
                <c:pt idx="1396">
                  <c:v>33.450000000000003</c:v>
                </c:pt>
                <c:pt idx="1397">
                  <c:v>33.17</c:v>
                </c:pt>
                <c:pt idx="1398">
                  <c:v>33.549999999999997</c:v>
                </c:pt>
                <c:pt idx="1399">
                  <c:v>33.18</c:v>
                </c:pt>
                <c:pt idx="1400">
                  <c:v>33.25</c:v>
                </c:pt>
                <c:pt idx="1401">
                  <c:v>32.729999999999997</c:v>
                </c:pt>
                <c:pt idx="1402">
                  <c:v>33.64</c:v>
                </c:pt>
                <c:pt idx="1403">
                  <c:v>33.869999999999997</c:v>
                </c:pt>
                <c:pt idx="1404">
                  <c:v>33.74</c:v>
                </c:pt>
                <c:pt idx="1405">
                  <c:v>33.909999999999997</c:v>
                </c:pt>
                <c:pt idx="1406">
                  <c:v>33.83</c:v>
                </c:pt>
                <c:pt idx="1407">
                  <c:v>33.950000000000003</c:v>
                </c:pt>
                <c:pt idx="1408">
                  <c:v>33.75</c:v>
                </c:pt>
                <c:pt idx="1409">
                  <c:v>33.450000000000003</c:v>
                </c:pt>
                <c:pt idx="1410">
                  <c:v>33.42</c:v>
                </c:pt>
                <c:pt idx="1411">
                  <c:v>33.15</c:v>
                </c:pt>
                <c:pt idx="1412">
                  <c:v>33.68</c:v>
                </c:pt>
                <c:pt idx="1413">
                  <c:v>33.590000000000003</c:v>
                </c:pt>
                <c:pt idx="1414">
                  <c:v>33.47</c:v>
                </c:pt>
                <c:pt idx="1415">
                  <c:v>33.67</c:v>
                </c:pt>
                <c:pt idx="1416">
                  <c:v>33.729999999999997</c:v>
                </c:pt>
                <c:pt idx="1417">
                  <c:v>33.869999999999997</c:v>
                </c:pt>
                <c:pt idx="1418">
                  <c:v>33.57</c:v>
                </c:pt>
                <c:pt idx="1419">
                  <c:v>33.61</c:v>
                </c:pt>
                <c:pt idx="1420">
                  <c:v>33.58</c:v>
                </c:pt>
                <c:pt idx="1421">
                  <c:v>33.450000000000003</c:v>
                </c:pt>
                <c:pt idx="1422">
                  <c:v>33.25</c:v>
                </c:pt>
                <c:pt idx="1423">
                  <c:v>30.42</c:v>
                </c:pt>
                <c:pt idx="1424">
                  <c:v>32.9</c:v>
                </c:pt>
                <c:pt idx="1425">
                  <c:v>32.46</c:v>
                </c:pt>
                <c:pt idx="1426">
                  <c:v>33.42</c:v>
                </c:pt>
                <c:pt idx="1427">
                  <c:v>33.56</c:v>
                </c:pt>
                <c:pt idx="1428">
                  <c:v>33.56</c:v>
                </c:pt>
                <c:pt idx="1429">
                  <c:v>34.770000000000003</c:v>
                </c:pt>
                <c:pt idx="1430">
                  <c:v>33.72</c:v>
                </c:pt>
                <c:pt idx="1431">
                  <c:v>33.619999999999997</c:v>
                </c:pt>
                <c:pt idx="1432">
                  <c:v>33.869999999999997</c:v>
                </c:pt>
                <c:pt idx="1433">
                  <c:v>33.93</c:v>
                </c:pt>
                <c:pt idx="1434">
                  <c:v>34.14</c:v>
                </c:pt>
                <c:pt idx="1435">
                  <c:v>34.49</c:v>
                </c:pt>
                <c:pt idx="1436">
                  <c:v>34.22</c:v>
                </c:pt>
                <c:pt idx="1437">
                  <c:v>35.82</c:v>
                </c:pt>
                <c:pt idx="1438">
                  <c:v>34.99</c:v>
                </c:pt>
                <c:pt idx="1439">
                  <c:v>34.869999999999997</c:v>
                </c:pt>
                <c:pt idx="1440">
                  <c:v>35.159999999999997</c:v>
                </c:pt>
                <c:pt idx="1441">
                  <c:v>35.630000000000003</c:v>
                </c:pt>
                <c:pt idx="1442">
                  <c:v>35.770000000000003</c:v>
                </c:pt>
                <c:pt idx="1443">
                  <c:v>34.950000000000003</c:v>
                </c:pt>
                <c:pt idx="1444">
                  <c:v>35.270000000000003</c:v>
                </c:pt>
                <c:pt idx="1445">
                  <c:v>35.56</c:v>
                </c:pt>
                <c:pt idx="1446">
                  <c:v>35.520000000000003</c:v>
                </c:pt>
                <c:pt idx="1447">
                  <c:v>35.799999999999997</c:v>
                </c:pt>
                <c:pt idx="1448">
                  <c:v>35.5</c:v>
                </c:pt>
                <c:pt idx="1449">
                  <c:v>35.5</c:v>
                </c:pt>
                <c:pt idx="1450">
                  <c:v>35.799999999999997</c:v>
                </c:pt>
                <c:pt idx="1451">
                  <c:v>0</c:v>
                </c:pt>
                <c:pt idx="1452">
                  <c:v>35.799999999999997</c:v>
                </c:pt>
                <c:pt idx="1453">
                  <c:v>35.700000000000003</c:v>
                </c:pt>
                <c:pt idx="1454">
                  <c:v>35.9</c:v>
                </c:pt>
                <c:pt idx="1455">
                  <c:v>35.799999999999997</c:v>
                </c:pt>
                <c:pt idx="1456">
                  <c:v>35.9</c:v>
                </c:pt>
                <c:pt idx="1457">
                  <c:v>36.4</c:v>
                </c:pt>
                <c:pt idx="1458">
                  <c:v>36.299999999999997</c:v>
                </c:pt>
                <c:pt idx="1459">
                  <c:v>36.5</c:v>
                </c:pt>
                <c:pt idx="1460">
                  <c:v>36.299999999999997</c:v>
                </c:pt>
                <c:pt idx="1461">
                  <c:v>36.5</c:v>
                </c:pt>
                <c:pt idx="1462">
                  <c:v>35.799999999999997</c:v>
                </c:pt>
                <c:pt idx="1463">
                  <c:v>36</c:v>
                </c:pt>
                <c:pt idx="1464">
                  <c:v>25.7</c:v>
                </c:pt>
                <c:pt idx="1465">
                  <c:v>35.6</c:v>
                </c:pt>
                <c:pt idx="1466">
                  <c:v>36.9</c:v>
                </c:pt>
                <c:pt idx="1467">
                  <c:v>36.5</c:v>
                </c:pt>
                <c:pt idx="1468">
                  <c:v>36.6</c:v>
                </c:pt>
                <c:pt idx="1469">
                  <c:v>37</c:v>
                </c:pt>
                <c:pt idx="1470">
                  <c:v>37.799999999999997</c:v>
                </c:pt>
                <c:pt idx="1471">
                  <c:v>38.700000000000003</c:v>
                </c:pt>
                <c:pt idx="1472">
                  <c:v>38.200000000000003</c:v>
                </c:pt>
                <c:pt idx="1473">
                  <c:v>37</c:v>
                </c:pt>
                <c:pt idx="1474">
                  <c:v>37.5</c:v>
                </c:pt>
                <c:pt idx="1475">
                  <c:v>38</c:v>
                </c:pt>
                <c:pt idx="1476">
                  <c:v>38.1</c:v>
                </c:pt>
                <c:pt idx="1477">
                  <c:v>38.200000000000003</c:v>
                </c:pt>
                <c:pt idx="1478">
                  <c:v>37.9</c:v>
                </c:pt>
                <c:pt idx="1479">
                  <c:v>38.299999999999997</c:v>
                </c:pt>
                <c:pt idx="1480">
                  <c:v>38.1</c:v>
                </c:pt>
                <c:pt idx="1481">
                  <c:v>38.299999999999997</c:v>
                </c:pt>
                <c:pt idx="1482">
                  <c:v>38.4</c:v>
                </c:pt>
                <c:pt idx="1483">
                  <c:v>38.200000000000003</c:v>
                </c:pt>
                <c:pt idx="1484">
                  <c:v>40.1</c:v>
                </c:pt>
                <c:pt idx="1485">
                  <c:v>38.4</c:v>
                </c:pt>
                <c:pt idx="1486">
                  <c:v>39.200000000000003</c:v>
                </c:pt>
                <c:pt idx="1487">
                  <c:v>39.799999999999997</c:v>
                </c:pt>
                <c:pt idx="1488">
                  <c:v>40</c:v>
                </c:pt>
                <c:pt idx="1489">
                  <c:v>40</c:v>
                </c:pt>
                <c:pt idx="1490">
                  <c:v>39.799999999999997</c:v>
                </c:pt>
                <c:pt idx="1491">
                  <c:v>40.1</c:v>
                </c:pt>
                <c:pt idx="1492">
                  <c:v>39.5</c:v>
                </c:pt>
                <c:pt idx="1493">
                  <c:v>39.700000000000003</c:v>
                </c:pt>
                <c:pt idx="1494">
                  <c:v>40.1</c:v>
                </c:pt>
                <c:pt idx="1495">
                  <c:v>40</c:v>
                </c:pt>
                <c:pt idx="1496">
                  <c:v>40.1</c:v>
                </c:pt>
                <c:pt idx="1497">
                  <c:v>40.1</c:v>
                </c:pt>
                <c:pt idx="1498">
                  <c:v>40.1</c:v>
                </c:pt>
                <c:pt idx="1499">
                  <c:v>40</c:v>
                </c:pt>
                <c:pt idx="1500">
                  <c:v>40.1</c:v>
                </c:pt>
                <c:pt idx="1501">
                  <c:v>40.1</c:v>
                </c:pt>
                <c:pt idx="1502">
                  <c:v>40</c:v>
                </c:pt>
                <c:pt idx="1503">
                  <c:v>40.11</c:v>
                </c:pt>
                <c:pt idx="1504">
                  <c:v>40.17</c:v>
                </c:pt>
                <c:pt idx="1505">
                  <c:v>40.19</c:v>
                </c:pt>
                <c:pt idx="1506">
                  <c:v>40.21</c:v>
                </c:pt>
                <c:pt idx="1507">
                  <c:v>42.89</c:v>
                </c:pt>
                <c:pt idx="1508">
                  <c:v>43.07</c:v>
                </c:pt>
                <c:pt idx="1509">
                  <c:v>42.12</c:v>
                </c:pt>
                <c:pt idx="1510">
                  <c:v>43.08</c:v>
                </c:pt>
                <c:pt idx="1511">
                  <c:v>43.09</c:v>
                </c:pt>
                <c:pt idx="1512">
                  <c:v>42.94</c:v>
                </c:pt>
                <c:pt idx="1513">
                  <c:v>43.03</c:v>
                </c:pt>
                <c:pt idx="1514">
                  <c:v>42.99</c:v>
                </c:pt>
                <c:pt idx="1515">
                  <c:v>43.07</c:v>
                </c:pt>
                <c:pt idx="1516">
                  <c:v>42.79</c:v>
                </c:pt>
                <c:pt idx="1517">
                  <c:v>42.91</c:v>
                </c:pt>
                <c:pt idx="1518">
                  <c:v>43.05</c:v>
                </c:pt>
                <c:pt idx="1519">
                  <c:v>42.8</c:v>
                </c:pt>
                <c:pt idx="1520">
                  <c:v>42.65</c:v>
                </c:pt>
                <c:pt idx="1521">
                  <c:v>42.5</c:v>
                </c:pt>
                <c:pt idx="1522">
                  <c:v>42.14</c:v>
                </c:pt>
                <c:pt idx="1523">
                  <c:v>41.35</c:v>
                </c:pt>
                <c:pt idx="1524">
                  <c:v>41.41</c:v>
                </c:pt>
                <c:pt idx="1525">
                  <c:v>41.77</c:v>
                </c:pt>
                <c:pt idx="1526">
                  <c:v>40.67</c:v>
                </c:pt>
                <c:pt idx="1527">
                  <c:v>41.28</c:v>
                </c:pt>
                <c:pt idx="1528">
                  <c:v>41.36</c:v>
                </c:pt>
                <c:pt idx="1529">
                  <c:v>40.869999999999997</c:v>
                </c:pt>
                <c:pt idx="1530">
                  <c:v>40.53</c:v>
                </c:pt>
                <c:pt idx="1531">
                  <c:v>40.78</c:v>
                </c:pt>
                <c:pt idx="1532">
                  <c:v>40.229999999999997</c:v>
                </c:pt>
                <c:pt idx="1533">
                  <c:v>40.32</c:v>
                </c:pt>
                <c:pt idx="1534">
                  <c:v>40.89</c:v>
                </c:pt>
                <c:pt idx="1535">
                  <c:v>41.21</c:v>
                </c:pt>
                <c:pt idx="1536">
                  <c:v>40.520000000000003</c:v>
                </c:pt>
                <c:pt idx="1537">
                  <c:v>40.39</c:v>
                </c:pt>
                <c:pt idx="1538">
                  <c:v>40.020000000000003</c:v>
                </c:pt>
                <c:pt idx="1539">
                  <c:v>40.11</c:v>
                </c:pt>
                <c:pt idx="1540">
                  <c:v>39.880000000000003</c:v>
                </c:pt>
                <c:pt idx="1541">
                  <c:v>40.01</c:v>
                </c:pt>
                <c:pt idx="1542">
                  <c:v>39.71</c:v>
                </c:pt>
                <c:pt idx="1543">
                  <c:v>39.83</c:v>
                </c:pt>
                <c:pt idx="1544">
                  <c:v>39.409999999999997</c:v>
                </c:pt>
                <c:pt idx="1545">
                  <c:v>39.270000000000003</c:v>
                </c:pt>
                <c:pt idx="1546">
                  <c:v>39.51</c:v>
                </c:pt>
                <c:pt idx="1547">
                  <c:v>39.270000000000003</c:v>
                </c:pt>
                <c:pt idx="1548">
                  <c:v>38.97</c:v>
                </c:pt>
                <c:pt idx="1549">
                  <c:v>39.020000000000003</c:v>
                </c:pt>
                <c:pt idx="1550">
                  <c:v>39.15</c:v>
                </c:pt>
                <c:pt idx="1551">
                  <c:v>39.44</c:v>
                </c:pt>
                <c:pt idx="1552">
                  <c:v>39.659999999999997</c:v>
                </c:pt>
                <c:pt idx="1553">
                  <c:v>39.799999999999997</c:v>
                </c:pt>
                <c:pt idx="1554">
                  <c:v>40.76</c:v>
                </c:pt>
                <c:pt idx="1555">
                  <c:v>40.24</c:v>
                </c:pt>
                <c:pt idx="1556">
                  <c:v>40.729999999999997</c:v>
                </c:pt>
                <c:pt idx="1557">
                  <c:v>40.840000000000003</c:v>
                </c:pt>
                <c:pt idx="1558">
                  <c:v>40.92</c:v>
                </c:pt>
                <c:pt idx="1559">
                  <c:v>40.83</c:v>
                </c:pt>
                <c:pt idx="1560">
                  <c:v>40.89</c:v>
                </c:pt>
                <c:pt idx="1561">
                  <c:v>41.07</c:v>
                </c:pt>
                <c:pt idx="1562">
                  <c:v>41.35</c:v>
                </c:pt>
                <c:pt idx="1563">
                  <c:v>41.35</c:v>
                </c:pt>
                <c:pt idx="1564">
                  <c:v>41.51</c:v>
                </c:pt>
                <c:pt idx="1565">
                  <c:v>41.76</c:v>
                </c:pt>
                <c:pt idx="1566">
                  <c:v>41.43</c:v>
                </c:pt>
                <c:pt idx="1567">
                  <c:v>41.54</c:v>
                </c:pt>
                <c:pt idx="1568">
                  <c:v>41.53</c:v>
                </c:pt>
                <c:pt idx="1569">
                  <c:v>41.61</c:v>
                </c:pt>
                <c:pt idx="1570">
                  <c:v>41.07</c:v>
                </c:pt>
                <c:pt idx="1571">
                  <c:v>41.66</c:v>
                </c:pt>
                <c:pt idx="1572">
                  <c:v>41.72</c:v>
                </c:pt>
                <c:pt idx="1573">
                  <c:v>41.6</c:v>
                </c:pt>
                <c:pt idx="1574">
                  <c:v>41.34</c:v>
                </c:pt>
                <c:pt idx="1575">
                  <c:v>41.64</c:v>
                </c:pt>
                <c:pt idx="1576">
                  <c:v>41.38</c:v>
                </c:pt>
                <c:pt idx="1577">
                  <c:v>41.4</c:v>
                </c:pt>
                <c:pt idx="1578">
                  <c:v>41.21</c:v>
                </c:pt>
                <c:pt idx="1579">
                  <c:v>41.22</c:v>
                </c:pt>
                <c:pt idx="1580">
                  <c:v>41.02</c:v>
                </c:pt>
                <c:pt idx="1581">
                  <c:v>41.32</c:v>
                </c:pt>
                <c:pt idx="1582">
                  <c:v>41.11</c:v>
                </c:pt>
                <c:pt idx="1583">
                  <c:v>41.09</c:v>
                </c:pt>
                <c:pt idx="1584">
                  <c:v>41.16</c:v>
                </c:pt>
                <c:pt idx="1585">
                  <c:v>41.09</c:v>
                </c:pt>
                <c:pt idx="1586">
                  <c:v>41.12</c:v>
                </c:pt>
                <c:pt idx="1587">
                  <c:v>41.15</c:v>
                </c:pt>
                <c:pt idx="1588">
                  <c:v>41.09</c:v>
                </c:pt>
                <c:pt idx="1589">
                  <c:v>41.33</c:v>
                </c:pt>
                <c:pt idx="1590">
                  <c:v>41.26</c:v>
                </c:pt>
                <c:pt idx="1591">
                  <c:v>41.58</c:v>
                </c:pt>
                <c:pt idx="1592">
                  <c:v>41.56</c:v>
                </c:pt>
                <c:pt idx="1593">
                  <c:v>41.85</c:v>
                </c:pt>
                <c:pt idx="1594">
                  <c:v>41.8</c:v>
                </c:pt>
                <c:pt idx="1595">
                  <c:v>41.72</c:v>
                </c:pt>
                <c:pt idx="1596">
                  <c:v>41.78</c:v>
                </c:pt>
                <c:pt idx="1597">
                  <c:v>41.71</c:v>
                </c:pt>
                <c:pt idx="1598">
                  <c:v>41.78</c:v>
                </c:pt>
                <c:pt idx="1599">
                  <c:v>41.65</c:v>
                </c:pt>
                <c:pt idx="1600">
                  <c:v>41.71</c:v>
                </c:pt>
                <c:pt idx="1601">
                  <c:v>41.9</c:v>
                </c:pt>
                <c:pt idx="1602">
                  <c:v>41.65</c:v>
                </c:pt>
                <c:pt idx="1603">
                  <c:v>41.8</c:v>
                </c:pt>
                <c:pt idx="1604">
                  <c:v>41.9</c:v>
                </c:pt>
                <c:pt idx="1605">
                  <c:v>41.93</c:v>
                </c:pt>
                <c:pt idx="1606">
                  <c:v>41.88</c:v>
                </c:pt>
                <c:pt idx="1607">
                  <c:v>42.22</c:v>
                </c:pt>
                <c:pt idx="1608">
                  <c:v>42.12</c:v>
                </c:pt>
                <c:pt idx="1609">
                  <c:v>42.02</c:v>
                </c:pt>
                <c:pt idx="1610">
                  <c:v>42.21</c:v>
                </c:pt>
                <c:pt idx="1611">
                  <c:v>42.09</c:v>
                </c:pt>
                <c:pt idx="1612">
                  <c:v>42.09</c:v>
                </c:pt>
                <c:pt idx="1613">
                  <c:v>22.84</c:v>
                </c:pt>
                <c:pt idx="1614">
                  <c:v>43.3</c:v>
                </c:pt>
                <c:pt idx="1615">
                  <c:v>52.56</c:v>
                </c:pt>
                <c:pt idx="1616">
                  <c:v>50.5</c:v>
                </c:pt>
                <c:pt idx="1617">
                  <c:v>50.7</c:v>
                </c:pt>
                <c:pt idx="1618">
                  <c:v>47.6</c:v>
                </c:pt>
                <c:pt idx="1619">
                  <c:v>48.55</c:v>
                </c:pt>
                <c:pt idx="1620">
                  <c:v>49.1</c:v>
                </c:pt>
                <c:pt idx="1621">
                  <c:v>49.48</c:v>
                </c:pt>
                <c:pt idx="1622">
                  <c:v>49.48</c:v>
                </c:pt>
                <c:pt idx="1623">
                  <c:v>49.82</c:v>
                </c:pt>
                <c:pt idx="1624">
                  <c:v>49.91</c:v>
                </c:pt>
                <c:pt idx="1625">
                  <c:v>49.89</c:v>
                </c:pt>
                <c:pt idx="1626">
                  <c:v>49.43</c:v>
                </c:pt>
                <c:pt idx="1627">
                  <c:v>49.84</c:v>
                </c:pt>
                <c:pt idx="1628">
                  <c:v>49.98</c:v>
                </c:pt>
                <c:pt idx="1629">
                  <c:v>49.88</c:v>
                </c:pt>
                <c:pt idx="1630">
                  <c:v>50.27</c:v>
                </c:pt>
                <c:pt idx="1631">
                  <c:v>50.08</c:v>
                </c:pt>
                <c:pt idx="1632">
                  <c:v>3.53</c:v>
                </c:pt>
                <c:pt idx="1645">
                  <c:v>50.21</c:v>
                </c:pt>
                <c:pt idx="1646">
                  <c:v>44.59</c:v>
                </c:pt>
                <c:pt idx="1647">
                  <c:v>44.97</c:v>
                </c:pt>
                <c:pt idx="1648">
                  <c:v>48.05</c:v>
                </c:pt>
                <c:pt idx="1649">
                  <c:v>41.12</c:v>
                </c:pt>
                <c:pt idx="1650">
                  <c:v>38.85</c:v>
                </c:pt>
                <c:pt idx="1651">
                  <c:v>36.33</c:v>
                </c:pt>
                <c:pt idx="1652">
                  <c:v>36.19</c:v>
                </c:pt>
                <c:pt idx="1653">
                  <c:v>36.01</c:v>
                </c:pt>
                <c:pt idx="1654">
                  <c:v>36.450000000000003</c:v>
                </c:pt>
                <c:pt idx="1655">
                  <c:v>37.42</c:v>
                </c:pt>
                <c:pt idx="1656">
                  <c:v>38.520000000000003</c:v>
                </c:pt>
                <c:pt idx="1657">
                  <c:v>38.5</c:v>
                </c:pt>
                <c:pt idx="1658">
                  <c:v>38.53</c:v>
                </c:pt>
                <c:pt idx="1659">
                  <c:v>38.479999999999997</c:v>
                </c:pt>
                <c:pt idx="1660">
                  <c:v>38.6</c:v>
                </c:pt>
                <c:pt idx="1661">
                  <c:v>38.1</c:v>
                </c:pt>
                <c:pt idx="1662">
                  <c:v>37.700000000000003</c:v>
                </c:pt>
                <c:pt idx="1663">
                  <c:v>37.79</c:v>
                </c:pt>
                <c:pt idx="1664">
                  <c:v>38.44</c:v>
                </c:pt>
                <c:pt idx="1665">
                  <c:v>38.57</c:v>
                </c:pt>
                <c:pt idx="1666">
                  <c:v>38.700000000000003</c:v>
                </c:pt>
                <c:pt idx="1667">
                  <c:v>38.340000000000003</c:v>
                </c:pt>
                <c:pt idx="1668">
                  <c:v>39.450000000000003</c:v>
                </c:pt>
                <c:pt idx="1669">
                  <c:v>39.4</c:v>
                </c:pt>
                <c:pt idx="1670">
                  <c:v>39.6</c:v>
                </c:pt>
                <c:pt idx="1671">
                  <c:v>39.97</c:v>
                </c:pt>
                <c:pt idx="1672">
                  <c:v>39.81</c:v>
                </c:pt>
                <c:pt idx="1673">
                  <c:v>39.729999999999997</c:v>
                </c:pt>
                <c:pt idx="1674">
                  <c:v>39.86</c:v>
                </c:pt>
                <c:pt idx="1675">
                  <c:v>40.11</c:v>
                </c:pt>
                <c:pt idx="1676">
                  <c:v>39.83</c:v>
                </c:pt>
                <c:pt idx="1677">
                  <c:v>40.270000000000003</c:v>
                </c:pt>
                <c:pt idx="1678">
                  <c:v>39.74</c:v>
                </c:pt>
                <c:pt idx="1679">
                  <c:v>39.49</c:v>
                </c:pt>
                <c:pt idx="1680">
                  <c:v>39.22</c:v>
                </c:pt>
                <c:pt idx="1681">
                  <c:v>39.82</c:v>
                </c:pt>
                <c:pt idx="1682">
                  <c:v>39.909999999999997</c:v>
                </c:pt>
                <c:pt idx="1683">
                  <c:v>39.86</c:v>
                </c:pt>
                <c:pt idx="1684">
                  <c:v>39.909999999999997</c:v>
                </c:pt>
                <c:pt idx="1685">
                  <c:v>39.81</c:v>
                </c:pt>
                <c:pt idx="1686">
                  <c:v>40.26</c:v>
                </c:pt>
                <c:pt idx="1687">
                  <c:v>39.93</c:v>
                </c:pt>
                <c:pt idx="1688">
                  <c:v>40</c:v>
                </c:pt>
                <c:pt idx="1689">
                  <c:v>40.049999999999997</c:v>
                </c:pt>
                <c:pt idx="1690">
                  <c:v>39.96</c:v>
                </c:pt>
                <c:pt idx="1691">
                  <c:v>39.92</c:v>
                </c:pt>
                <c:pt idx="1692">
                  <c:v>40.08</c:v>
                </c:pt>
                <c:pt idx="1693">
                  <c:v>40.31</c:v>
                </c:pt>
                <c:pt idx="1694">
                  <c:v>40.06</c:v>
                </c:pt>
                <c:pt idx="1695">
                  <c:v>40.14</c:v>
                </c:pt>
                <c:pt idx="1696">
                  <c:v>40.25</c:v>
                </c:pt>
                <c:pt idx="1697">
                  <c:v>40.130000000000003</c:v>
                </c:pt>
                <c:pt idx="1698">
                  <c:v>40.06</c:v>
                </c:pt>
                <c:pt idx="1699">
                  <c:v>40.67</c:v>
                </c:pt>
                <c:pt idx="1700">
                  <c:v>40.81</c:v>
                </c:pt>
                <c:pt idx="1701">
                  <c:v>40.25</c:v>
                </c:pt>
                <c:pt idx="1702">
                  <c:v>40.79</c:v>
                </c:pt>
                <c:pt idx="1703">
                  <c:v>40.76</c:v>
                </c:pt>
                <c:pt idx="1704">
                  <c:v>40.159999999999997</c:v>
                </c:pt>
                <c:pt idx="1705">
                  <c:v>40.5</c:v>
                </c:pt>
                <c:pt idx="1706">
                  <c:v>40.18</c:v>
                </c:pt>
                <c:pt idx="1707">
                  <c:v>40.54</c:v>
                </c:pt>
                <c:pt idx="1708">
                  <c:v>40.17</c:v>
                </c:pt>
                <c:pt idx="1709">
                  <c:v>40.29</c:v>
                </c:pt>
                <c:pt idx="1710">
                  <c:v>40.6</c:v>
                </c:pt>
                <c:pt idx="1711">
                  <c:v>40.07</c:v>
                </c:pt>
                <c:pt idx="1712">
                  <c:v>40.19</c:v>
                </c:pt>
                <c:pt idx="1713">
                  <c:v>40.630000000000003</c:v>
                </c:pt>
                <c:pt idx="1714">
                  <c:v>40.51</c:v>
                </c:pt>
                <c:pt idx="1715">
                  <c:v>40.47</c:v>
                </c:pt>
                <c:pt idx="1716">
                  <c:v>40.47</c:v>
                </c:pt>
                <c:pt idx="1717">
                  <c:v>40.81</c:v>
                </c:pt>
                <c:pt idx="1718">
                  <c:v>40.6</c:v>
                </c:pt>
                <c:pt idx="1719">
                  <c:v>40.880000000000003</c:v>
                </c:pt>
                <c:pt idx="1720">
                  <c:v>40.869999999999997</c:v>
                </c:pt>
                <c:pt idx="1721">
                  <c:v>40.78</c:v>
                </c:pt>
                <c:pt idx="1722">
                  <c:v>40.659999999999997</c:v>
                </c:pt>
                <c:pt idx="1723">
                  <c:v>40.74</c:v>
                </c:pt>
                <c:pt idx="1724">
                  <c:v>40.99</c:v>
                </c:pt>
                <c:pt idx="1725">
                  <c:v>40.86</c:v>
                </c:pt>
                <c:pt idx="1726">
                  <c:v>40.840000000000003</c:v>
                </c:pt>
                <c:pt idx="1727">
                  <c:v>40.78</c:v>
                </c:pt>
                <c:pt idx="1728">
                  <c:v>40.78</c:v>
                </c:pt>
                <c:pt idx="1729">
                  <c:v>40.86</c:v>
                </c:pt>
                <c:pt idx="1730">
                  <c:v>40.93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415056"/>
        <c:axId val="950410160"/>
      </c:lineChart>
      <c:dateAx>
        <c:axId val="950415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10160"/>
        <c:crosses val="autoZero"/>
        <c:auto val="1"/>
        <c:lblOffset val="100"/>
        <c:baseTimeUnit val="days"/>
      </c:dateAx>
      <c:valAx>
        <c:axId val="950410160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04150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51923076923209"/>
          <c:y val="0.11275980729525115"/>
          <c:w val="0.75000000000000266"/>
          <c:h val="0.732938747419135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2302644861700025"/>
                  <c:y val="0.43661674338185763"/>
                </c:manualLayout>
              </c:layout>
              <c:numFmt formatCode="#,##0.000000_);[Red]\(#,##0.0000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  <a:endParaRPr lang="zh-CN"/>
                </a:p>
              </c:txPr>
            </c:trendlineLbl>
          </c:trendline>
          <c:xVal>
            <c:numRef>
              <c:f>MX13系统试井!$D$3:$D$6</c:f>
              <c:numCache>
                <c:formatCode>General</c:formatCode>
                <c:ptCount val="4"/>
                <c:pt idx="0">
                  <c:v>31.8977</c:v>
                </c:pt>
                <c:pt idx="1">
                  <c:v>48.184699999999999</c:v>
                </c:pt>
                <c:pt idx="2">
                  <c:v>63.440199999999997</c:v>
                </c:pt>
                <c:pt idx="3">
                  <c:v>78.113699999999994</c:v>
                </c:pt>
              </c:numCache>
            </c:numRef>
          </c:xVal>
          <c:yVal>
            <c:numRef>
              <c:f>MX13系统试井!$H$3:$H$6</c:f>
              <c:numCache>
                <c:formatCode>General</c:formatCode>
                <c:ptCount val="4"/>
                <c:pt idx="0">
                  <c:v>29.48687384983867</c:v>
                </c:pt>
                <c:pt idx="1">
                  <c:v>20.361779382252045</c:v>
                </c:pt>
                <c:pt idx="2">
                  <c:v>16.273377196162695</c:v>
                </c:pt>
                <c:pt idx="3">
                  <c:v>13.91435969618645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8A-4B44-8B87-C6108354BDEA}"/>
            </c:ext>
          </c:extLst>
        </c:ser>
        <c:ser>
          <c:idx val="1"/>
          <c:order val="1"/>
          <c:tx>
            <c:v>储层中部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174894003634162"/>
                  <c:y val="0.25066224288729483"/>
                </c:manualLayout>
              </c:layout>
              <c:numFmt formatCode="#,##0.00000_);[Red]\(#,##0.00000\)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MX13系统试井!$D$3:$D$6</c:f>
              <c:numCache>
                <c:formatCode>General</c:formatCode>
                <c:ptCount val="4"/>
                <c:pt idx="0">
                  <c:v>31.8977</c:v>
                </c:pt>
                <c:pt idx="1">
                  <c:v>48.184699999999999</c:v>
                </c:pt>
                <c:pt idx="2">
                  <c:v>63.440199999999997</c:v>
                </c:pt>
                <c:pt idx="3">
                  <c:v>78.113699999999994</c:v>
                </c:pt>
              </c:numCache>
            </c:numRef>
          </c:xVal>
          <c:yVal>
            <c:numRef>
              <c:f>MX13系统试井!$I$3:$I$6</c:f>
              <c:numCache>
                <c:formatCode>General</c:formatCode>
                <c:ptCount val="4"/>
                <c:pt idx="0">
                  <c:v>1.6168002194515412</c:v>
                </c:pt>
                <c:pt idx="1">
                  <c:v>1.9159563795146728</c:v>
                </c:pt>
                <c:pt idx="2">
                  <c:v>2.2669282940470081</c:v>
                </c:pt>
                <c:pt idx="3">
                  <c:v>2.5440775223808409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8A-4B44-8B87-C6108354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84160"/>
        <c:axId val="882586880"/>
      </c:scatterChart>
      <c:valAx>
        <c:axId val="8825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Q</a:t>
                </a:r>
                <a:r>
                  <a:rPr lang="en-US" altLang="zh-CN" sz="875" b="0" i="0" strike="noStrike" baseline="-25000">
                    <a:solidFill>
                      <a:srgbClr val="000000"/>
                    </a:solidFill>
                    <a:latin typeface="宋体"/>
                    <a:ea typeface="宋体"/>
                  </a:rPr>
                  <a:t>g</a:t>
                </a:r>
                <a:r>
                  <a:rPr lang="zh-CN" altLang="en-US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（</a:t>
                </a: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10</a:t>
                </a:r>
                <a:r>
                  <a:rPr lang="en-US" altLang="zh-CN" sz="8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8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/d)</a:t>
                </a:r>
              </a:p>
            </c:rich>
          </c:tx>
          <c:layout>
            <c:manualLayout>
              <c:xMode val="edge"/>
              <c:yMode val="edge"/>
              <c:x val="0.42857132041187157"/>
              <c:y val="0.94165471155868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82586880"/>
        <c:crosses val="autoZero"/>
        <c:crossBetween val="midCat"/>
      </c:valAx>
      <c:valAx>
        <c:axId val="8825868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(P</a:t>
                </a:r>
                <a:r>
                  <a:rPr lang="en-US" altLang="zh-CN" sz="875" b="0" i="0" strike="noStrike" baseline="-25000">
                    <a:solidFill>
                      <a:srgbClr val="000000"/>
                    </a:solidFill>
                    <a:latin typeface="宋体"/>
                    <a:ea typeface="宋体"/>
                  </a:rPr>
                  <a:t>r</a:t>
                </a:r>
                <a:r>
                  <a:rPr lang="en-US" altLang="zh-CN" sz="8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2</a:t>
                </a: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-P</a:t>
                </a:r>
                <a:r>
                  <a:rPr lang="en-US" altLang="zh-CN" sz="875" b="0" i="0" strike="noStrike" baseline="-25000">
                    <a:solidFill>
                      <a:srgbClr val="000000"/>
                    </a:solidFill>
                    <a:latin typeface="宋体"/>
                    <a:ea typeface="宋体"/>
                  </a:rPr>
                  <a:t>wf</a:t>
                </a:r>
                <a:r>
                  <a:rPr lang="en-US" altLang="zh-CN" sz="8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2</a:t>
                </a: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)/Q</a:t>
                </a:r>
                <a:r>
                  <a:rPr lang="en-US" altLang="zh-CN" sz="875" b="0" i="0" strike="noStrike" baseline="-25000">
                    <a:solidFill>
                      <a:srgbClr val="000000"/>
                    </a:solidFill>
                    <a:latin typeface="宋体"/>
                    <a:ea typeface="宋体"/>
                  </a:rPr>
                  <a:t>g</a:t>
                </a:r>
                <a:endParaRPr lang="en-US" altLang="zh-CN" sz="875" b="0" i="0" strike="noStrike">
                  <a:solidFill>
                    <a:srgbClr val="000000"/>
                  </a:solidFill>
                  <a:latin typeface="宋体"/>
                  <a:ea typeface="宋体"/>
                </a:endParaRP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(MPa</a:t>
                </a:r>
                <a:r>
                  <a:rPr lang="en-US" altLang="zh-CN" sz="8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2</a:t>
                </a: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/10</a:t>
                </a:r>
                <a:r>
                  <a:rPr lang="en-US" altLang="zh-CN" sz="8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8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8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/d)</a:t>
                </a:r>
              </a:p>
            </c:rich>
          </c:tx>
          <c:layout>
            <c:manualLayout>
              <c:xMode val="edge"/>
              <c:yMode val="edge"/>
              <c:x val="2.695336159903089E-3"/>
              <c:y val="0.336667679151383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82584160"/>
        <c:crosses val="autoZero"/>
        <c:crossBetween val="midCat"/>
        <c:majorUnit val="0.4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57191039443003E-2"/>
          <c:y val="8.8079594338419831E-2"/>
          <c:w val="0.86305989884907575"/>
          <c:h val="0.74594288628313399"/>
        </c:manualLayout>
      </c:layout>
      <c:scatterChart>
        <c:scatterStyle val="lineMarker"/>
        <c:varyColors val="0"/>
        <c:ser>
          <c:idx val="2"/>
          <c:order val="0"/>
          <c:tx>
            <c:v>两相实测点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6">
                  <a:lumMod val="75000"/>
                </a:schemeClr>
              </a:solidFill>
              <a:ln w="6350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'MX11-气水两相'!$A$2:$A$1732</c:f>
              <c:numCache>
                <c:formatCode>m/d/yyyy</c:formatCode>
                <c:ptCount val="1731"/>
                <c:pt idx="0">
                  <c:v>41353</c:v>
                </c:pt>
                <c:pt idx="1">
                  <c:v>41354</c:v>
                </c:pt>
                <c:pt idx="2">
                  <c:v>41355</c:v>
                </c:pt>
                <c:pt idx="3">
                  <c:v>41356</c:v>
                </c:pt>
                <c:pt idx="4">
                  <c:v>41357</c:v>
                </c:pt>
                <c:pt idx="5">
                  <c:v>41358</c:v>
                </c:pt>
                <c:pt idx="6">
                  <c:v>41359</c:v>
                </c:pt>
                <c:pt idx="7">
                  <c:v>41360</c:v>
                </c:pt>
                <c:pt idx="8">
                  <c:v>41361</c:v>
                </c:pt>
                <c:pt idx="9">
                  <c:v>41362</c:v>
                </c:pt>
                <c:pt idx="10">
                  <c:v>41363</c:v>
                </c:pt>
                <c:pt idx="11">
                  <c:v>41364</c:v>
                </c:pt>
                <c:pt idx="12">
                  <c:v>41365</c:v>
                </c:pt>
                <c:pt idx="13">
                  <c:v>41366</c:v>
                </c:pt>
                <c:pt idx="14">
                  <c:v>41367</c:v>
                </c:pt>
                <c:pt idx="15">
                  <c:v>41368</c:v>
                </c:pt>
                <c:pt idx="16">
                  <c:v>41369</c:v>
                </c:pt>
                <c:pt idx="17">
                  <c:v>41370</c:v>
                </c:pt>
                <c:pt idx="18">
                  <c:v>41371</c:v>
                </c:pt>
                <c:pt idx="19">
                  <c:v>41372</c:v>
                </c:pt>
                <c:pt idx="20">
                  <c:v>41373</c:v>
                </c:pt>
                <c:pt idx="21">
                  <c:v>41374</c:v>
                </c:pt>
                <c:pt idx="22">
                  <c:v>41375</c:v>
                </c:pt>
                <c:pt idx="23">
                  <c:v>41376</c:v>
                </c:pt>
                <c:pt idx="24">
                  <c:v>41377</c:v>
                </c:pt>
                <c:pt idx="25">
                  <c:v>41378</c:v>
                </c:pt>
                <c:pt idx="26">
                  <c:v>41379</c:v>
                </c:pt>
                <c:pt idx="27">
                  <c:v>41380</c:v>
                </c:pt>
                <c:pt idx="28">
                  <c:v>41381</c:v>
                </c:pt>
                <c:pt idx="29">
                  <c:v>41382</c:v>
                </c:pt>
                <c:pt idx="30">
                  <c:v>41383</c:v>
                </c:pt>
                <c:pt idx="31">
                  <c:v>41384</c:v>
                </c:pt>
                <c:pt idx="32">
                  <c:v>41385</c:v>
                </c:pt>
                <c:pt idx="33">
                  <c:v>41386</c:v>
                </c:pt>
                <c:pt idx="34">
                  <c:v>41387</c:v>
                </c:pt>
                <c:pt idx="35">
                  <c:v>41388</c:v>
                </c:pt>
                <c:pt idx="36">
                  <c:v>41389</c:v>
                </c:pt>
                <c:pt idx="37">
                  <c:v>41390</c:v>
                </c:pt>
                <c:pt idx="38">
                  <c:v>41391</c:v>
                </c:pt>
                <c:pt idx="39">
                  <c:v>41392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41398</c:v>
                </c:pt>
                <c:pt idx="46">
                  <c:v>41399</c:v>
                </c:pt>
                <c:pt idx="47">
                  <c:v>41400</c:v>
                </c:pt>
                <c:pt idx="48">
                  <c:v>41401</c:v>
                </c:pt>
                <c:pt idx="49">
                  <c:v>41402</c:v>
                </c:pt>
                <c:pt idx="50">
                  <c:v>41403</c:v>
                </c:pt>
                <c:pt idx="51">
                  <c:v>41404</c:v>
                </c:pt>
                <c:pt idx="52">
                  <c:v>41405</c:v>
                </c:pt>
                <c:pt idx="53">
                  <c:v>41406</c:v>
                </c:pt>
                <c:pt idx="54">
                  <c:v>41407</c:v>
                </c:pt>
                <c:pt idx="55">
                  <c:v>41408</c:v>
                </c:pt>
                <c:pt idx="56">
                  <c:v>41409</c:v>
                </c:pt>
                <c:pt idx="57">
                  <c:v>41410</c:v>
                </c:pt>
                <c:pt idx="58">
                  <c:v>41411</c:v>
                </c:pt>
                <c:pt idx="59">
                  <c:v>41412</c:v>
                </c:pt>
                <c:pt idx="60">
                  <c:v>41413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41419</c:v>
                </c:pt>
                <c:pt idx="67">
                  <c:v>41420</c:v>
                </c:pt>
                <c:pt idx="68">
                  <c:v>41421</c:v>
                </c:pt>
                <c:pt idx="69">
                  <c:v>41422</c:v>
                </c:pt>
                <c:pt idx="70">
                  <c:v>41423</c:v>
                </c:pt>
                <c:pt idx="71">
                  <c:v>41424</c:v>
                </c:pt>
                <c:pt idx="72">
                  <c:v>41425</c:v>
                </c:pt>
                <c:pt idx="73">
                  <c:v>41426</c:v>
                </c:pt>
                <c:pt idx="74">
                  <c:v>41427</c:v>
                </c:pt>
                <c:pt idx="75">
                  <c:v>41428</c:v>
                </c:pt>
                <c:pt idx="76">
                  <c:v>41429</c:v>
                </c:pt>
                <c:pt idx="77">
                  <c:v>41430</c:v>
                </c:pt>
                <c:pt idx="78">
                  <c:v>41431</c:v>
                </c:pt>
                <c:pt idx="79">
                  <c:v>41432</c:v>
                </c:pt>
                <c:pt idx="80">
                  <c:v>41433</c:v>
                </c:pt>
                <c:pt idx="81">
                  <c:v>41434</c:v>
                </c:pt>
                <c:pt idx="82">
                  <c:v>41435</c:v>
                </c:pt>
                <c:pt idx="83">
                  <c:v>41436</c:v>
                </c:pt>
                <c:pt idx="84">
                  <c:v>41437</c:v>
                </c:pt>
                <c:pt idx="85">
                  <c:v>41438</c:v>
                </c:pt>
                <c:pt idx="86">
                  <c:v>41439</c:v>
                </c:pt>
                <c:pt idx="87">
                  <c:v>41440</c:v>
                </c:pt>
                <c:pt idx="88">
                  <c:v>41441</c:v>
                </c:pt>
                <c:pt idx="89">
                  <c:v>41442</c:v>
                </c:pt>
                <c:pt idx="90">
                  <c:v>41443</c:v>
                </c:pt>
                <c:pt idx="91">
                  <c:v>41444</c:v>
                </c:pt>
                <c:pt idx="92">
                  <c:v>41445</c:v>
                </c:pt>
                <c:pt idx="93">
                  <c:v>41446</c:v>
                </c:pt>
                <c:pt idx="94">
                  <c:v>41447</c:v>
                </c:pt>
                <c:pt idx="95">
                  <c:v>41448</c:v>
                </c:pt>
                <c:pt idx="96">
                  <c:v>41449</c:v>
                </c:pt>
                <c:pt idx="97">
                  <c:v>41450</c:v>
                </c:pt>
                <c:pt idx="98">
                  <c:v>41451</c:v>
                </c:pt>
                <c:pt idx="99">
                  <c:v>41452</c:v>
                </c:pt>
                <c:pt idx="100">
                  <c:v>41453</c:v>
                </c:pt>
                <c:pt idx="101">
                  <c:v>41454</c:v>
                </c:pt>
                <c:pt idx="102">
                  <c:v>41455</c:v>
                </c:pt>
                <c:pt idx="103">
                  <c:v>41456</c:v>
                </c:pt>
                <c:pt idx="104">
                  <c:v>41457</c:v>
                </c:pt>
                <c:pt idx="105">
                  <c:v>41458</c:v>
                </c:pt>
                <c:pt idx="106">
                  <c:v>41459</c:v>
                </c:pt>
                <c:pt idx="107">
                  <c:v>41460</c:v>
                </c:pt>
                <c:pt idx="108">
                  <c:v>41461</c:v>
                </c:pt>
                <c:pt idx="109">
                  <c:v>41462</c:v>
                </c:pt>
                <c:pt idx="110">
                  <c:v>41463</c:v>
                </c:pt>
                <c:pt idx="111">
                  <c:v>41464</c:v>
                </c:pt>
                <c:pt idx="112">
                  <c:v>41465</c:v>
                </c:pt>
                <c:pt idx="113">
                  <c:v>41466</c:v>
                </c:pt>
                <c:pt idx="114">
                  <c:v>41467</c:v>
                </c:pt>
                <c:pt idx="115">
                  <c:v>41468</c:v>
                </c:pt>
                <c:pt idx="116">
                  <c:v>41469</c:v>
                </c:pt>
                <c:pt idx="117">
                  <c:v>41470</c:v>
                </c:pt>
                <c:pt idx="118">
                  <c:v>41471</c:v>
                </c:pt>
                <c:pt idx="119">
                  <c:v>41472</c:v>
                </c:pt>
                <c:pt idx="120">
                  <c:v>41473</c:v>
                </c:pt>
                <c:pt idx="121">
                  <c:v>41474</c:v>
                </c:pt>
                <c:pt idx="122">
                  <c:v>41475</c:v>
                </c:pt>
                <c:pt idx="123">
                  <c:v>41476</c:v>
                </c:pt>
                <c:pt idx="124">
                  <c:v>41477</c:v>
                </c:pt>
                <c:pt idx="125">
                  <c:v>41478</c:v>
                </c:pt>
                <c:pt idx="126">
                  <c:v>41479</c:v>
                </c:pt>
                <c:pt idx="127">
                  <c:v>41480</c:v>
                </c:pt>
                <c:pt idx="128">
                  <c:v>41481</c:v>
                </c:pt>
                <c:pt idx="129">
                  <c:v>41482</c:v>
                </c:pt>
                <c:pt idx="130">
                  <c:v>41483</c:v>
                </c:pt>
                <c:pt idx="131">
                  <c:v>41484</c:v>
                </c:pt>
                <c:pt idx="132">
                  <c:v>41485</c:v>
                </c:pt>
                <c:pt idx="133">
                  <c:v>41486</c:v>
                </c:pt>
                <c:pt idx="134">
                  <c:v>41487</c:v>
                </c:pt>
                <c:pt idx="135">
                  <c:v>41488</c:v>
                </c:pt>
                <c:pt idx="136">
                  <c:v>41489</c:v>
                </c:pt>
                <c:pt idx="137">
                  <c:v>41490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41496</c:v>
                </c:pt>
                <c:pt idx="144">
                  <c:v>41497</c:v>
                </c:pt>
                <c:pt idx="145">
                  <c:v>41498</c:v>
                </c:pt>
                <c:pt idx="146">
                  <c:v>41499</c:v>
                </c:pt>
                <c:pt idx="147">
                  <c:v>41500</c:v>
                </c:pt>
                <c:pt idx="148">
                  <c:v>41501</c:v>
                </c:pt>
                <c:pt idx="149">
                  <c:v>41502</c:v>
                </c:pt>
                <c:pt idx="150">
                  <c:v>41503</c:v>
                </c:pt>
                <c:pt idx="151">
                  <c:v>41504</c:v>
                </c:pt>
                <c:pt idx="152">
                  <c:v>41505</c:v>
                </c:pt>
                <c:pt idx="153">
                  <c:v>41506</c:v>
                </c:pt>
                <c:pt idx="154">
                  <c:v>41507</c:v>
                </c:pt>
                <c:pt idx="155">
                  <c:v>41508</c:v>
                </c:pt>
                <c:pt idx="156">
                  <c:v>41509</c:v>
                </c:pt>
                <c:pt idx="157">
                  <c:v>41510</c:v>
                </c:pt>
                <c:pt idx="158">
                  <c:v>41511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41517</c:v>
                </c:pt>
                <c:pt idx="165">
                  <c:v>41518</c:v>
                </c:pt>
                <c:pt idx="166">
                  <c:v>41519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41524</c:v>
                </c:pt>
                <c:pt idx="172">
                  <c:v>41525</c:v>
                </c:pt>
                <c:pt idx="173">
                  <c:v>41526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41531</c:v>
                </c:pt>
                <c:pt idx="179">
                  <c:v>41532</c:v>
                </c:pt>
                <c:pt idx="180">
                  <c:v>41533</c:v>
                </c:pt>
                <c:pt idx="181">
                  <c:v>41534</c:v>
                </c:pt>
                <c:pt idx="182">
                  <c:v>41535</c:v>
                </c:pt>
                <c:pt idx="183">
                  <c:v>41536</c:v>
                </c:pt>
                <c:pt idx="184">
                  <c:v>41537</c:v>
                </c:pt>
                <c:pt idx="185">
                  <c:v>41538</c:v>
                </c:pt>
                <c:pt idx="186">
                  <c:v>41539</c:v>
                </c:pt>
                <c:pt idx="187">
                  <c:v>41540</c:v>
                </c:pt>
                <c:pt idx="188">
                  <c:v>41541</c:v>
                </c:pt>
                <c:pt idx="189">
                  <c:v>41542</c:v>
                </c:pt>
                <c:pt idx="190">
                  <c:v>41543</c:v>
                </c:pt>
                <c:pt idx="191">
                  <c:v>41544</c:v>
                </c:pt>
                <c:pt idx="192">
                  <c:v>41545</c:v>
                </c:pt>
                <c:pt idx="193">
                  <c:v>41546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41552</c:v>
                </c:pt>
                <c:pt idx="200">
                  <c:v>41553</c:v>
                </c:pt>
                <c:pt idx="201">
                  <c:v>41554</c:v>
                </c:pt>
                <c:pt idx="202">
                  <c:v>41555</c:v>
                </c:pt>
                <c:pt idx="203">
                  <c:v>41556</c:v>
                </c:pt>
                <c:pt idx="204">
                  <c:v>41557</c:v>
                </c:pt>
                <c:pt idx="205">
                  <c:v>41558</c:v>
                </c:pt>
                <c:pt idx="206">
                  <c:v>41559</c:v>
                </c:pt>
                <c:pt idx="207">
                  <c:v>41560</c:v>
                </c:pt>
                <c:pt idx="208">
                  <c:v>41561</c:v>
                </c:pt>
                <c:pt idx="209">
                  <c:v>41562</c:v>
                </c:pt>
                <c:pt idx="210">
                  <c:v>41563</c:v>
                </c:pt>
                <c:pt idx="211">
                  <c:v>41564</c:v>
                </c:pt>
                <c:pt idx="212">
                  <c:v>41565</c:v>
                </c:pt>
                <c:pt idx="213">
                  <c:v>41566</c:v>
                </c:pt>
                <c:pt idx="214">
                  <c:v>41567</c:v>
                </c:pt>
                <c:pt idx="215">
                  <c:v>41568</c:v>
                </c:pt>
                <c:pt idx="216">
                  <c:v>41569</c:v>
                </c:pt>
                <c:pt idx="217">
                  <c:v>41570</c:v>
                </c:pt>
                <c:pt idx="218">
                  <c:v>41571</c:v>
                </c:pt>
                <c:pt idx="219">
                  <c:v>41572</c:v>
                </c:pt>
                <c:pt idx="220">
                  <c:v>41573</c:v>
                </c:pt>
                <c:pt idx="221">
                  <c:v>41574</c:v>
                </c:pt>
                <c:pt idx="222">
                  <c:v>41575</c:v>
                </c:pt>
                <c:pt idx="223">
                  <c:v>41576</c:v>
                </c:pt>
                <c:pt idx="224">
                  <c:v>41577</c:v>
                </c:pt>
                <c:pt idx="225">
                  <c:v>41578</c:v>
                </c:pt>
                <c:pt idx="226">
                  <c:v>41579</c:v>
                </c:pt>
                <c:pt idx="227">
                  <c:v>41580</c:v>
                </c:pt>
                <c:pt idx="228">
                  <c:v>41581</c:v>
                </c:pt>
                <c:pt idx="229">
                  <c:v>41582</c:v>
                </c:pt>
                <c:pt idx="230">
                  <c:v>41583</c:v>
                </c:pt>
                <c:pt idx="231">
                  <c:v>41584</c:v>
                </c:pt>
                <c:pt idx="232">
                  <c:v>41585</c:v>
                </c:pt>
                <c:pt idx="233">
                  <c:v>41586</c:v>
                </c:pt>
                <c:pt idx="234">
                  <c:v>41587</c:v>
                </c:pt>
                <c:pt idx="235">
                  <c:v>41588</c:v>
                </c:pt>
                <c:pt idx="236">
                  <c:v>41589</c:v>
                </c:pt>
                <c:pt idx="237">
                  <c:v>41590</c:v>
                </c:pt>
                <c:pt idx="238">
                  <c:v>41591</c:v>
                </c:pt>
                <c:pt idx="239">
                  <c:v>41592</c:v>
                </c:pt>
                <c:pt idx="240">
                  <c:v>41593</c:v>
                </c:pt>
                <c:pt idx="241">
                  <c:v>41594</c:v>
                </c:pt>
                <c:pt idx="242">
                  <c:v>41595</c:v>
                </c:pt>
                <c:pt idx="243">
                  <c:v>41596</c:v>
                </c:pt>
                <c:pt idx="244">
                  <c:v>41597</c:v>
                </c:pt>
                <c:pt idx="245">
                  <c:v>41598</c:v>
                </c:pt>
                <c:pt idx="246">
                  <c:v>41599</c:v>
                </c:pt>
                <c:pt idx="247">
                  <c:v>41600</c:v>
                </c:pt>
                <c:pt idx="248">
                  <c:v>41601</c:v>
                </c:pt>
                <c:pt idx="249">
                  <c:v>41602</c:v>
                </c:pt>
                <c:pt idx="250">
                  <c:v>41603</c:v>
                </c:pt>
                <c:pt idx="251">
                  <c:v>41604</c:v>
                </c:pt>
                <c:pt idx="252">
                  <c:v>41605</c:v>
                </c:pt>
                <c:pt idx="253">
                  <c:v>41606</c:v>
                </c:pt>
                <c:pt idx="254">
                  <c:v>41607</c:v>
                </c:pt>
                <c:pt idx="255">
                  <c:v>41608</c:v>
                </c:pt>
                <c:pt idx="256">
                  <c:v>41609</c:v>
                </c:pt>
                <c:pt idx="257">
                  <c:v>41610</c:v>
                </c:pt>
                <c:pt idx="258">
                  <c:v>41611</c:v>
                </c:pt>
                <c:pt idx="259">
                  <c:v>41612</c:v>
                </c:pt>
                <c:pt idx="260">
                  <c:v>41613</c:v>
                </c:pt>
                <c:pt idx="261">
                  <c:v>41614</c:v>
                </c:pt>
                <c:pt idx="262">
                  <c:v>41615</c:v>
                </c:pt>
                <c:pt idx="263">
                  <c:v>41616</c:v>
                </c:pt>
                <c:pt idx="264">
                  <c:v>41617</c:v>
                </c:pt>
                <c:pt idx="265">
                  <c:v>41618</c:v>
                </c:pt>
                <c:pt idx="266">
                  <c:v>41619</c:v>
                </c:pt>
                <c:pt idx="267">
                  <c:v>41620</c:v>
                </c:pt>
                <c:pt idx="268">
                  <c:v>41621</c:v>
                </c:pt>
                <c:pt idx="269">
                  <c:v>41622</c:v>
                </c:pt>
                <c:pt idx="270">
                  <c:v>41623</c:v>
                </c:pt>
                <c:pt idx="271">
                  <c:v>41624</c:v>
                </c:pt>
                <c:pt idx="272">
                  <c:v>41625</c:v>
                </c:pt>
                <c:pt idx="273">
                  <c:v>41626</c:v>
                </c:pt>
                <c:pt idx="274">
                  <c:v>41627</c:v>
                </c:pt>
                <c:pt idx="275">
                  <c:v>41628</c:v>
                </c:pt>
                <c:pt idx="276">
                  <c:v>41629</c:v>
                </c:pt>
                <c:pt idx="277">
                  <c:v>41630</c:v>
                </c:pt>
                <c:pt idx="278">
                  <c:v>41631</c:v>
                </c:pt>
                <c:pt idx="279">
                  <c:v>41632</c:v>
                </c:pt>
                <c:pt idx="280">
                  <c:v>41633</c:v>
                </c:pt>
                <c:pt idx="281">
                  <c:v>41634</c:v>
                </c:pt>
                <c:pt idx="282">
                  <c:v>41635</c:v>
                </c:pt>
                <c:pt idx="283">
                  <c:v>41636</c:v>
                </c:pt>
                <c:pt idx="284">
                  <c:v>41637</c:v>
                </c:pt>
                <c:pt idx="285">
                  <c:v>41638</c:v>
                </c:pt>
                <c:pt idx="286">
                  <c:v>41639</c:v>
                </c:pt>
                <c:pt idx="287">
                  <c:v>41640</c:v>
                </c:pt>
                <c:pt idx="288">
                  <c:v>41641</c:v>
                </c:pt>
                <c:pt idx="289">
                  <c:v>41642</c:v>
                </c:pt>
                <c:pt idx="290">
                  <c:v>41643</c:v>
                </c:pt>
                <c:pt idx="291">
                  <c:v>41644</c:v>
                </c:pt>
                <c:pt idx="292">
                  <c:v>41645</c:v>
                </c:pt>
                <c:pt idx="293">
                  <c:v>41646</c:v>
                </c:pt>
                <c:pt idx="294">
                  <c:v>41647</c:v>
                </c:pt>
                <c:pt idx="295">
                  <c:v>41648</c:v>
                </c:pt>
                <c:pt idx="296">
                  <c:v>41649</c:v>
                </c:pt>
                <c:pt idx="297">
                  <c:v>41650</c:v>
                </c:pt>
                <c:pt idx="298">
                  <c:v>41651</c:v>
                </c:pt>
                <c:pt idx="299">
                  <c:v>41652</c:v>
                </c:pt>
                <c:pt idx="300">
                  <c:v>41653</c:v>
                </c:pt>
                <c:pt idx="301">
                  <c:v>41654</c:v>
                </c:pt>
                <c:pt idx="302">
                  <c:v>41655</c:v>
                </c:pt>
                <c:pt idx="303">
                  <c:v>41656</c:v>
                </c:pt>
                <c:pt idx="304">
                  <c:v>41657</c:v>
                </c:pt>
                <c:pt idx="305">
                  <c:v>41658</c:v>
                </c:pt>
                <c:pt idx="306">
                  <c:v>41659</c:v>
                </c:pt>
                <c:pt idx="307">
                  <c:v>41660</c:v>
                </c:pt>
                <c:pt idx="308">
                  <c:v>41661</c:v>
                </c:pt>
                <c:pt idx="309">
                  <c:v>41662</c:v>
                </c:pt>
                <c:pt idx="310">
                  <c:v>41663</c:v>
                </c:pt>
                <c:pt idx="311">
                  <c:v>41664</c:v>
                </c:pt>
                <c:pt idx="312">
                  <c:v>41665</c:v>
                </c:pt>
                <c:pt idx="313">
                  <c:v>41666</c:v>
                </c:pt>
                <c:pt idx="314">
                  <c:v>41667</c:v>
                </c:pt>
                <c:pt idx="315">
                  <c:v>41668</c:v>
                </c:pt>
                <c:pt idx="316">
                  <c:v>41669</c:v>
                </c:pt>
                <c:pt idx="317">
                  <c:v>41670</c:v>
                </c:pt>
                <c:pt idx="318">
                  <c:v>41671</c:v>
                </c:pt>
                <c:pt idx="319">
                  <c:v>41672</c:v>
                </c:pt>
                <c:pt idx="320">
                  <c:v>41673</c:v>
                </c:pt>
                <c:pt idx="321">
                  <c:v>41674</c:v>
                </c:pt>
                <c:pt idx="322">
                  <c:v>41675</c:v>
                </c:pt>
                <c:pt idx="323">
                  <c:v>41676</c:v>
                </c:pt>
                <c:pt idx="324">
                  <c:v>41677</c:v>
                </c:pt>
                <c:pt idx="325">
                  <c:v>41678</c:v>
                </c:pt>
                <c:pt idx="326">
                  <c:v>41679</c:v>
                </c:pt>
                <c:pt idx="327">
                  <c:v>41680</c:v>
                </c:pt>
                <c:pt idx="328">
                  <c:v>41681</c:v>
                </c:pt>
                <c:pt idx="329">
                  <c:v>41682</c:v>
                </c:pt>
                <c:pt idx="330">
                  <c:v>41683</c:v>
                </c:pt>
                <c:pt idx="331">
                  <c:v>41684</c:v>
                </c:pt>
                <c:pt idx="332">
                  <c:v>41685</c:v>
                </c:pt>
                <c:pt idx="333">
                  <c:v>41686</c:v>
                </c:pt>
                <c:pt idx="334">
                  <c:v>41687</c:v>
                </c:pt>
                <c:pt idx="335">
                  <c:v>41688</c:v>
                </c:pt>
                <c:pt idx="336">
                  <c:v>41689</c:v>
                </c:pt>
                <c:pt idx="337">
                  <c:v>41690</c:v>
                </c:pt>
                <c:pt idx="338">
                  <c:v>41691</c:v>
                </c:pt>
                <c:pt idx="339">
                  <c:v>41692</c:v>
                </c:pt>
                <c:pt idx="340">
                  <c:v>41693</c:v>
                </c:pt>
                <c:pt idx="341">
                  <c:v>41694</c:v>
                </c:pt>
                <c:pt idx="342">
                  <c:v>41695</c:v>
                </c:pt>
                <c:pt idx="343">
                  <c:v>41696</c:v>
                </c:pt>
                <c:pt idx="344">
                  <c:v>41697</c:v>
                </c:pt>
                <c:pt idx="345">
                  <c:v>41698</c:v>
                </c:pt>
                <c:pt idx="346">
                  <c:v>41699</c:v>
                </c:pt>
                <c:pt idx="347">
                  <c:v>41700</c:v>
                </c:pt>
                <c:pt idx="348">
                  <c:v>41701</c:v>
                </c:pt>
                <c:pt idx="349">
                  <c:v>41702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41706</c:v>
                </c:pt>
                <c:pt idx="354">
                  <c:v>41707</c:v>
                </c:pt>
                <c:pt idx="355">
                  <c:v>41708</c:v>
                </c:pt>
                <c:pt idx="356">
                  <c:v>41709</c:v>
                </c:pt>
                <c:pt idx="357">
                  <c:v>41710</c:v>
                </c:pt>
                <c:pt idx="358">
                  <c:v>41711</c:v>
                </c:pt>
                <c:pt idx="359">
                  <c:v>41712</c:v>
                </c:pt>
                <c:pt idx="360">
                  <c:v>41713</c:v>
                </c:pt>
                <c:pt idx="361">
                  <c:v>41714</c:v>
                </c:pt>
                <c:pt idx="362">
                  <c:v>41715</c:v>
                </c:pt>
                <c:pt idx="363">
                  <c:v>41716</c:v>
                </c:pt>
                <c:pt idx="364">
                  <c:v>41717</c:v>
                </c:pt>
                <c:pt idx="365">
                  <c:v>41718</c:v>
                </c:pt>
                <c:pt idx="366">
                  <c:v>41719</c:v>
                </c:pt>
                <c:pt idx="367">
                  <c:v>41720</c:v>
                </c:pt>
                <c:pt idx="368">
                  <c:v>41721</c:v>
                </c:pt>
                <c:pt idx="369">
                  <c:v>41722</c:v>
                </c:pt>
                <c:pt idx="370">
                  <c:v>41723</c:v>
                </c:pt>
                <c:pt idx="371">
                  <c:v>41724</c:v>
                </c:pt>
                <c:pt idx="372">
                  <c:v>41725</c:v>
                </c:pt>
                <c:pt idx="373">
                  <c:v>41726</c:v>
                </c:pt>
                <c:pt idx="374">
                  <c:v>41727</c:v>
                </c:pt>
                <c:pt idx="375">
                  <c:v>41728</c:v>
                </c:pt>
                <c:pt idx="376">
                  <c:v>41729</c:v>
                </c:pt>
                <c:pt idx="377">
                  <c:v>41730</c:v>
                </c:pt>
                <c:pt idx="378">
                  <c:v>41731</c:v>
                </c:pt>
                <c:pt idx="379">
                  <c:v>41732</c:v>
                </c:pt>
                <c:pt idx="380">
                  <c:v>41733</c:v>
                </c:pt>
                <c:pt idx="381">
                  <c:v>41734</c:v>
                </c:pt>
                <c:pt idx="382">
                  <c:v>41735</c:v>
                </c:pt>
                <c:pt idx="383">
                  <c:v>41736</c:v>
                </c:pt>
                <c:pt idx="384">
                  <c:v>41737</c:v>
                </c:pt>
                <c:pt idx="385">
                  <c:v>41738</c:v>
                </c:pt>
                <c:pt idx="386">
                  <c:v>41739</c:v>
                </c:pt>
                <c:pt idx="387">
                  <c:v>41740</c:v>
                </c:pt>
                <c:pt idx="388">
                  <c:v>41741</c:v>
                </c:pt>
                <c:pt idx="389">
                  <c:v>41742</c:v>
                </c:pt>
                <c:pt idx="390">
                  <c:v>41743</c:v>
                </c:pt>
                <c:pt idx="391">
                  <c:v>41744</c:v>
                </c:pt>
                <c:pt idx="392">
                  <c:v>41745</c:v>
                </c:pt>
                <c:pt idx="393">
                  <c:v>41746</c:v>
                </c:pt>
                <c:pt idx="394">
                  <c:v>41747</c:v>
                </c:pt>
                <c:pt idx="395">
                  <c:v>41748</c:v>
                </c:pt>
                <c:pt idx="396">
                  <c:v>41749</c:v>
                </c:pt>
                <c:pt idx="397">
                  <c:v>41750</c:v>
                </c:pt>
                <c:pt idx="398">
                  <c:v>41751</c:v>
                </c:pt>
                <c:pt idx="399">
                  <c:v>41752</c:v>
                </c:pt>
                <c:pt idx="400">
                  <c:v>41753</c:v>
                </c:pt>
                <c:pt idx="401">
                  <c:v>41754</c:v>
                </c:pt>
                <c:pt idx="402">
                  <c:v>41755</c:v>
                </c:pt>
                <c:pt idx="403">
                  <c:v>41756</c:v>
                </c:pt>
                <c:pt idx="404">
                  <c:v>41757</c:v>
                </c:pt>
                <c:pt idx="405">
                  <c:v>41758</c:v>
                </c:pt>
                <c:pt idx="406">
                  <c:v>41759</c:v>
                </c:pt>
                <c:pt idx="407">
                  <c:v>41760</c:v>
                </c:pt>
                <c:pt idx="408">
                  <c:v>41761</c:v>
                </c:pt>
                <c:pt idx="409">
                  <c:v>41762</c:v>
                </c:pt>
                <c:pt idx="410">
                  <c:v>41763</c:v>
                </c:pt>
                <c:pt idx="411">
                  <c:v>41764</c:v>
                </c:pt>
                <c:pt idx="412">
                  <c:v>41765</c:v>
                </c:pt>
                <c:pt idx="413">
                  <c:v>41766</c:v>
                </c:pt>
                <c:pt idx="414">
                  <c:v>41767</c:v>
                </c:pt>
                <c:pt idx="415">
                  <c:v>41768</c:v>
                </c:pt>
                <c:pt idx="416">
                  <c:v>41769</c:v>
                </c:pt>
                <c:pt idx="417">
                  <c:v>41770</c:v>
                </c:pt>
                <c:pt idx="418">
                  <c:v>41771</c:v>
                </c:pt>
                <c:pt idx="419">
                  <c:v>41772</c:v>
                </c:pt>
                <c:pt idx="420">
                  <c:v>41773</c:v>
                </c:pt>
                <c:pt idx="421">
                  <c:v>41774</c:v>
                </c:pt>
                <c:pt idx="422">
                  <c:v>41775</c:v>
                </c:pt>
                <c:pt idx="423">
                  <c:v>41776</c:v>
                </c:pt>
                <c:pt idx="424">
                  <c:v>41777</c:v>
                </c:pt>
                <c:pt idx="425">
                  <c:v>41778</c:v>
                </c:pt>
                <c:pt idx="426">
                  <c:v>41779</c:v>
                </c:pt>
                <c:pt idx="427">
                  <c:v>41780</c:v>
                </c:pt>
                <c:pt idx="428">
                  <c:v>41781</c:v>
                </c:pt>
                <c:pt idx="429">
                  <c:v>41782</c:v>
                </c:pt>
                <c:pt idx="430">
                  <c:v>41783</c:v>
                </c:pt>
                <c:pt idx="431">
                  <c:v>41784</c:v>
                </c:pt>
                <c:pt idx="432">
                  <c:v>41785</c:v>
                </c:pt>
                <c:pt idx="433">
                  <c:v>41786</c:v>
                </c:pt>
                <c:pt idx="434">
                  <c:v>41787</c:v>
                </c:pt>
                <c:pt idx="435">
                  <c:v>41788</c:v>
                </c:pt>
                <c:pt idx="436">
                  <c:v>41789</c:v>
                </c:pt>
                <c:pt idx="437">
                  <c:v>41790</c:v>
                </c:pt>
                <c:pt idx="438">
                  <c:v>41791</c:v>
                </c:pt>
                <c:pt idx="439">
                  <c:v>41792</c:v>
                </c:pt>
                <c:pt idx="440">
                  <c:v>41793</c:v>
                </c:pt>
                <c:pt idx="441">
                  <c:v>41794</c:v>
                </c:pt>
                <c:pt idx="442">
                  <c:v>41795</c:v>
                </c:pt>
                <c:pt idx="443">
                  <c:v>41796</c:v>
                </c:pt>
                <c:pt idx="444">
                  <c:v>41797</c:v>
                </c:pt>
                <c:pt idx="445">
                  <c:v>41798</c:v>
                </c:pt>
                <c:pt idx="446">
                  <c:v>41799</c:v>
                </c:pt>
                <c:pt idx="447">
                  <c:v>41800</c:v>
                </c:pt>
                <c:pt idx="448">
                  <c:v>41801</c:v>
                </c:pt>
                <c:pt idx="449">
                  <c:v>41802</c:v>
                </c:pt>
                <c:pt idx="450">
                  <c:v>41803</c:v>
                </c:pt>
                <c:pt idx="451">
                  <c:v>41804</c:v>
                </c:pt>
                <c:pt idx="452">
                  <c:v>41805</c:v>
                </c:pt>
                <c:pt idx="453">
                  <c:v>41806</c:v>
                </c:pt>
                <c:pt idx="454">
                  <c:v>41807</c:v>
                </c:pt>
                <c:pt idx="455">
                  <c:v>41808</c:v>
                </c:pt>
                <c:pt idx="456">
                  <c:v>41809</c:v>
                </c:pt>
                <c:pt idx="457">
                  <c:v>41810</c:v>
                </c:pt>
                <c:pt idx="458">
                  <c:v>41811</c:v>
                </c:pt>
                <c:pt idx="459">
                  <c:v>41812</c:v>
                </c:pt>
                <c:pt idx="460">
                  <c:v>41813</c:v>
                </c:pt>
                <c:pt idx="461">
                  <c:v>41814</c:v>
                </c:pt>
                <c:pt idx="462">
                  <c:v>41815</c:v>
                </c:pt>
                <c:pt idx="463">
                  <c:v>41816</c:v>
                </c:pt>
                <c:pt idx="464">
                  <c:v>41817</c:v>
                </c:pt>
                <c:pt idx="465">
                  <c:v>41818</c:v>
                </c:pt>
                <c:pt idx="466">
                  <c:v>41819</c:v>
                </c:pt>
                <c:pt idx="467">
                  <c:v>41820</c:v>
                </c:pt>
                <c:pt idx="468">
                  <c:v>41821</c:v>
                </c:pt>
                <c:pt idx="469">
                  <c:v>41822</c:v>
                </c:pt>
                <c:pt idx="470">
                  <c:v>41823</c:v>
                </c:pt>
                <c:pt idx="471">
                  <c:v>41824</c:v>
                </c:pt>
                <c:pt idx="472">
                  <c:v>41825</c:v>
                </c:pt>
                <c:pt idx="473">
                  <c:v>41826</c:v>
                </c:pt>
                <c:pt idx="474">
                  <c:v>41827</c:v>
                </c:pt>
                <c:pt idx="475">
                  <c:v>41828</c:v>
                </c:pt>
                <c:pt idx="476">
                  <c:v>41829</c:v>
                </c:pt>
                <c:pt idx="477">
                  <c:v>41830</c:v>
                </c:pt>
                <c:pt idx="478">
                  <c:v>41831</c:v>
                </c:pt>
                <c:pt idx="479">
                  <c:v>41832</c:v>
                </c:pt>
                <c:pt idx="480">
                  <c:v>41833</c:v>
                </c:pt>
                <c:pt idx="481">
                  <c:v>41834</c:v>
                </c:pt>
                <c:pt idx="482">
                  <c:v>41835</c:v>
                </c:pt>
                <c:pt idx="483">
                  <c:v>41836</c:v>
                </c:pt>
                <c:pt idx="484">
                  <c:v>41837</c:v>
                </c:pt>
                <c:pt idx="485">
                  <c:v>41838</c:v>
                </c:pt>
                <c:pt idx="486">
                  <c:v>41839</c:v>
                </c:pt>
                <c:pt idx="487">
                  <c:v>41840</c:v>
                </c:pt>
                <c:pt idx="488">
                  <c:v>41841</c:v>
                </c:pt>
                <c:pt idx="489">
                  <c:v>41842</c:v>
                </c:pt>
                <c:pt idx="490">
                  <c:v>41843</c:v>
                </c:pt>
                <c:pt idx="491">
                  <c:v>41844</c:v>
                </c:pt>
                <c:pt idx="492">
                  <c:v>41845</c:v>
                </c:pt>
                <c:pt idx="493">
                  <c:v>41846</c:v>
                </c:pt>
                <c:pt idx="494">
                  <c:v>41847</c:v>
                </c:pt>
                <c:pt idx="495">
                  <c:v>41848</c:v>
                </c:pt>
                <c:pt idx="496">
                  <c:v>41849</c:v>
                </c:pt>
                <c:pt idx="497">
                  <c:v>41850</c:v>
                </c:pt>
                <c:pt idx="498">
                  <c:v>41851</c:v>
                </c:pt>
                <c:pt idx="499">
                  <c:v>41852</c:v>
                </c:pt>
                <c:pt idx="500">
                  <c:v>41853</c:v>
                </c:pt>
                <c:pt idx="501">
                  <c:v>41854</c:v>
                </c:pt>
                <c:pt idx="502">
                  <c:v>41855</c:v>
                </c:pt>
                <c:pt idx="503">
                  <c:v>41856</c:v>
                </c:pt>
                <c:pt idx="504">
                  <c:v>41857</c:v>
                </c:pt>
                <c:pt idx="505">
                  <c:v>41858</c:v>
                </c:pt>
                <c:pt idx="506">
                  <c:v>41859</c:v>
                </c:pt>
                <c:pt idx="507">
                  <c:v>41860</c:v>
                </c:pt>
                <c:pt idx="508">
                  <c:v>41861</c:v>
                </c:pt>
                <c:pt idx="509">
                  <c:v>41862</c:v>
                </c:pt>
                <c:pt idx="510">
                  <c:v>41863</c:v>
                </c:pt>
                <c:pt idx="511">
                  <c:v>41864</c:v>
                </c:pt>
                <c:pt idx="512">
                  <c:v>41865</c:v>
                </c:pt>
                <c:pt idx="513">
                  <c:v>41866</c:v>
                </c:pt>
                <c:pt idx="514">
                  <c:v>41867</c:v>
                </c:pt>
                <c:pt idx="515">
                  <c:v>41868</c:v>
                </c:pt>
                <c:pt idx="516">
                  <c:v>41869</c:v>
                </c:pt>
                <c:pt idx="517">
                  <c:v>41870</c:v>
                </c:pt>
                <c:pt idx="518">
                  <c:v>41871</c:v>
                </c:pt>
                <c:pt idx="519">
                  <c:v>41872</c:v>
                </c:pt>
                <c:pt idx="520">
                  <c:v>41873</c:v>
                </c:pt>
                <c:pt idx="521">
                  <c:v>41874</c:v>
                </c:pt>
                <c:pt idx="522">
                  <c:v>41875</c:v>
                </c:pt>
                <c:pt idx="523">
                  <c:v>41876</c:v>
                </c:pt>
                <c:pt idx="524">
                  <c:v>41877</c:v>
                </c:pt>
                <c:pt idx="525">
                  <c:v>41878</c:v>
                </c:pt>
                <c:pt idx="526">
                  <c:v>41879</c:v>
                </c:pt>
                <c:pt idx="527">
                  <c:v>41880</c:v>
                </c:pt>
                <c:pt idx="528">
                  <c:v>41881</c:v>
                </c:pt>
                <c:pt idx="529">
                  <c:v>41882</c:v>
                </c:pt>
                <c:pt idx="530">
                  <c:v>41883</c:v>
                </c:pt>
                <c:pt idx="531">
                  <c:v>41884</c:v>
                </c:pt>
                <c:pt idx="532">
                  <c:v>41885</c:v>
                </c:pt>
                <c:pt idx="533">
                  <c:v>41886</c:v>
                </c:pt>
                <c:pt idx="534">
                  <c:v>41887</c:v>
                </c:pt>
                <c:pt idx="535">
                  <c:v>41888</c:v>
                </c:pt>
                <c:pt idx="536">
                  <c:v>41889</c:v>
                </c:pt>
                <c:pt idx="537">
                  <c:v>41890</c:v>
                </c:pt>
                <c:pt idx="538">
                  <c:v>41891</c:v>
                </c:pt>
                <c:pt idx="539">
                  <c:v>41892</c:v>
                </c:pt>
                <c:pt idx="540">
                  <c:v>41893</c:v>
                </c:pt>
                <c:pt idx="541">
                  <c:v>41894</c:v>
                </c:pt>
                <c:pt idx="542">
                  <c:v>41895</c:v>
                </c:pt>
                <c:pt idx="543">
                  <c:v>41896</c:v>
                </c:pt>
                <c:pt idx="544">
                  <c:v>41897</c:v>
                </c:pt>
                <c:pt idx="545">
                  <c:v>41898</c:v>
                </c:pt>
                <c:pt idx="546">
                  <c:v>41899</c:v>
                </c:pt>
                <c:pt idx="547">
                  <c:v>41900</c:v>
                </c:pt>
                <c:pt idx="548">
                  <c:v>41901</c:v>
                </c:pt>
                <c:pt idx="549">
                  <c:v>41902</c:v>
                </c:pt>
                <c:pt idx="550">
                  <c:v>41903</c:v>
                </c:pt>
                <c:pt idx="551">
                  <c:v>41904</c:v>
                </c:pt>
                <c:pt idx="552">
                  <c:v>41905</c:v>
                </c:pt>
                <c:pt idx="553">
                  <c:v>41906</c:v>
                </c:pt>
                <c:pt idx="554">
                  <c:v>41907</c:v>
                </c:pt>
                <c:pt idx="555">
                  <c:v>41908</c:v>
                </c:pt>
                <c:pt idx="556">
                  <c:v>41909</c:v>
                </c:pt>
                <c:pt idx="557">
                  <c:v>41910</c:v>
                </c:pt>
                <c:pt idx="558">
                  <c:v>41911</c:v>
                </c:pt>
                <c:pt idx="559">
                  <c:v>41912</c:v>
                </c:pt>
                <c:pt idx="560">
                  <c:v>41913</c:v>
                </c:pt>
                <c:pt idx="561">
                  <c:v>41914</c:v>
                </c:pt>
                <c:pt idx="562">
                  <c:v>41915</c:v>
                </c:pt>
                <c:pt idx="563">
                  <c:v>41916</c:v>
                </c:pt>
                <c:pt idx="564">
                  <c:v>41917</c:v>
                </c:pt>
                <c:pt idx="565">
                  <c:v>41918</c:v>
                </c:pt>
                <c:pt idx="566">
                  <c:v>41919</c:v>
                </c:pt>
                <c:pt idx="567">
                  <c:v>41920</c:v>
                </c:pt>
                <c:pt idx="568">
                  <c:v>41921</c:v>
                </c:pt>
                <c:pt idx="569">
                  <c:v>41922</c:v>
                </c:pt>
                <c:pt idx="570">
                  <c:v>41923</c:v>
                </c:pt>
                <c:pt idx="571">
                  <c:v>41924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41930</c:v>
                </c:pt>
                <c:pt idx="578">
                  <c:v>41931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41937</c:v>
                </c:pt>
                <c:pt idx="585">
                  <c:v>41938</c:v>
                </c:pt>
                <c:pt idx="586">
                  <c:v>41939</c:v>
                </c:pt>
                <c:pt idx="587">
                  <c:v>41940</c:v>
                </c:pt>
                <c:pt idx="588">
                  <c:v>41941</c:v>
                </c:pt>
                <c:pt idx="589">
                  <c:v>41942</c:v>
                </c:pt>
                <c:pt idx="590">
                  <c:v>41943</c:v>
                </c:pt>
                <c:pt idx="591">
                  <c:v>41944</c:v>
                </c:pt>
                <c:pt idx="592">
                  <c:v>41945</c:v>
                </c:pt>
                <c:pt idx="593">
                  <c:v>41946</c:v>
                </c:pt>
                <c:pt idx="594">
                  <c:v>41947</c:v>
                </c:pt>
                <c:pt idx="595">
                  <c:v>41948</c:v>
                </c:pt>
                <c:pt idx="596">
                  <c:v>41949</c:v>
                </c:pt>
                <c:pt idx="597">
                  <c:v>41950</c:v>
                </c:pt>
                <c:pt idx="598">
                  <c:v>41951</c:v>
                </c:pt>
                <c:pt idx="599">
                  <c:v>41952</c:v>
                </c:pt>
                <c:pt idx="600">
                  <c:v>41953</c:v>
                </c:pt>
                <c:pt idx="601">
                  <c:v>41954</c:v>
                </c:pt>
                <c:pt idx="602">
                  <c:v>41955</c:v>
                </c:pt>
                <c:pt idx="603">
                  <c:v>41956</c:v>
                </c:pt>
                <c:pt idx="604">
                  <c:v>41957</c:v>
                </c:pt>
                <c:pt idx="605">
                  <c:v>41958</c:v>
                </c:pt>
                <c:pt idx="606">
                  <c:v>41959</c:v>
                </c:pt>
                <c:pt idx="607">
                  <c:v>41960</c:v>
                </c:pt>
                <c:pt idx="608">
                  <c:v>41961</c:v>
                </c:pt>
                <c:pt idx="609">
                  <c:v>41962</c:v>
                </c:pt>
                <c:pt idx="610">
                  <c:v>41963</c:v>
                </c:pt>
                <c:pt idx="611">
                  <c:v>41964</c:v>
                </c:pt>
                <c:pt idx="612">
                  <c:v>41965</c:v>
                </c:pt>
                <c:pt idx="613">
                  <c:v>41966</c:v>
                </c:pt>
                <c:pt idx="614">
                  <c:v>41967</c:v>
                </c:pt>
                <c:pt idx="615">
                  <c:v>41968</c:v>
                </c:pt>
                <c:pt idx="616">
                  <c:v>41969</c:v>
                </c:pt>
                <c:pt idx="617">
                  <c:v>41970</c:v>
                </c:pt>
                <c:pt idx="618">
                  <c:v>41971</c:v>
                </c:pt>
                <c:pt idx="619">
                  <c:v>41972</c:v>
                </c:pt>
                <c:pt idx="620">
                  <c:v>41973</c:v>
                </c:pt>
                <c:pt idx="621">
                  <c:v>41974</c:v>
                </c:pt>
                <c:pt idx="622">
                  <c:v>41975</c:v>
                </c:pt>
                <c:pt idx="623">
                  <c:v>41976</c:v>
                </c:pt>
                <c:pt idx="624">
                  <c:v>41977</c:v>
                </c:pt>
                <c:pt idx="625">
                  <c:v>41978</c:v>
                </c:pt>
                <c:pt idx="626">
                  <c:v>41979</c:v>
                </c:pt>
                <c:pt idx="627">
                  <c:v>41980</c:v>
                </c:pt>
                <c:pt idx="628">
                  <c:v>41981</c:v>
                </c:pt>
                <c:pt idx="629">
                  <c:v>41982</c:v>
                </c:pt>
                <c:pt idx="630">
                  <c:v>41983</c:v>
                </c:pt>
                <c:pt idx="631">
                  <c:v>41984</c:v>
                </c:pt>
                <c:pt idx="632">
                  <c:v>41985</c:v>
                </c:pt>
                <c:pt idx="633">
                  <c:v>41986</c:v>
                </c:pt>
                <c:pt idx="634">
                  <c:v>41987</c:v>
                </c:pt>
                <c:pt idx="635">
                  <c:v>41988</c:v>
                </c:pt>
                <c:pt idx="636">
                  <c:v>41989</c:v>
                </c:pt>
                <c:pt idx="637">
                  <c:v>41990</c:v>
                </c:pt>
                <c:pt idx="638">
                  <c:v>41991</c:v>
                </c:pt>
                <c:pt idx="639">
                  <c:v>41992</c:v>
                </c:pt>
                <c:pt idx="640">
                  <c:v>41993</c:v>
                </c:pt>
                <c:pt idx="641">
                  <c:v>41994</c:v>
                </c:pt>
                <c:pt idx="642">
                  <c:v>41995</c:v>
                </c:pt>
                <c:pt idx="643">
                  <c:v>41996</c:v>
                </c:pt>
                <c:pt idx="644">
                  <c:v>41997</c:v>
                </c:pt>
                <c:pt idx="645">
                  <c:v>41998</c:v>
                </c:pt>
                <c:pt idx="646">
                  <c:v>41999</c:v>
                </c:pt>
                <c:pt idx="647">
                  <c:v>42000</c:v>
                </c:pt>
                <c:pt idx="648">
                  <c:v>42001</c:v>
                </c:pt>
                <c:pt idx="649">
                  <c:v>42002</c:v>
                </c:pt>
                <c:pt idx="650">
                  <c:v>42003</c:v>
                </c:pt>
                <c:pt idx="651">
                  <c:v>42004</c:v>
                </c:pt>
                <c:pt idx="652">
                  <c:v>42005</c:v>
                </c:pt>
                <c:pt idx="653">
                  <c:v>42006</c:v>
                </c:pt>
                <c:pt idx="654">
                  <c:v>42007</c:v>
                </c:pt>
                <c:pt idx="655">
                  <c:v>42008</c:v>
                </c:pt>
                <c:pt idx="656">
                  <c:v>42009</c:v>
                </c:pt>
                <c:pt idx="657">
                  <c:v>42010</c:v>
                </c:pt>
                <c:pt idx="658">
                  <c:v>42011</c:v>
                </c:pt>
                <c:pt idx="659">
                  <c:v>42012</c:v>
                </c:pt>
                <c:pt idx="660">
                  <c:v>42013</c:v>
                </c:pt>
                <c:pt idx="661">
                  <c:v>42014</c:v>
                </c:pt>
                <c:pt idx="662">
                  <c:v>42015</c:v>
                </c:pt>
                <c:pt idx="663">
                  <c:v>42016</c:v>
                </c:pt>
                <c:pt idx="664">
                  <c:v>42017</c:v>
                </c:pt>
                <c:pt idx="665">
                  <c:v>42018</c:v>
                </c:pt>
                <c:pt idx="666">
                  <c:v>42019</c:v>
                </c:pt>
                <c:pt idx="667">
                  <c:v>42020</c:v>
                </c:pt>
                <c:pt idx="668">
                  <c:v>42021</c:v>
                </c:pt>
                <c:pt idx="669">
                  <c:v>42022</c:v>
                </c:pt>
                <c:pt idx="670">
                  <c:v>42023</c:v>
                </c:pt>
                <c:pt idx="671">
                  <c:v>42024</c:v>
                </c:pt>
                <c:pt idx="672">
                  <c:v>42025</c:v>
                </c:pt>
                <c:pt idx="673">
                  <c:v>42026</c:v>
                </c:pt>
                <c:pt idx="674">
                  <c:v>42027</c:v>
                </c:pt>
                <c:pt idx="675">
                  <c:v>42028</c:v>
                </c:pt>
                <c:pt idx="676">
                  <c:v>42029</c:v>
                </c:pt>
                <c:pt idx="677">
                  <c:v>42030</c:v>
                </c:pt>
                <c:pt idx="678">
                  <c:v>42031</c:v>
                </c:pt>
                <c:pt idx="679">
                  <c:v>42032</c:v>
                </c:pt>
                <c:pt idx="680">
                  <c:v>42033</c:v>
                </c:pt>
                <c:pt idx="681">
                  <c:v>42034</c:v>
                </c:pt>
                <c:pt idx="682">
                  <c:v>42035</c:v>
                </c:pt>
                <c:pt idx="683">
                  <c:v>42036</c:v>
                </c:pt>
                <c:pt idx="684">
                  <c:v>42037</c:v>
                </c:pt>
                <c:pt idx="685">
                  <c:v>42038</c:v>
                </c:pt>
                <c:pt idx="686">
                  <c:v>42039</c:v>
                </c:pt>
                <c:pt idx="687">
                  <c:v>42040</c:v>
                </c:pt>
                <c:pt idx="688">
                  <c:v>42041</c:v>
                </c:pt>
                <c:pt idx="689">
                  <c:v>42042</c:v>
                </c:pt>
                <c:pt idx="690">
                  <c:v>42043</c:v>
                </c:pt>
                <c:pt idx="691">
                  <c:v>42044</c:v>
                </c:pt>
                <c:pt idx="692">
                  <c:v>42045</c:v>
                </c:pt>
                <c:pt idx="693">
                  <c:v>42046</c:v>
                </c:pt>
                <c:pt idx="694">
                  <c:v>42047</c:v>
                </c:pt>
                <c:pt idx="695">
                  <c:v>42048</c:v>
                </c:pt>
                <c:pt idx="696">
                  <c:v>42049</c:v>
                </c:pt>
                <c:pt idx="697">
                  <c:v>42050</c:v>
                </c:pt>
                <c:pt idx="698">
                  <c:v>42051</c:v>
                </c:pt>
                <c:pt idx="699">
                  <c:v>42052</c:v>
                </c:pt>
                <c:pt idx="700">
                  <c:v>42053</c:v>
                </c:pt>
                <c:pt idx="701">
                  <c:v>42054</c:v>
                </c:pt>
                <c:pt idx="702">
                  <c:v>42055</c:v>
                </c:pt>
                <c:pt idx="703">
                  <c:v>42056</c:v>
                </c:pt>
                <c:pt idx="704">
                  <c:v>42057</c:v>
                </c:pt>
                <c:pt idx="705">
                  <c:v>42058</c:v>
                </c:pt>
                <c:pt idx="706">
                  <c:v>42059</c:v>
                </c:pt>
                <c:pt idx="707">
                  <c:v>42060</c:v>
                </c:pt>
                <c:pt idx="708">
                  <c:v>42061</c:v>
                </c:pt>
                <c:pt idx="709">
                  <c:v>42062</c:v>
                </c:pt>
                <c:pt idx="710">
                  <c:v>42063</c:v>
                </c:pt>
                <c:pt idx="711">
                  <c:v>42064</c:v>
                </c:pt>
                <c:pt idx="712">
                  <c:v>42065</c:v>
                </c:pt>
                <c:pt idx="713">
                  <c:v>42066</c:v>
                </c:pt>
                <c:pt idx="714">
                  <c:v>42067</c:v>
                </c:pt>
                <c:pt idx="715">
                  <c:v>42068</c:v>
                </c:pt>
                <c:pt idx="716">
                  <c:v>42069</c:v>
                </c:pt>
                <c:pt idx="717">
                  <c:v>42070</c:v>
                </c:pt>
                <c:pt idx="718">
                  <c:v>42071</c:v>
                </c:pt>
                <c:pt idx="719">
                  <c:v>42072</c:v>
                </c:pt>
                <c:pt idx="720">
                  <c:v>42073</c:v>
                </c:pt>
                <c:pt idx="721">
                  <c:v>42074</c:v>
                </c:pt>
                <c:pt idx="722">
                  <c:v>42075</c:v>
                </c:pt>
                <c:pt idx="723">
                  <c:v>42076</c:v>
                </c:pt>
                <c:pt idx="724">
                  <c:v>42077</c:v>
                </c:pt>
                <c:pt idx="725">
                  <c:v>42078</c:v>
                </c:pt>
                <c:pt idx="726">
                  <c:v>42079</c:v>
                </c:pt>
                <c:pt idx="727">
                  <c:v>42080</c:v>
                </c:pt>
                <c:pt idx="728">
                  <c:v>42081</c:v>
                </c:pt>
                <c:pt idx="729">
                  <c:v>42082</c:v>
                </c:pt>
                <c:pt idx="730">
                  <c:v>42083</c:v>
                </c:pt>
                <c:pt idx="731">
                  <c:v>42084</c:v>
                </c:pt>
                <c:pt idx="732">
                  <c:v>42085</c:v>
                </c:pt>
                <c:pt idx="733">
                  <c:v>42086</c:v>
                </c:pt>
                <c:pt idx="734">
                  <c:v>42087</c:v>
                </c:pt>
                <c:pt idx="735">
                  <c:v>42088</c:v>
                </c:pt>
                <c:pt idx="736">
                  <c:v>42089</c:v>
                </c:pt>
                <c:pt idx="737">
                  <c:v>42090</c:v>
                </c:pt>
                <c:pt idx="738">
                  <c:v>42091</c:v>
                </c:pt>
                <c:pt idx="739">
                  <c:v>42092</c:v>
                </c:pt>
                <c:pt idx="740">
                  <c:v>42093</c:v>
                </c:pt>
                <c:pt idx="741">
                  <c:v>42094</c:v>
                </c:pt>
                <c:pt idx="742">
                  <c:v>42095</c:v>
                </c:pt>
                <c:pt idx="743">
                  <c:v>42096</c:v>
                </c:pt>
                <c:pt idx="744">
                  <c:v>42097</c:v>
                </c:pt>
                <c:pt idx="745">
                  <c:v>42098</c:v>
                </c:pt>
                <c:pt idx="746">
                  <c:v>42099</c:v>
                </c:pt>
                <c:pt idx="747">
                  <c:v>42100</c:v>
                </c:pt>
                <c:pt idx="748">
                  <c:v>42101</c:v>
                </c:pt>
                <c:pt idx="749">
                  <c:v>42102</c:v>
                </c:pt>
                <c:pt idx="750">
                  <c:v>42103</c:v>
                </c:pt>
                <c:pt idx="751">
                  <c:v>42104</c:v>
                </c:pt>
                <c:pt idx="752">
                  <c:v>42105</c:v>
                </c:pt>
                <c:pt idx="753">
                  <c:v>42106</c:v>
                </c:pt>
                <c:pt idx="754">
                  <c:v>42107</c:v>
                </c:pt>
                <c:pt idx="755">
                  <c:v>42108</c:v>
                </c:pt>
                <c:pt idx="756">
                  <c:v>42109</c:v>
                </c:pt>
                <c:pt idx="757">
                  <c:v>42110</c:v>
                </c:pt>
                <c:pt idx="758">
                  <c:v>42111</c:v>
                </c:pt>
                <c:pt idx="759">
                  <c:v>42112</c:v>
                </c:pt>
                <c:pt idx="760">
                  <c:v>42113</c:v>
                </c:pt>
                <c:pt idx="761">
                  <c:v>42114</c:v>
                </c:pt>
                <c:pt idx="762">
                  <c:v>42115</c:v>
                </c:pt>
                <c:pt idx="763">
                  <c:v>42116</c:v>
                </c:pt>
                <c:pt idx="764">
                  <c:v>42117</c:v>
                </c:pt>
                <c:pt idx="765">
                  <c:v>42118</c:v>
                </c:pt>
                <c:pt idx="766">
                  <c:v>42119</c:v>
                </c:pt>
                <c:pt idx="767">
                  <c:v>42120</c:v>
                </c:pt>
                <c:pt idx="768">
                  <c:v>42121</c:v>
                </c:pt>
                <c:pt idx="769">
                  <c:v>42122</c:v>
                </c:pt>
                <c:pt idx="770">
                  <c:v>42123</c:v>
                </c:pt>
                <c:pt idx="771">
                  <c:v>42124</c:v>
                </c:pt>
                <c:pt idx="772">
                  <c:v>42125</c:v>
                </c:pt>
                <c:pt idx="773">
                  <c:v>42126</c:v>
                </c:pt>
                <c:pt idx="774">
                  <c:v>42127</c:v>
                </c:pt>
                <c:pt idx="775">
                  <c:v>42128</c:v>
                </c:pt>
                <c:pt idx="776">
                  <c:v>42129</c:v>
                </c:pt>
                <c:pt idx="777">
                  <c:v>42130</c:v>
                </c:pt>
                <c:pt idx="778">
                  <c:v>42131</c:v>
                </c:pt>
                <c:pt idx="779">
                  <c:v>42132</c:v>
                </c:pt>
                <c:pt idx="780">
                  <c:v>42133</c:v>
                </c:pt>
                <c:pt idx="781">
                  <c:v>42134</c:v>
                </c:pt>
                <c:pt idx="782">
                  <c:v>42135</c:v>
                </c:pt>
                <c:pt idx="783">
                  <c:v>42136</c:v>
                </c:pt>
                <c:pt idx="784">
                  <c:v>42137</c:v>
                </c:pt>
                <c:pt idx="785">
                  <c:v>42138</c:v>
                </c:pt>
                <c:pt idx="786">
                  <c:v>42139</c:v>
                </c:pt>
                <c:pt idx="787">
                  <c:v>42140</c:v>
                </c:pt>
                <c:pt idx="788">
                  <c:v>42141</c:v>
                </c:pt>
                <c:pt idx="789">
                  <c:v>42142</c:v>
                </c:pt>
                <c:pt idx="790">
                  <c:v>42143</c:v>
                </c:pt>
                <c:pt idx="791">
                  <c:v>42144</c:v>
                </c:pt>
                <c:pt idx="792">
                  <c:v>42145</c:v>
                </c:pt>
                <c:pt idx="793">
                  <c:v>42146</c:v>
                </c:pt>
                <c:pt idx="794">
                  <c:v>42147</c:v>
                </c:pt>
                <c:pt idx="795">
                  <c:v>42148</c:v>
                </c:pt>
                <c:pt idx="796">
                  <c:v>42149</c:v>
                </c:pt>
                <c:pt idx="797">
                  <c:v>42150</c:v>
                </c:pt>
                <c:pt idx="798">
                  <c:v>42151</c:v>
                </c:pt>
                <c:pt idx="799">
                  <c:v>42152</c:v>
                </c:pt>
                <c:pt idx="800">
                  <c:v>42153</c:v>
                </c:pt>
                <c:pt idx="801">
                  <c:v>42154</c:v>
                </c:pt>
                <c:pt idx="802">
                  <c:v>42155</c:v>
                </c:pt>
                <c:pt idx="803">
                  <c:v>42156</c:v>
                </c:pt>
                <c:pt idx="804">
                  <c:v>42157</c:v>
                </c:pt>
                <c:pt idx="805">
                  <c:v>42158</c:v>
                </c:pt>
                <c:pt idx="806">
                  <c:v>42159</c:v>
                </c:pt>
                <c:pt idx="807">
                  <c:v>42160</c:v>
                </c:pt>
                <c:pt idx="808">
                  <c:v>42161</c:v>
                </c:pt>
                <c:pt idx="809">
                  <c:v>42162</c:v>
                </c:pt>
                <c:pt idx="810">
                  <c:v>42163</c:v>
                </c:pt>
                <c:pt idx="811">
                  <c:v>42164</c:v>
                </c:pt>
                <c:pt idx="812">
                  <c:v>42165</c:v>
                </c:pt>
                <c:pt idx="813">
                  <c:v>42166</c:v>
                </c:pt>
                <c:pt idx="814">
                  <c:v>42167</c:v>
                </c:pt>
                <c:pt idx="815">
                  <c:v>42168</c:v>
                </c:pt>
                <c:pt idx="816">
                  <c:v>42169</c:v>
                </c:pt>
                <c:pt idx="817">
                  <c:v>42170</c:v>
                </c:pt>
                <c:pt idx="818">
                  <c:v>42171</c:v>
                </c:pt>
                <c:pt idx="819">
                  <c:v>42172</c:v>
                </c:pt>
                <c:pt idx="820">
                  <c:v>42173</c:v>
                </c:pt>
                <c:pt idx="821">
                  <c:v>42174</c:v>
                </c:pt>
                <c:pt idx="822">
                  <c:v>42175</c:v>
                </c:pt>
                <c:pt idx="823">
                  <c:v>42176</c:v>
                </c:pt>
                <c:pt idx="824">
                  <c:v>42177</c:v>
                </c:pt>
                <c:pt idx="825">
                  <c:v>42178</c:v>
                </c:pt>
                <c:pt idx="826">
                  <c:v>42179</c:v>
                </c:pt>
                <c:pt idx="827">
                  <c:v>42180</c:v>
                </c:pt>
                <c:pt idx="828">
                  <c:v>42181</c:v>
                </c:pt>
                <c:pt idx="829">
                  <c:v>42182</c:v>
                </c:pt>
                <c:pt idx="830">
                  <c:v>42183</c:v>
                </c:pt>
                <c:pt idx="831">
                  <c:v>42184</c:v>
                </c:pt>
                <c:pt idx="832">
                  <c:v>42185</c:v>
                </c:pt>
                <c:pt idx="833">
                  <c:v>42186</c:v>
                </c:pt>
                <c:pt idx="834">
                  <c:v>42187</c:v>
                </c:pt>
                <c:pt idx="835">
                  <c:v>42188</c:v>
                </c:pt>
                <c:pt idx="836">
                  <c:v>42189</c:v>
                </c:pt>
                <c:pt idx="837">
                  <c:v>42190</c:v>
                </c:pt>
                <c:pt idx="838">
                  <c:v>42191</c:v>
                </c:pt>
                <c:pt idx="839">
                  <c:v>42192</c:v>
                </c:pt>
                <c:pt idx="840">
                  <c:v>42193</c:v>
                </c:pt>
                <c:pt idx="841">
                  <c:v>42194</c:v>
                </c:pt>
                <c:pt idx="842">
                  <c:v>42195</c:v>
                </c:pt>
                <c:pt idx="843">
                  <c:v>42196</c:v>
                </c:pt>
                <c:pt idx="844">
                  <c:v>42197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42203</c:v>
                </c:pt>
                <c:pt idx="851">
                  <c:v>42204</c:v>
                </c:pt>
                <c:pt idx="852">
                  <c:v>42205</c:v>
                </c:pt>
                <c:pt idx="853">
                  <c:v>42206</c:v>
                </c:pt>
                <c:pt idx="854">
                  <c:v>42207</c:v>
                </c:pt>
                <c:pt idx="855">
                  <c:v>42208</c:v>
                </c:pt>
                <c:pt idx="856">
                  <c:v>42209</c:v>
                </c:pt>
                <c:pt idx="857">
                  <c:v>42210</c:v>
                </c:pt>
                <c:pt idx="858">
                  <c:v>42211</c:v>
                </c:pt>
                <c:pt idx="859">
                  <c:v>42212</c:v>
                </c:pt>
                <c:pt idx="860">
                  <c:v>42213</c:v>
                </c:pt>
                <c:pt idx="861">
                  <c:v>42214</c:v>
                </c:pt>
                <c:pt idx="862">
                  <c:v>42215</c:v>
                </c:pt>
                <c:pt idx="863">
                  <c:v>42216</c:v>
                </c:pt>
                <c:pt idx="864">
                  <c:v>42217</c:v>
                </c:pt>
                <c:pt idx="865">
                  <c:v>42218</c:v>
                </c:pt>
                <c:pt idx="866">
                  <c:v>42219</c:v>
                </c:pt>
                <c:pt idx="867">
                  <c:v>42220</c:v>
                </c:pt>
                <c:pt idx="868">
                  <c:v>42221</c:v>
                </c:pt>
                <c:pt idx="869">
                  <c:v>42222</c:v>
                </c:pt>
                <c:pt idx="870">
                  <c:v>42223</c:v>
                </c:pt>
                <c:pt idx="871">
                  <c:v>42224</c:v>
                </c:pt>
                <c:pt idx="872">
                  <c:v>42225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42231</c:v>
                </c:pt>
                <c:pt idx="879">
                  <c:v>42232</c:v>
                </c:pt>
                <c:pt idx="880">
                  <c:v>42233</c:v>
                </c:pt>
                <c:pt idx="881">
                  <c:v>42234</c:v>
                </c:pt>
                <c:pt idx="882">
                  <c:v>42235</c:v>
                </c:pt>
                <c:pt idx="883">
                  <c:v>42236</c:v>
                </c:pt>
                <c:pt idx="884">
                  <c:v>42237</c:v>
                </c:pt>
                <c:pt idx="885">
                  <c:v>42238</c:v>
                </c:pt>
                <c:pt idx="886">
                  <c:v>42239</c:v>
                </c:pt>
                <c:pt idx="887">
                  <c:v>42240</c:v>
                </c:pt>
                <c:pt idx="888">
                  <c:v>42241</c:v>
                </c:pt>
                <c:pt idx="889">
                  <c:v>42242</c:v>
                </c:pt>
                <c:pt idx="890">
                  <c:v>42243</c:v>
                </c:pt>
                <c:pt idx="891">
                  <c:v>42244</c:v>
                </c:pt>
                <c:pt idx="892">
                  <c:v>42245</c:v>
                </c:pt>
                <c:pt idx="893">
                  <c:v>42246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42250</c:v>
                </c:pt>
                <c:pt idx="898">
                  <c:v>42251</c:v>
                </c:pt>
                <c:pt idx="899">
                  <c:v>42252</c:v>
                </c:pt>
                <c:pt idx="900">
                  <c:v>42253</c:v>
                </c:pt>
                <c:pt idx="901">
                  <c:v>42254</c:v>
                </c:pt>
                <c:pt idx="902">
                  <c:v>42255</c:v>
                </c:pt>
                <c:pt idx="903">
                  <c:v>42256</c:v>
                </c:pt>
                <c:pt idx="904">
                  <c:v>42257</c:v>
                </c:pt>
                <c:pt idx="905">
                  <c:v>42258</c:v>
                </c:pt>
                <c:pt idx="906">
                  <c:v>42259</c:v>
                </c:pt>
                <c:pt idx="907">
                  <c:v>42260</c:v>
                </c:pt>
                <c:pt idx="908">
                  <c:v>42261</c:v>
                </c:pt>
                <c:pt idx="909">
                  <c:v>42262</c:v>
                </c:pt>
                <c:pt idx="910">
                  <c:v>42263</c:v>
                </c:pt>
                <c:pt idx="911">
                  <c:v>42264</c:v>
                </c:pt>
                <c:pt idx="912">
                  <c:v>42265</c:v>
                </c:pt>
                <c:pt idx="913">
                  <c:v>42266</c:v>
                </c:pt>
                <c:pt idx="914">
                  <c:v>42267</c:v>
                </c:pt>
                <c:pt idx="915">
                  <c:v>42268</c:v>
                </c:pt>
                <c:pt idx="916">
                  <c:v>42269</c:v>
                </c:pt>
                <c:pt idx="917">
                  <c:v>42270</c:v>
                </c:pt>
                <c:pt idx="918">
                  <c:v>42271</c:v>
                </c:pt>
                <c:pt idx="919">
                  <c:v>42272</c:v>
                </c:pt>
                <c:pt idx="920">
                  <c:v>42273</c:v>
                </c:pt>
                <c:pt idx="921">
                  <c:v>42274</c:v>
                </c:pt>
                <c:pt idx="922">
                  <c:v>42275</c:v>
                </c:pt>
                <c:pt idx="923">
                  <c:v>42276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42280</c:v>
                </c:pt>
                <c:pt idx="928">
                  <c:v>42281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42287</c:v>
                </c:pt>
                <c:pt idx="935">
                  <c:v>42288</c:v>
                </c:pt>
                <c:pt idx="936">
                  <c:v>42289</c:v>
                </c:pt>
                <c:pt idx="937">
                  <c:v>42290</c:v>
                </c:pt>
                <c:pt idx="938">
                  <c:v>42291</c:v>
                </c:pt>
                <c:pt idx="939">
                  <c:v>42292</c:v>
                </c:pt>
                <c:pt idx="940">
                  <c:v>42293</c:v>
                </c:pt>
                <c:pt idx="941">
                  <c:v>42294</c:v>
                </c:pt>
                <c:pt idx="942">
                  <c:v>42295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42301</c:v>
                </c:pt>
                <c:pt idx="949">
                  <c:v>42302</c:v>
                </c:pt>
                <c:pt idx="950">
                  <c:v>42303</c:v>
                </c:pt>
                <c:pt idx="951">
                  <c:v>42304</c:v>
                </c:pt>
                <c:pt idx="952">
                  <c:v>42305</c:v>
                </c:pt>
                <c:pt idx="953">
                  <c:v>42306</c:v>
                </c:pt>
                <c:pt idx="954">
                  <c:v>42307</c:v>
                </c:pt>
                <c:pt idx="955">
                  <c:v>42308</c:v>
                </c:pt>
                <c:pt idx="956">
                  <c:v>42309</c:v>
                </c:pt>
                <c:pt idx="957">
                  <c:v>42310</c:v>
                </c:pt>
                <c:pt idx="958">
                  <c:v>42311</c:v>
                </c:pt>
                <c:pt idx="959">
                  <c:v>42312</c:v>
                </c:pt>
                <c:pt idx="960">
                  <c:v>42313</c:v>
                </c:pt>
                <c:pt idx="961">
                  <c:v>42314</c:v>
                </c:pt>
                <c:pt idx="962">
                  <c:v>42315</c:v>
                </c:pt>
                <c:pt idx="963">
                  <c:v>42316</c:v>
                </c:pt>
                <c:pt idx="964">
                  <c:v>42317</c:v>
                </c:pt>
                <c:pt idx="965">
                  <c:v>42318</c:v>
                </c:pt>
                <c:pt idx="966">
                  <c:v>42319</c:v>
                </c:pt>
                <c:pt idx="967">
                  <c:v>42320</c:v>
                </c:pt>
                <c:pt idx="968">
                  <c:v>42321</c:v>
                </c:pt>
                <c:pt idx="969">
                  <c:v>42322</c:v>
                </c:pt>
                <c:pt idx="970">
                  <c:v>42323</c:v>
                </c:pt>
                <c:pt idx="971">
                  <c:v>42324</c:v>
                </c:pt>
                <c:pt idx="972">
                  <c:v>42325</c:v>
                </c:pt>
                <c:pt idx="973">
                  <c:v>42326</c:v>
                </c:pt>
                <c:pt idx="974">
                  <c:v>42327</c:v>
                </c:pt>
                <c:pt idx="975">
                  <c:v>42328</c:v>
                </c:pt>
                <c:pt idx="976">
                  <c:v>42329</c:v>
                </c:pt>
                <c:pt idx="977">
                  <c:v>42330</c:v>
                </c:pt>
                <c:pt idx="978">
                  <c:v>42331</c:v>
                </c:pt>
                <c:pt idx="979">
                  <c:v>42332</c:v>
                </c:pt>
                <c:pt idx="980">
                  <c:v>42333</c:v>
                </c:pt>
                <c:pt idx="981">
                  <c:v>42334</c:v>
                </c:pt>
                <c:pt idx="982">
                  <c:v>42335</c:v>
                </c:pt>
                <c:pt idx="983">
                  <c:v>42336</c:v>
                </c:pt>
                <c:pt idx="984">
                  <c:v>42337</c:v>
                </c:pt>
                <c:pt idx="985">
                  <c:v>42338</c:v>
                </c:pt>
                <c:pt idx="986">
                  <c:v>42339</c:v>
                </c:pt>
                <c:pt idx="987">
                  <c:v>42340</c:v>
                </c:pt>
                <c:pt idx="988">
                  <c:v>42341</c:v>
                </c:pt>
                <c:pt idx="989">
                  <c:v>42342</c:v>
                </c:pt>
                <c:pt idx="990">
                  <c:v>42343</c:v>
                </c:pt>
                <c:pt idx="991">
                  <c:v>42344</c:v>
                </c:pt>
                <c:pt idx="992">
                  <c:v>42345</c:v>
                </c:pt>
                <c:pt idx="993">
                  <c:v>42346</c:v>
                </c:pt>
                <c:pt idx="994">
                  <c:v>42347</c:v>
                </c:pt>
                <c:pt idx="995">
                  <c:v>42348</c:v>
                </c:pt>
                <c:pt idx="996">
                  <c:v>42349</c:v>
                </c:pt>
                <c:pt idx="997">
                  <c:v>42350</c:v>
                </c:pt>
                <c:pt idx="998">
                  <c:v>42351</c:v>
                </c:pt>
                <c:pt idx="999">
                  <c:v>42352</c:v>
                </c:pt>
                <c:pt idx="1000">
                  <c:v>42353</c:v>
                </c:pt>
                <c:pt idx="1001">
                  <c:v>42354</c:v>
                </c:pt>
                <c:pt idx="1002">
                  <c:v>42355</c:v>
                </c:pt>
                <c:pt idx="1003">
                  <c:v>42356</c:v>
                </c:pt>
                <c:pt idx="1004">
                  <c:v>42357</c:v>
                </c:pt>
                <c:pt idx="1005">
                  <c:v>42358</c:v>
                </c:pt>
                <c:pt idx="1006">
                  <c:v>42359</c:v>
                </c:pt>
                <c:pt idx="1007">
                  <c:v>42360</c:v>
                </c:pt>
                <c:pt idx="1008">
                  <c:v>42361</c:v>
                </c:pt>
                <c:pt idx="1009">
                  <c:v>42362</c:v>
                </c:pt>
                <c:pt idx="1010">
                  <c:v>42363</c:v>
                </c:pt>
                <c:pt idx="1011">
                  <c:v>42364</c:v>
                </c:pt>
                <c:pt idx="1012">
                  <c:v>42365</c:v>
                </c:pt>
                <c:pt idx="1013">
                  <c:v>42366</c:v>
                </c:pt>
                <c:pt idx="1014">
                  <c:v>42367</c:v>
                </c:pt>
                <c:pt idx="1015">
                  <c:v>42368</c:v>
                </c:pt>
                <c:pt idx="1016">
                  <c:v>42369</c:v>
                </c:pt>
                <c:pt idx="1017">
                  <c:v>42370</c:v>
                </c:pt>
                <c:pt idx="1018">
                  <c:v>42371</c:v>
                </c:pt>
                <c:pt idx="1019">
                  <c:v>42372</c:v>
                </c:pt>
                <c:pt idx="1020">
                  <c:v>42373</c:v>
                </c:pt>
                <c:pt idx="1021">
                  <c:v>42374</c:v>
                </c:pt>
                <c:pt idx="1022">
                  <c:v>42375</c:v>
                </c:pt>
                <c:pt idx="1023">
                  <c:v>42376</c:v>
                </c:pt>
                <c:pt idx="1024">
                  <c:v>42377</c:v>
                </c:pt>
                <c:pt idx="1025">
                  <c:v>42378</c:v>
                </c:pt>
                <c:pt idx="1026">
                  <c:v>42379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42385</c:v>
                </c:pt>
                <c:pt idx="1033">
                  <c:v>42386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42392</c:v>
                </c:pt>
                <c:pt idx="1040">
                  <c:v>42393</c:v>
                </c:pt>
                <c:pt idx="1041">
                  <c:v>42394</c:v>
                </c:pt>
                <c:pt idx="1042">
                  <c:v>42395</c:v>
                </c:pt>
                <c:pt idx="1043">
                  <c:v>42396</c:v>
                </c:pt>
                <c:pt idx="1044">
                  <c:v>42397</c:v>
                </c:pt>
                <c:pt idx="1045">
                  <c:v>42398</c:v>
                </c:pt>
                <c:pt idx="1046">
                  <c:v>42399</c:v>
                </c:pt>
                <c:pt idx="1047">
                  <c:v>42400</c:v>
                </c:pt>
                <c:pt idx="1048">
                  <c:v>42401</c:v>
                </c:pt>
                <c:pt idx="1049">
                  <c:v>42402</c:v>
                </c:pt>
                <c:pt idx="1050">
                  <c:v>42403</c:v>
                </c:pt>
                <c:pt idx="1051">
                  <c:v>42404</c:v>
                </c:pt>
                <c:pt idx="1052">
                  <c:v>42405</c:v>
                </c:pt>
                <c:pt idx="1053">
                  <c:v>42406</c:v>
                </c:pt>
                <c:pt idx="1054">
                  <c:v>42407</c:v>
                </c:pt>
                <c:pt idx="1055">
                  <c:v>42408</c:v>
                </c:pt>
                <c:pt idx="1056">
                  <c:v>42409</c:v>
                </c:pt>
                <c:pt idx="1057">
                  <c:v>42410</c:v>
                </c:pt>
                <c:pt idx="1058">
                  <c:v>42411</c:v>
                </c:pt>
                <c:pt idx="1059">
                  <c:v>42412</c:v>
                </c:pt>
                <c:pt idx="1060">
                  <c:v>42413</c:v>
                </c:pt>
                <c:pt idx="1061">
                  <c:v>42414</c:v>
                </c:pt>
                <c:pt idx="1062">
                  <c:v>42415</c:v>
                </c:pt>
                <c:pt idx="1063">
                  <c:v>42416</c:v>
                </c:pt>
                <c:pt idx="1064">
                  <c:v>42417</c:v>
                </c:pt>
                <c:pt idx="1065">
                  <c:v>42418</c:v>
                </c:pt>
                <c:pt idx="1066">
                  <c:v>42419</c:v>
                </c:pt>
                <c:pt idx="1067">
                  <c:v>42420</c:v>
                </c:pt>
                <c:pt idx="1068">
                  <c:v>42421</c:v>
                </c:pt>
                <c:pt idx="1069">
                  <c:v>42422</c:v>
                </c:pt>
                <c:pt idx="1070">
                  <c:v>42423</c:v>
                </c:pt>
                <c:pt idx="1071">
                  <c:v>42424</c:v>
                </c:pt>
                <c:pt idx="1072">
                  <c:v>42425</c:v>
                </c:pt>
                <c:pt idx="1073">
                  <c:v>42426</c:v>
                </c:pt>
                <c:pt idx="1074">
                  <c:v>42427</c:v>
                </c:pt>
                <c:pt idx="1075">
                  <c:v>42428</c:v>
                </c:pt>
                <c:pt idx="1076">
                  <c:v>42429</c:v>
                </c:pt>
                <c:pt idx="1077">
                  <c:v>42430</c:v>
                </c:pt>
                <c:pt idx="1078">
                  <c:v>42431</c:v>
                </c:pt>
                <c:pt idx="1079">
                  <c:v>42432</c:v>
                </c:pt>
                <c:pt idx="1080">
                  <c:v>42433</c:v>
                </c:pt>
                <c:pt idx="1081">
                  <c:v>42434</c:v>
                </c:pt>
                <c:pt idx="1082">
                  <c:v>42435</c:v>
                </c:pt>
                <c:pt idx="1083">
                  <c:v>42436</c:v>
                </c:pt>
                <c:pt idx="1084">
                  <c:v>42437</c:v>
                </c:pt>
                <c:pt idx="1085">
                  <c:v>42438</c:v>
                </c:pt>
                <c:pt idx="1086">
                  <c:v>42439</c:v>
                </c:pt>
                <c:pt idx="1087">
                  <c:v>42440</c:v>
                </c:pt>
                <c:pt idx="1088">
                  <c:v>42441</c:v>
                </c:pt>
                <c:pt idx="1089">
                  <c:v>42442</c:v>
                </c:pt>
                <c:pt idx="1090">
                  <c:v>42443</c:v>
                </c:pt>
                <c:pt idx="1091">
                  <c:v>42444</c:v>
                </c:pt>
                <c:pt idx="1092">
                  <c:v>42445</c:v>
                </c:pt>
                <c:pt idx="1093">
                  <c:v>42446</c:v>
                </c:pt>
                <c:pt idx="1094">
                  <c:v>42447</c:v>
                </c:pt>
                <c:pt idx="1095">
                  <c:v>42448</c:v>
                </c:pt>
                <c:pt idx="1096">
                  <c:v>42449</c:v>
                </c:pt>
                <c:pt idx="1097">
                  <c:v>42450</c:v>
                </c:pt>
                <c:pt idx="1098">
                  <c:v>42451</c:v>
                </c:pt>
                <c:pt idx="1099">
                  <c:v>42452</c:v>
                </c:pt>
                <c:pt idx="1100">
                  <c:v>42453</c:v>
                </c:pt>
                <c:pt idx="1101">
                  <c:v>42454</c:v>
                </c:pt>
                <c:pt idx="1102">
                  <c:v>42455</c:v>
                </c:pt>
                <c:pt idx="1103">
                  <c:v>42456</c:v>
                </c:pt>
                <c:pt idx="1104">
                  <c:v>42457</c:v>
                </c:pt>
                <c:pt idx="1105">
                  <c:v>42458</c:v>
                </c:pt>
                <c:pt idx="1106">
                  <c:v>42459</c:v>
                </c:pt>
                <c:pt idx="1107">
                  <c:v>42460</c:v>
                </c:pt>
                <c:pt idx="1108">
                  <c:v>42461</c:v>
                </c:pt>
                <c:pt idx="1109">
                  <c:v>42462</c:v>
                </c:pt>
                <c:pt idx="1110">
                  <c:v>42463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42469</c:v>
                </c:pt>
                <c:pt idx="1117">
                  <c:v>42470</c:v>
                </c:pt>
                <c:pt idx="1118">
                  <c:v>42471</c:v>
                </c:pt>
                <c:pt idx="1119">
                  <c:v>42472</c:v>
                </c:pt>
                <c:pt idx="1120">
                  <c:v>42473</c:v>
                </c:pt>
                <c:pt idx="1121">
                  <c:v>42474</c:v>
                </c:pt>
                <c:pt idx="1122">
                  <c:v>42475</c:v>
                </c:pt>
                <c:pt idx="1123">
                  <c:v>42476</c:v>
                </c:pt>
                <c:pt idx="1124">
                  <c:v>42477</c:v>
                </c:pt>
                <c:pt idx="1125">
                  <c:v>42478</c:v>
                </c:pt>
                <c:pt idx="1126">
                  <c:v>42479</c:v>
                </c:pt>
                <c:pt idx="1127">
                  <c:v>42480</c:v>
                </c:pt>
                <c:pt idx="1128">
                  <c:v>42481</c:v>
                </c:pt>
                <c:pt idx="1129">
                  <c:v>42482</c:v>
                </c:pt>
                <c:pt idx="1130">
                  <c:v>42483</c:v>
                </c:pt>
                <c:pt idx="1131">
                  <c:v>42484</c:v>
                </c:pt>
                <c:pt idx="1132">
                  <c:v>42485</c:v>
                </c:pt>
                <c:pt idx="1133">
                  <c:v>42486</c:v>
                </c:pt>
                <c:pt idx="1134">
                  <c:v>42487</c:v>
                </c:pt>
                <c:pt idx="1135">
                  <c:v>42488</c:v>
                </c:pt>
                <c:pt idx="1136">
                  <c:v>42489</c:v>
                </c:pt>
                <c:pt idx="1137">
                  <c:v>42490</c:v>
                </c:pt>
                <c:pt idx="1138">
                  <c:v>42491</c:v>
                </c:pt>
                <c:pt idx="1139">
                  <c:v>42492</c:v>
                </c:pt>
                <c:pt idx="1140">
                  <c:v>42493</c:v>
                </c:pt>
                <c:pt idx="1141">
                  <c:v>42494</c:v>
                </c:pt>
                <c:pt idx="1142">
                  <c:v>42495</c:v>
                </c:pt>
                <c:pt idx="1143">
                  <c:v>42496</c:v>
                </c:pt>
                <c:pt idx="1144">
                  <c:v>42497</c:v>
                </c:pt>
                <c:pt idx="1145">
                  <c:v>42498</c:v>
                </c:pt>
                <c:pt idx="1146">
                  <c:v>42499</c:v>
                </c:pt>
                <c:pt idx="1147">
                  <c:v>42500</c:v>
                </c:pt>
                <c:pt idx="1148">
                  <c:v>42501</c:v>
                </c:pt>
                <c:pt idx="1149">
                  <c:v>42502</c:v>
                </c:pt>
                <c:pt idx="1150">
                  <c:v>42503</c:v>
                </c:pt>
                <c:pt idx="1151">
                  <c:v>42504</c:v>
                </c:pt>
                <c:pt idx="1152">
                  <c:v>42505</c:v>
                </c:pt>
                <c:pt idx="1153">
                  <c:v>42506</c:v>
                </c:pt>
                <c:pt idx="1154">
                  <c:v>42507</c:v>
                </c:pt>
                <c:pt idx="1155">
                  <c:v>42508</c:v>
                </c:pt>
                <c:pt idx="1156">
                  <c:v>42509</c:v>
                </c:pt>
                <c:pt idx="1157">
                  <c:v>42510</c:v>
                </c:pt>
                <c:pt idx="1158">
                  <c:v>42511</c:v>
                </c:pt>
                <c:pt idx="1159">
                  <c:v>42512</c:v>
                </c:pt>
                <c:pt idx="1160">
                  <c:v>42513</c:v>
                </c:pt>
                <c:pt idx="1161">
                  <c:v>42514</c:v>
                </c:pt>
                <c:pt idx="1162">
                  <c:v>42515</c:v>
                </c:pt>
                <c:pt idx="1163">
                  <c:v>42516</c:v>
                </c:pt>
                <c:pt idx="1164">
                  <c:v>42517</c:v>
                </c:pt>
                <c:pt idx="1165">
                  <c:v>42518</c:v>
                </c:pt>
                <c:pt idx="1166">
                  <c:v>42519</c:v>
                </c:pt>
                <c:pt idx="1167">
                  <c:v>42520</c:v>
                </c:pt>
                <c:pt idx="1168">
                  <c:v>42521</c:v>
                </c:pt>
                <c:pt idx="1169">
                  <c:v>42522</c:v>
                </c:pt>
                <c:pt idx="1170">
                  <c:v>42523</c:v>
                </c:pt>
                <c:pt idx="1171">
                  <c:v>42524</c:v>
                </c:pt>
                <c:pt idx="1172">
                  <c:v>42525</c:v>
                </c:pt>
                <c:pt idx="1173">
                  <c:v>42526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42532</c:v>
                </c:pt>
                <c:pt idx="1180">
                  <c:v>42533</c:v>
                </c:pt>
                <c:pt idx="1181">
                  <c:v>42534</c:v>
                </c:pt>
                <c:pt idx="1182">
                  <c:v>42535</c:v>
                </c:pt>
                <c:pt idx="1183">
                  <c:v>42536</c:v>
                </c:pt>
                <c:pt idx="1184">
                  <c:v>42537</c:v>
                </c:pt>
                <c:pt idx="1185">
                  <c:v>42538</c:v>
                </c:pt>
                <c:pt idx="1186">
                  <c:v>42539</c:v>
                </c:pt>
                <c:pt idx="1187">
                  <c:v>42540</c:v>
                </c:pt>
                <c:pt idx="1188">
                  <c:v>42541</c:v>
                </c:pt>
                <c:pt idx="1189">
                  <c:v>42542</c:v>
                </c:pt>
                <c:pt idx="1190">
                  <c:v>42543</c:v>
                </c:pt>
                <c:pt idx="1191">
                  <c:v>42544</c:v>
                </c:pt>
                <c:pt idx="1192">
                  <c:v>42545</c:v>
                </c:pt>
                <c:pt idx="1193">
                  <c:v>42546</c:v>
                </c:pt>
                <c:pt idx="1194">
                  <c:v>42547</c:v>
                </c:pt>
                <c:pt idx="1195">
                  <c:v>42548</c:v>
                </c:pt>
                <c:pt idx="1196">
                  <c:v>42549</c:v>
                </c:pt>
                <c:pt idx="1197">
                  <c:v>42550</c:v>
                </c:pt>
                <c:pt idx="1198">
                  <c:v>42551</c:v>
                </c:pt>
                <c:pt idx="1199">
                  <c:v>42552</c:v>
                </c:pt>
                <c:pt idx="1200">
                  <c:v>42553</c:v>
                </c:pt>
                <c:pt idx="1201">
                  <c:v>42554</c:v>
                </c:pt>
                <c:pt idx="1202">
                  <c:v>42555</c:v>
                </c:pt>
                <c:pt idx="1203">
                  <c:v>42556</c:v>
                </c:pt>
                <c:pt idx="1204">
                  <c:v>42557</c:v>
                </c:pt>
                <c:pt idx="1205">
                  <c:v>42558</c:v>
                </c:pt>
                <c:pt idx="1206">
                  <c:v>42559</c:v>
                </c:pt>
                <c:pt idx="1207">
                  <c:v>42560</c:v>
                </c:pt>
                <c:pt idx="1208">
                  <c:v>42561</c:v>
                </c:pt>
                <c:pt idx="1209">
                  <c:v>42562</c:v>
                </c:pt>
                <c:pt idx="1210">
                  <c:v>42563</c:v>
                </c:pt>
                <c:pt idx="1211">
                  <c:v>42564</c:v>
                </c:pt>
                <c:pt idx="1212">
                  <c:v>42565</c:v>
                </c:pt>
                <c:pt idx="1213">
                  <c:v>42566</c:v>
                </c:pt>
                <c:pt idx="1214">
                  <c:v>42567</c:v>
                </c:pt>
                <c:pt idx="1215">
                  <c:v>42568</c:v>
                </c:pt>
                <c:pt idx="1216">
                  <c:v>42569</c:v>
                </c:pt>
                <c:pt idx="1217">
                  <c:v>42570</c:v>
                </c:pt>
                <c:pt idx="1218">
                  <c:v>42571</c:v>
                </c:pt>
                <c:pt idx="1219">
                  <c:v>42572</c:v>
                </c:pt>
                <c:pt idx="1220">
                  <c:v>42573</c:v>
                </c:pt>
                <c:pt idx="1221">
                  <c:v>42574</c:v>
                </c:pt>
                <c:pt idx="1222">
                  <c:v>42575</c:v>
                </c:pt>
                <c:pt idx="1223">
                  <c:v>42576</c:v>
                </c:pt>
                <c:pt idx="1224">
                  <c:v>42577</c:v>
                </c:pt>
                <c:pt idx="1225">
                  <c:v>42578</c:v>
                </c:pt>
                <c:pt idx="1226">
                  <c:v>42579</c:v>
                </c:pt>
                <c:pt idx="1227">
                  <c:v>42580</c:v>
                </c:pt>
                <c:pt idx="1228">
                  <c:v>42581</c:v>
                </c:pt>
                <c:pt idx="1229">
                  <c:v>42582</c:v>
                </c:pt>
                <c:pt idx="1230">
                  <c:v>42583</c:v>
                </c:pt>
                <c:pt idx="1231">
                  <c:v>42584</c:v>
                </c:pt>
                <c:pt idx="1232">
                  <c:v>42585</c:v>
                </c:pt>
                <c:pt idx="1233">
                  <c:v>42586</c:v>
                </c:pt>
                <c:pt idx="1234">
                  <c:v>42587</c:v>
                </c:pt>
                <c:pt idx="1235">
                  <c:v>42588</c:v>
                </c:pt>
                <c:pt idx="1236">
                  <c:v>42589</c:v>
                </c:pt>
                <c:pt idx="1237">
                  <c:v>42590</c:v>
                </c:pt>
                <c:pt idx="1238">
                  <c:v>42591</c:v>
                </c:pt>
                <c:pt idx="1239">
                  <c:v>42592</c:v>
                </c:pt>
                <c:pt idx="1240">
                  <c:v>42593</c:v>
                </c:pt>
                <c:pt idx="1241">
                  <c:v>42594</c:v>
                </c:pt>
                <c:pt idx="1242">
                  <c:v>42595</c:v>
                </c:pt>
                <c:pt idx="1243">
                  <c:v>42596</c:v>
                </c:pt>
                <c:pt idx="1244">
                  <c:v>42597</c:v>
                </c:pt>
                <c:pt idx="1245">
                  <c:v>42598</c:v>
                </c:pt>
                <c:pt idx="1246">
                  <c:v>42599</c:v>
                </c:pt>
                <c:pt idx="1247">
                  <c:v>42600</c:v>
                </c:pt>
                <c:pt idx="1248">
                  <c:v>42601</c:v>
                </c:pt>
                <c:pt idx="1249">
                  <c:v>42602</c:v>
                </c:pt>
                <c:pt idx="1250">
                  <c:v>42603</c:v>
                </c:pt>
                <c:pt idx="1251">
                  <c:v>42604</c:v>
                </c:pt>
                <c:pt idx="1252">
                  <c:v>42605</c:v>
                </c:pt>
                <c:pt idx="1253">
                  <c:v>42606</c:v>
                </c:pt>
                <c:pt idx="1254">
                  <c:v>42607</c:v>
                </c:pt>
                <c:pt idx="1255">
                  <c:v>42608</c:v>
                </c:pt>
                <c:pt idx="1256">
                  <c:v>42609</c:v>
                </c:pt>
                <c:pt idx="1257">
                  <c:v>42610</c:v>
                </c:pt>
                <c:pt idx="1258">
                  <c:v>42611</c:v>
                </c:pt>
                <c:pt idx="1259">
                  <c:v>42612</c:v>
                </c:pt>
                <c:pt idx="1260">
                  <c:v>42613</c:v>
                </c:pt>
                <c:pt idx="1261">
                  <c:v>42614</c:v>
                </c:pt>
                <c:pt idx="1262">
                  <c:v>42615</c:v>
                </c:pt>
                <c:pt idx="1263">
                  <c:v>42616</c:v>
                </c:pt>
                <c:pt idx="1264">
                  <c:v>42617</c:v>
                </c:pt>
                <c:pt idx="1265">
                  <c:v>42618</c:v>
                </c:pt>
                <c:pt idx="1266">
                  <c:v>42619</c:v>
                </c:pt>
                <c:pt idx="1267">
                  <c:v>42620</c:v>
                </c:pt>
                <c:pt idx="1268">
                  <c:v>42621</c:v>
                </c:pt>
                <c:pt idx="1269">
                  <c:v>42622</c:v>
                </c:pt>
                <c:pt idx="1270">
                  <c:v>42623</c:v>
                </c:pt>
                <c:pt idx="1271">
                  <c:v>42624</c:v>
                </c:pt>
                <c:pt idx="1272">
                  <c:v>42625</c:v>
                </c:pt>
                <c:pt idx="1273">
                  <c:v>42626</c:v>
                </c:pt>
                <c:pt idx="1274">
                  <c:v>42627</c:v>
                </c:pt>
                <c:pt idx="1275">
                  <c:v>42628</c:v>
                </c:pt>
                <c:pt idx="1276">
                  <c:v>42629</c:v>
                </c:pt>
                <c:pt idx="1277">
                  <c:v>42630</c:v>
                </c:pt>
                <c:pt idx="1278">
                  <c:v>42631</c:v>
                </c:pt>
                <c:pt idx="1279">
                  <c:v>42632</c:v>
                </c:pt>
                <c:pt idx="1280">
                  <c:v>42633</c:v>
                </c:pt>
                <c:pt idx="1281">
                  <c:v>42634</c:v>
                </c:pt>
                <c:pt idx="1282">
                  <c:v>42635</c:v>
                </c:pt>
                <c:pt idx="1283">
                  <c:v>42636</c:v>
                </c:pt>
                <c:pt idx="1284">
                  <c:v>42637</c:v>
                </c:pt>
                <c:pt idx="1285">
                  <c:v>42638</c:v>
                </c:pt>
                <c:pt idx="1286">
                  <c:v>42639</c:v>
                </c:pt>
                <c:pt idx="1287">
                  <c:v>42640</c:v>
                </c:pt>
                <c:pt idx="1288">
                  <c:v>42641</c:v>
                </c:pt>
                <c:pt idx="1289">
                  <c:v>42642</c:v>
                </c:pt>
                <c:pt idx="1290">
                  <c:v>42643</c:v>
                </c:pt>
                <c:pt idx="1291">
                  <c:v>42644</c:v>
                </c:pt>
                <c:pt idx="1292">
                  <c:v>42645</c:v>
                </c:pt>
                <c:pt idx="1293">
                  <c:v>42646</c:v>
                </c:pt>
                <c:pt idx="1294">
                  <c:v>42647</c:v>
                </c:pt>
                <c:pt idx="1295">
                  <c:v>42648</c:v>
                </c:pt>
                <c:pt idx="1296">
                  <c:v>42649</c:v>
                </c:pt>
                <c:pt idx="1297">
                  <c:v>42650</c:v>
                </c:pt>
                <c:pt idx="1298">
                  <c:v>42651</c:v>
                </c:pt>
                <c:pt idx="1299">
                  <c:v>42652</c:v>
                </c:pt>
                <c:pt idx="1300">
                  <c:v>42653</c:v>
                </c:pt>
                <c:pt idx="1301">
                  <c:v>42654</c:v>
                </c:pt>
                <c:pt idx="1302">
                  <c:v>42655</c:v>
                </c:pt>
                <c:pt idx="1303">
                  <c:v>42656</c:v>
                </c:pt>
                <c:pt idx="1304">
                  <c:v>42657</c:v>
                </c:pt>
                <c:pt idx="1305">
                  <c:v>42658</c:v>
                </c:pt>
                <c:pt idx="1306">
                  <c:v>42659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42665</c:v>
                </c:pt>
                <c:pt idx="1313">
                  <c:v>42666</c:v>
                </c:pt>
                <c:pt idx="1314">
                  <c:v>42667</c:v>
                </c:pt>
                <c:pt idx="1315">
                  <c:v>42668</c:v>
                </c:pt>
                <c:pt idx="1316">
                  <c:v>42669</c:v>
                </c:pt>
                <c:pt idx="1317">
                  <c:v>42670</c:v>
                </c:pt>
                <c:pt idx="1318">
                  <c:v>42671</c:v>
                </c:pt>
                <c:pt idx="1319">
                  <c:v>42672</c:v>
                </c:pt>
                <c:pt idx="1320">
                  <c:v>42673</c:v>
                </c:pt>
                <c:pt idx="1321">
                  <c:v>42674</c:v>
                </c:pt>
                <c:pt idx="1322">
                  <c:v>42675</c:v>
                </c:pt>
                <c:pt idx="1323">
                  <c:v>42676</c:v>
                </c:pt>
                <c:pt idx="1324">
                  <c:v>42677</c:v>
                </c:pt>
                <c:pt idx="1325">
                  <c:v>42678</c:v>
                </c:pt>
                <c:pt idx="1326">
                  <c:v>42679</c:v>
                </c:pt>
                <c:pt idx="1327">
                  <c:v>42680</c:v>
                </c:pt>
                <c:pt idx="1328">
                  <c:v>42681</c:v>
                </c:pt>
                <c:pt idx="1329">
                  <c:v>42682</c:v>
                </c:pt>
                <c:pt idx="1330">
                  <c:v>42683</c:v>
                </c:pt>
                <c:pt idx="1331">
                  <c:v>42684</c:v>
                </c:pt>
                <c:pt idx="1332">
                  <c:v>42685</c:v>
                </c:pt>
                <c:pt idx="1333">
                  <c:v>42686</c:v>
                </c:pt>
                <c:pt idx="1334">
                  <c:v>42687</c:v>
                </c:pt>
                <c:pt idx="1335">
                  <c:v>42688</c:v>
                </c:pt>
                <c:pt idx="1336">
                  <c:v>42689</c:v>
                </c:pt>
                <c:pt idx="1337">
                  <c:v>42690</c:v>
                </c:pt>
                <c:pt idx="1338">
                  <c:v>42691</c:v>
                </c:pt>
                <c:pt idx="1339">
                  <c:v>42692</c:v>
                </c:pt>
                <c:pt idx="1340">
                  <c:v>42693</c:v>
                </c:pt>
                <c:pt idx="1341">
                  <c:v>42694</c:v>
                </c:pt>
                <c:pt idx="1342">
                  <c:v>42695</c:v>
                </c:pt>
                <c:pt idx="1343">
                  <c:v>42696</c:v>
                </c:pt>
                <c:pt idx="1344">
                  <c:v>42697</c:v>
                </c:pt>
                <c:pt idx="1345">
                  <c:v>42698</c:v>
                </c:pt>
                <c:pt idx="1346">
                  <c:v>42699</c:v>
                </c:pt>
                <c:pt idx="1347">
                  <c:v>42700</c:v>
                </c:pt>
                <c:pt idx="1348">
                  <c:v>42701</c:v>
                </c:pt>
                <c:pt idx="1349">
                  <c:v>42702</c:v>
                </c:pt>
                <c:pt idx="1350">
                  <c:v>42703</c:v>
                </c:pt>
                <c:pt idx="1351">
                  <c:v>42704</c:v>
                </c:pt>
                <c:pt idx="1352">
                  <c:v>42705</c:v>
                </c:pt>
                <c:pt idx="1353">
                  <c:v>42706</c:v>
                </c:pt>
                <c:pt idx="1354">
                  <c:v>42707</c:v>
                </c:pt>
                <c:pt idx="1355">
                  <c:v>42708</c:v>
                </c:pt>
                <c:pt idx="1356">
                  <c:v>42709</c:v>
                </c:pt>
                <c:pt idx="1357">
                  <c:v>42710</c:v>
                </c:pt>
                <c:pt idx="1358">
                  <c:v>42711</c:v>
                </c:pt>
                <c:pt idx="1359">
                  <c:v>42712</c:v>
                </c:pt>
                <c:pt idx="1360">
                  <c:v>42713</c:v>
                </c:pt>
                <c:pt idx="1361">
                  <c:v>42714</c:v>
                </c:pt>
                <c:pt idx="1362">
                  <c:v>42715</c:v>
                </c:pt>
                <c:pt idx="1363">
                  <c:v>42716</c:v>
                </c:pt>
                <c:pt idx="1364">
                  <c:v>42717</c:v>
                </c:pt>
                <c:pt idx="1365">
                  <c:v>42718</c:v>
                </c:pt>
                <c:pt idx="1366">
                  <c:v>42719</c:v>
                </c:pt>
                <c:pt idx="1367">
                  <c:v>42720</c:v>
                </c:pt>
                <c:pt idx="1368">
                  <c:v>42721</c:v>
                </c:pt>
                <c:pt idx="1369">
                  <c:v>42722</c:v>
                </c:pt>
                <c:pt idx="1370">
                  <c:v>42723</c:v>
                </c:pt>
                <c:pt idx="1371">
                  <c:v>42724</c:v>
                </c:pt>
                <c:pt idx="1372">
                  <c:v>42725</c:v>
                </c:pt>
                <c:pt idx="1373">
                  <c:v>42726</c:v>
                </c:pt>
                <c:pt idx="1374">
                  <c:v>42727</c:v>
                </c:pt>
                <c:pt idx="1375">
                  <c:v>42728</c:v>
                </c:pt>
                <c:pt idx="1376">
                  <c:v>42729</c:v>
                </c:pt>
                <c:pt idx="1377">
                  <c:v>42730</c:v>
                </c:pt>
                <c:pt idx="1378">
                  <c:v>42731</c:v>
                </c:pt>
                <c:pt idx="1379">
                  <c:v>42732</c:v>
                </c:pt>
                <c:pt idx="1380">
                  <c:v>42733</c:v>
                </c:pt>
                <c:pt idx="1381">
                  <c:v>42734</c:v>
                </c:pt>
                <c:pt idx="1382">
                  <c:v>42735</c:v>
                </c:pt>
                <c:pt idx="1383">
                  <c:v>42736</c:v>
                </c:pt>
                <c:pt idx="1384">
                  <c:v>42737</c:v>
                </c:pt>
                <c:pt idx="1385">
                  <c:v>42738</c:v>
                </c:pt>
                <c:pt idx="1386">
                  <c:v>42739</c:v>
                </c:pt>
                <c:pt idx="1387">
                  <c:v>42740</c:v>
                </c:pt>
                <c:pt idx="1388">
                  <c:v>42741</c:v>
                </c:pt>
                <c:pt idx="1389">
                  <c:v>42742</c:v>
                </c:pt>
                <c:pt idx="1390">
                  <c:v>42743</c:v>
                </c:pt>
                <c:pt idx="1391">
                  <c:v>42744</c:v>
                </c:pt>
                <c:pt idx="1392">
                  <c:v>42745</c:v>
                </c:pt>
                <c:pt idx="1393">
                  <c:v>42746</c:v>
                </c:pt>
                <c:pt idx="1394">
                  <c:v>42747</c:v>
                </c:pt>
                <c:pt idx="1395">
                  <c:v>42748</c:v>
                </c:pt>
                <c:pt idx="1396">
                  <c:v>42749</c:v>
                </c:pt>
                <c:pt idx="1397">
                  <c:v>42750</c:v>
                </c:pt>
                <c:pt idx="1398">
                  <c:v>42751</c:v>
                </c:pt>
                <c:pt idx="1399">
                  <c:v>42752</c:v>
                </c:pt>
                <c:pt idx="1400">
                  <c:v>42753</c:v>
                </c:pt>
                <c:pt idx="1401">
                  <c:v>42754</c:v>
                </c:pt>
                <c:pt idx="1402">
                  <c:v>42755</c:v>
                </c:pt>
                <c:pt idx="1403">
                  <c:v>42756</c:v>
                </c:pt>
                <c:pt idx="1404">
                  <c:v>42757</c:v>
                </c:pt>
                <c:pt idx="1405">
                  <c:v>42758</c:v>
                </c:pt>
                <c:pt idx="1406">
                  <c:v>42759</c:v>
                </c:pt>
                <c:pt idx="1407">
                  <c:v>42760</c:v>
                </c:pt>
                <c:pt idx="1408">
                  <c:v>42761</c:v>
                </c:pt>
                <c:pt idx="1409">
                  <c:v>42762</c:v>
                </c:pt>
                <c:pt idx="1410">
                  <c:v>42763</c:v>
                </c:pt>
                <c:pt idx="1411">
                  <c:v>42764</c:v>
                </c:pt>
                <c:pt idx="1412">
                  <c:v>42765</c:v>
                </c:pt>
                <c:pt idx="1413">
                  <c:v>42766</c:v>
                </c:pt>
                <c:pt idx="1414">
                  <c:v>42767</c:v>
                </c:pt>
                <c:pt idx="1415">
                  <c:v>42768</c:v>
                </c:pt>
                <c:pt idx="1416">
                  <c:v>42769</c:v>
                </c:pt>
                <c:pt idx="1417">
                  <c:v>42770</c:v>
                </c:pt>
                <c:pt idx="1418">
                  <c:v>42771</c:v>
                </c:pt>
                <c:pt idx="1419">
                  <c:v>42772</c:v>
                </c:pt>
                <c:pt idx="1420">
                  <c:v>42773</c:v>
                </c:pt>
                <c:pt idx="1421">
                  <c:v>42774</c:v>
                </c:pt>
                <c:pt idx="1422">
                  <c:v>42775</c:v>
                </c:pt>
                <c:pt idx="1423">
                  <c:v>42776</c:v>
                </c:pt>
                <c:pt idx="1424">
                  <c:v>42777</c:v>
                </c:pt>
                <c:pt idx="1425">
                  <c:v>42778</c:v>
                </c:pt>
                <c:pt idx="1426">
                  <c:v>42779</c:v>
                </c:pt>
                <c:pt idx="1427">
                  <c:v>42780</c:v>
                </c:pt>
                <c:pt idx="1428">
                  <c:v>42781</c:v>
                </c:pt>
                <c:pt idx="1429">
                  <c:v>42782</c:v>
                </c:pt>
                <c:pt idx="1430">
                  <c:v>42783</c:v>
                </c:pt>
                <c:pt idx="1431">
                  <c:v>42784</c:v>
                </c:pt>
                <c:pt idx="1432">
                  <c:v>42785</c:v>
                </c:pt>
                <c:pt idx="1433">
                  <c:v>42786</c:v>
                </c:pt>
                <c:pt idx="1434">
                  <c:v>42787</c:v>
                </c:pt>
                <c:pt idx="1435">
                  <c:v>42788</c:v>
                </c:pt>
                <c:pt idx="1436">
                  <c:v>42789</c:v>
                </c:pt>
                <c:pt idx="1437">
                  <c:v>42790</c:v>
                </c:pt>
                <c:pt idx="1438">
                  <c:v>42791</c:v>
                </c:pt>
                <c:pt idx="1439">
                  <c:v>42792</c:v>
                </c:pt>
                <c:pt idx="1440">
                  <c:v>42793</c:v>
                </c:pt>
                <c:pt idx="1441">
                  <c:v>42794</c:v>
                </c:pt>
                <c:pt idx="1442">
                  <c:v>42795</c:v>
                </c:pt>
                <c:pt idx="1443">
                  <c:v>42796</c:v>
                </c:pt>
                <c:pt idx="1444">
                  <c:v>42797</c:v>
                </c:pt>
                <c:pt idx="1445">
                  <c:v>42798</c:v>
                </c:pt>
                <c:pt idx="1446">
                  <c:v>42799</c:v>
                </c:pt>
                <c:pt idx="1447">
                  <c:v>42800</c:v>
                </c:pt>
                <c:pt idx="1448">
                  <c:v>42801</c:v>
                </c:pt>
                <c:pt idx="1449">
                  <c:v>42802</c:v>
                </c:pt>
                <c:pt idx="1450">
                  <c:v>42803</c:v>
                </c:pt>
                <c:pt idx="1451">
                  <c:v>42804</c:v>
                </c:pt>
                <c:pt idx="1452">
                  <c:v>42805</c:v>
                </c:pt>
                <c:pt idx="1453">
                  <c:v>42806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42812</c:v>
                </c:pt>
                <c:pt idx="1460">
                  <c:v>42813</c:v>
                </c:pt>
                <c:pt idx="1461">
                  <c:v>42814</c:v>
                </c:pt>
                <c:pt idx="1462">
                  <c:v>42815</c:v>
                </c:pt>
                <c:pt idx="1463">
                  <c:v>42816</c:v>
                </c:pt>
                <c:pt idx="1464">
                  <c:v>42817</c:v>
                </c:pt>
                <c:pt idx="1465">
                  <c:v>42818</c:v>
                </c:pt>
                <c:pt idx="1466">
                  <c:v>42819</c:v>
                </c:pt>
                <c:pt idx="1467">
                  <c:v>42820</c:v>
                </c:pt>
                <c:pt idx="1468">
                  <c:v>42821</c:v>
                </c:pt>
                <c:pt idx="1469">
                  <c:v>42822</c:v>
                </c:pt>
                <c:pt idx="1470">
                  <c:v>42823</c:v>
                </c:pt>
                <c:pt idx="1471">
                  <c:v>42824</c:v>
                </c:pt>
                <c:pt idx="1472">
                  <c:v>42825</c:v>
                </c:pt>
                <c:pt idx="1473">
                  <c:v>42826</c:v>
                </c:pt>
                <c:pt idx="1474">
                  <c:v>42827</c:v>
                </c:pt>
                <c:pt idx="1475">
                  <c:v>42828</c:v>
                </c:pt>
                <c:pt idx="1476">
                  <c:v>42829</c:v>
                </c:pt>
                <c:pt idx="1477">
                  <c:v>42830</c:v>
                </c:pt>
                <c:pt idx="1478">
                  <c:v>42831</c:v>
                </c:pt>
                <c:pt idx="1479">
                  <c:v>42832</c:v>
                </c:pt>
                <c:pt idx="1480">
                  <c:v>42833</c:v>
                </c:pt>
                <c:pt idx="1481">
                  <c:v>42834</c:v>
                </c:pt>
                <c:pt idx="1482">
                  <c:v>42835</c:v>
                </c:pt>
                <c:pt idx="1483">
                  <c:v>42836</c:v>
                </c:pt>
                <c:pt idx="1484">
                  <c:v>42837</c:v>
                </c:pt>
                <c:pt idx="1485">
                  <c:v>42838</c:v>
                </c:pt>
                <c:pt idx="1486">
                  <c:v>42839</c:v>
                </c:pt>
                <c:pt idx="1487">
                  <c:v>42840</c:v>
                </c:pt>
                <c:pt idx="1488">
                  <c:v>42841</c:v>
                </c:pt>
                <c:pt idx="1489">
                  <c:v>42842</c:v>
                </c:pt>
                <c:pt idx="1490">
                  <c:v>42843</c:v>
                </c:pt>
                <c:pt idx="1491">
                  <c:v>42844</c:v>
                </c:pt>
                <c:pt idx="1492">
                  <c:v>42845</c:v>
                </c:pt>
                <c:pt idx="1493">
                  <c:v>42846</c:v>
                </c:pt>
                <c:pt idx="1494">
                  <c:v>42847</c:v>
                </c:pt>
                <c:pt idx="1495">
                  <c:v>42848</c:v>
                </c:pt>
                <c:pt idx="1496">
                  <c:v>42849</c:v>
                </c:pt>
                <c:pt idx="1497">
                  <c:v>42850</c:v>
                </c:pt>
                <c:pt idx="1498">
                  <c:v>42851</c:v>
                </c:pt>
                <c:pt idx="1499">
                  <c:v>42852</c:v>
                </c:pt>
                <c:pt idx="1500">
                  <c:v>42853</c:v>
                </c:pt>
                <c:pt idx="1501">
                  <c:v>42854</c:v>
                </c:pt>
                <c:pt idx="1502">
                  <c:v>42855</c:v>
                </c:pt>
                <c:pt idx="1503">
                  <c:v>42856</c:v>
                </c:pt>
                <c:pt idx="1504">
                  <c:v>42857</c:v>
                </c:pt>
                <c:pt idx="1505">
                  <c:v>42858</c:v>
                </c:pt>
                <c:pt idx="1506">
                  <c:v>42859</c:v>
                </c:pt>
                <c:pt idx="1507">
                  <c:v>42860</c:v>
                </c:pt>
                <c:pt idx="1508">
                  <c:v>42861</c:v>
                </c:pt>
                <c:pt idx="1509">
                  <c:v>42862</c:v>
                </c:pt>
                <c:pt idx="1510">
                  <c:v>42863</c:v>
                </c:pt>
                <c:pt idx="1511">
                  <c:v>42864</c:v>
                </c:pt>
                <c:pt idx="1512">
                  <c:v>42865</c:v>
                </c:pt>
                <c:pt idx="1513">
                  <c:v>42866</c:v>
                </c:pt>
                <c:pt idx="1514">
                  <c:v>42867</c:v>
                </c:pt>
                <c:pt idx="1515">
                  <c:v>42868</c:v>
                </c:pt>
                <c:pt idx="1516">
                  <c:v>42869</c:v>
                </c:pt>
                <c:pt idx="1517">
                  <c:v>42870</c:v>
                </c:pt>
                <c:pt idx="1518">
                  <c:v>42871</c:v>
                </c:pt>
                <c:pt idx="1519">
                  <c:v>42872</c:v>
                </c:pt>
                <c:pt idx="1520">
                  <c:v>42873</c:v>
                </c:pt>
                <c:pt idx="1521">
                  <c:v>42874</c:v>
                </c:pt>
                <c:pt idx="1522">
                  <c:v>42875</c:v>
                </c:pt>
                <c:pt idx="1523">
                  <c:v>42876</c:v>
                </c:pt>
                <c:pt idx="1524">
                  <c:v>42877</c:v>
                </c:pt>
                <c:pt idx="1525">
                  <c:v>42878</c:v>
                </c:pt>
                <c:pt idx="1526">
                  <c:v>42879</c:v>
                </c:pt>
                <c:pt idx="1527">
                  <c:v>42880</c:v>
                </c:pt>
                <c:pt idx="1528">
                  <c:v>42881</c:v>
                </c:pt>
                <c:pt idx="1529">
                  <c:v>42882</c:v>
                </c:pt>
                <c:pt idx="1530">
                  <c:v>42883</c:v>
                </c:pt>
                <c:pt idx="1531">
                  <c:v>42884</c:v>
                </c:pt>
                <c:pt idx="1532">
                  <c:v>42885</c:v>
                </c:pt>
                <c:pt idx="1533">
                  <c:v>42886</c:v>
                </c:pt>
                <c:pt idx="1534">
                  <c:v>42887</c:v>
                </c:pt>
                <c:pt idx="1535">
                  <c:v>42888</c:v>
                </c:pt>
                <c:pt idx="1536">
                  <c:v>42889</c:v>
                </c:pt>
                <c:pt idx="1537">
                  <c:v>42890</c:v>
                </c:pt>
                <c:pt idx="1538">
                  <c:v>42891</c:v>
                </c:pt>
                <c:pt idx="1539">
                  <c:v>42892</c:v>
                </c:pt>
                <c:pt idx="1540">
                  <c:v>42893</c:v>
                </c:pt>
                <c:pt idx="1541">
                  <c:v>42894</c:v>
                </c:pt>
                <c:pt idx="1542">
                  <c:v>42895</c:v>
                </c:pt>
                <c:pt idx="1543">
                  <c:v>42896</c:v>
                </c:pt>
                <c:pt idx="1544">
                  <c:v>42897</c:v>
                </c:pt>
                <c:pt idx="1545">
                  <c:v>42898</c:v>
                </c:pt>
                <c:pt idx="1546">
                  <c:v>42899</c:v>
                </c:pt>
                <c:pt idx="1547">
                  <c:v>42900</c:v>
                </c:pt>
                <c:pt idx="1548">
                  <c:v>42901</c:v>
                </c:pt>
                <c:pt idx="1549">
                  <c:v>42902</c:v>
                </c:pt>
                <c:pt idx="1550">
                  <c:v>42903</c:v>
                </c:pt>
                <c:pt idx="1551">
                  <c:v>42904</c:v>
                </c:pt>
                <c:pt idx="1552">
                  <c:v>42905</c:v>
                </c:pt>
                <c:pt idx="1553">
                  <c:v>42906</c:v>
                </c:pt>
                <c:pt idx="1554">
                  <c:v>42907</c:v>
                </c:pt>
                <c:pt idx="1555">
                  <c:v>42908</c:v>
                </c:pt>
                <c:pt idx="1556">
                  <c:v>42909</c:v>
                </c:pt>
                <c:pt idx="1557">
                  <c:v>42910</c:v>
                </c:pt>
                <c:pt idx="1558">
                  <c:v>42911</c:v>
                </c:pt>
                <c:pt idx="1559">
                  <c:v>42912</c:v>
                </c:pt>
                <c:pt idx="1560">
                  <c:v>42913</c:v>
                </c:pt>
                <c:pt idx="1561">
                  <c:v>42914</c:v>
                </c:pt>
                <c:pt idx="1562">
                  <c:v>42915</c:v>
                </c:pt>
                <c:pt idx="1563">
                  <c:v>42916</c:v>
                </c:pt>
                <c:pt idx="1564">
                  <c:v>42917</c:v>
                </c:pt>
                <c:pt idx="1565">
                  <c:v>42918</c:v>
                </c:pt>
                <c:pt idx="1566">
                  <c:v>42919</c:v>
                </c:pt>
                <c:pt idx="1567">
                  <c:v>42920</c:v>
                </c:pt>
                <c:pt idx="1568">
                  <c:v>42921</c:v>
                </c:pt>
                <c:pt idx="1569">
                  <c:v>42922</c:v>
                </c:pt>
                <c:pt idx="1570">
                  <c:v>42923</c:v>
                </c:pt>
                <c:pt idx="1571">
                  <c:v>42924</c:v>
                </c:pt>
                <c:pt idx="1572">
                  <c:v>42925</c:v>
                </c:pt>
                <c:pt idx="1573">
                  <c:v>42926</c:v>
                </c:pt>
                <c:pt idx="1574">
                  <c:v>42927</c:v>
                </c:pt>
                <c:pt idx="1575">
                  <c:v>42928</c:v>
                </c:pt>
                <c:pt idx="1576">
                  <c:v>42929</c:v>
                </c:pt>
                <c:pt idx="1577">
                  <c:v>42930</c:v>
                </c:pt>
                <c:pt idx="1578">
                  <c:v>42931</c:v>
                </c:pt>
                <c:pt idx="1579">
                  <c:v>42932</c:v>
                </c:pt>
                <c:pt idx="1580">
                  <c:v>42933</c:v>
                </c:pt>
                <c:pt idx="1581">
                  <c:v>42934</c:v>
                </c:pt>
                <c:pt idx="1582">
                  <c:v>42935</c:v>
                </c:pt>
                <c:pt idx="1583">
                  <c:v>42936</c:v>
                </c:pt>
                <c:pt idx="1584">
                  <c:v>42937</c:v>
                </c:pt>
                <c:pt idx="1585">
                  <c:v>42938</c:v>
                </c:pt>
                <c:pt idx="1586">
                  <c:v>42939</c:v>
                </c:pt>
                <c:pt idx="1587">
                  <c:v>42940</c:v>
                </c:pt>
                <c:pt idx="1588">
                  <c:v>42941</c:v>
                </c:pt>
                <c:pt idx="1589">
                  <c:v>42942</c:v>
                </c:pt>
                <c:pt idx="1590">
                  <c:v>42943</c:v>
                </c:pt>
                <c:pt idx="1591">
                  <c:v>42944</c:v>
                </c:pt>
                <c:pt idx="1592">
                  <c:v>42945</c:v>
                </c:pt>
                <c:pt idx="1593">
                  <c:v>42946</c:v>
                </c:pt>
                <c:pt idx="1594">
                  <c:v>42947</c:v>
                </c:pt>
                <c:pt idx="1595">
                  <c:v>42948</c:v>
                </c:pt>
                <c:pt idx="1596">
                  <c:v>42949</c:v>
                </c:pt>
                <c:pt idx="1597">
                  <c:v>42950</c:v>
                </c:pt>
                <c:pt idx="1598">
                  <c:v>42951</c:v>
                </c:pt>
                <c:pt idx="1599">
                  <c:v>42952</c:v>
                </c:pt>
                <c:pt idx="1600">
                  <c:v>42953</c:v>
                </c:pt>
                <c:pt idx="1601">
                  <c:v>42954</c:v>
                </c:pt>
                <c:pt idx="1602">
                  <c:v>42955</c:v>
                </c:pt>
                <c:pt idx="1603">
                  <c:v>42956</c:v>
                </c:pt>
                <c:pt idx="1604">
                  <c:v>42957</c:v>
                </c:pt>
                <c:pt idx="1605">
                  <c:v>42958</c:v>
                </c:pt>
                <c:pt idx="1606">
                  <c:v>42959</c:v>
                </c:pt>
                <c:pt idx="1607">
                  <c:v>42960</c:v>
                </c:pt>
                <c:pt idx="1608">
                  <c:v>42961</c:v>
                </c:pt>
                <c:pt idx="1609">
                  <c:v>42962</c:v>
                </c:pt>
                <c:pt idx="1610">
                  <c:v>42963</c:v>
                </c:pt>
                <c:pt idx="1611">
                  <c:v>42964</c:v>
                </c:pt>
                <c:pt idx="1612">
                  <c:v>42965</c:v>
                </c:pt>
                <c:pt idx="1613">
                  <c:v>42966</c:v>
                </c:pt>
                <c:pt idx="1614">
                  <c:v>42967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42972</c:v>
                </c:pt>
                <c:pt idx="1620">
                  <c:v>42973</c:v>
                </c:pt>
                <c:pt idx="1621">
                  <c:v>42974</c:v>
                </c:pt>
                <c:pt idx="1622">
                  <c:v>42975</c:v>
                </c:pt>
                <c:pt idx="1623">
                  <c:v>42976</c:v>
                </c:pt>
                <c:pt idx="1624">
                  <c:v>42977</c:v>
                </c:pt>
                <c:pt idx="1625">
                  <c:v>42978</c:v>
                </c:pt>
                <c:pt idx="1626">
                  <c:v>42979</c:v>
                </c:pt>
                <c:pt idx="1627">
                  <c:v>42980</c:v>
                </c:pt>
                <c:pt idx="1628">
                  <c:v>42981</c:v>
                </c:pt>
                <c:pt idx="1629">
                  <c:v>42982</c:v>
                </c:pt>
                <c:pt idx="1630">
                  <c:v>42983</c:v>
                </c:pt>
                <c:pt idx="1631">
                  <c:v>42984</c:v>
                </c:pt>
                <c:pt idx="1632">
                  <c:v>42985</c:v>
                </c:pt>
                <c:pt idx="1633">
                  <c:v>42986</c:v>
                </c:pt>
                <c:pt idx="1634">
                  <c:v>42987</c:v>
                </c:pt>
                <c:pt idx="1635">
                  <c:v>42988</c:v>
                </c:pt>
                <c:pt idx="1636">
                  <c:v>42989</c:v>
                </c:pt>
                <c:pt idx="1637">
                  <c:v>42990</c:v>
                </c:pt>
                <c:pt idx="1638">
                  <c:v>42991</c:v>
                </c:pt>
                <c:pt idx="1639">
                  <c:v>42992</c:v>
                </c:pt>
                <c:pt idx="1640">
                  <c:v>42993</c:v>
                </c:pt>
                <c:pt idx="1641">
                  <c:v>42994</c:v>
                </c:pt>
                <c:pt idx="1642">
                  <c:v>42995</c:v>
                </c:pt>
                <c:pt idx="1643">
                  <c:v>42996</c:v>
                </c:pt>
                <c:pt idx="1644">
                  <c:v>42997</c:v>
                </c:pt>
                <c:pt idx="1645">
                  <c:v>42998</c:v>
                </c:pt>
                <c:pt idx="1646">
                  <c:v>42999</c:v>
                </c:pt>
                <c:pt idx="1647">
                  <c:v>43000</c:v>
                </c:pt>
                <c:pt idx="1648">
                  <c:v>43001</c:v>
                </c:pt>
                <c:pt idx="1649">
                  <c:v>43002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43009</c:v>
                </c:pt>
                <c:pt idx="1657">
                  <c:v>43010</c:v>
                </c:pt>
                <c:pt idx="1658">
                  <c:v>43011</c:v>
                </c:pt>
                <c:pt idx="1659">
                  <c:v>43012</c:v>
                </c:pt>
                <c:pt idx="1660">
                  <c:v>43013</c:v>
                </c:pt>
                <c:pt idx="1661">
                  <c:v>43014</c:v>
                </c:pt>
                <c:pt idx="1662">
                  <c:v>43015</c:v>
                </c:pt>
                <c:pt idx="1663">
                  <c:v>43016</c:v>
                </c:pt>
                <c:pt idx="1664">
                  <c:v>43017</c:v>
                </c:pt>
                <c:pt idx="1665">
                  <c:v>43018</c:v>
                </c:pt>
                <c:pt idx="1666">
                  <c:v>43019</c:v>
                </c:pt>
                <c:pt idx="1667">
                  <c:v>43020</c:v>
                </c:pt>
                <c:pt idx="1668">
                  <c:v>43021</c:v>
                </c:pt>
                <c:pt idx="1669">
                  <c:v>43022</c:v>
                </c:pt>
                <c:pt idx="1670">
                  <c:v>43023</c:v>
                </c:pt>
                <c:pt idx="1671">
                  <c:v>43024</c:v>
                </c:pt>
                <c:pt idx="1672">
                  <c:v>43025</c:v>
                </c:pt>
                <c:pt idx="1673">
                  <c:v>43026</c:v>
                </c:pt>
                <c:pt idx="1674">
                  <c:v>43027</c:v>
                </c:pt>
                <c:pt idx="1675">
                  <c:v>43028</c:v>
                </c:pt>
                <c:pt idx="1676">
                  <c:v>43029</c:v>
                </c:pt>
                <c:pt idx="1677">
                  <c:v>43030</c:v>
                </c:pt>
                <c:pt idx="1678">
                  <c:v>43031</c:v>
                </c:pt>
                <c:pt idx="1679">
                  <c:v>43032</c:v>
                </c:pt>
                <c:pt idx="1680">
                  <c:v>43033</c:v>
                </c:pt>
                <c:pt idx="1681">
                  <c:v>43034</c:v>
                </c:pt>
                <c:pt idx="1682">
                  <c:v>43035</c:v>
                </c:pt>
                <c:pt idx="1683">
                  <c:v>43036</c:v>
                </c:pt>
                <c:pt idx="1684">
                  <c:v>43037</c:v>
                </c:pt>
                <c:pt idx="1685">
                  <c:v>43038</c:v>
                </c:pt>
                <c:pt idx="1686">
                  <c:v>43039</c:v>
                </c:pt>
                <c:pt idx="1687">
                  <c:v>43040</c:v>
                </c:pt>
                <c:pt idx="1688">
                  <c:v>43041</c:v>
                </c:pt>
                <c:pt idx="1689">
                  <c:v>43042</c:v>
                </c:pt>
                <c:pt idx="1690">
                  <c:v>43043</c:v>
                </c:pt>
                <c:pt idx="1691">
                  <c:v>43044</c:v>
                </c:pt>
                <c:pt idx="1692">
                  <c:v>43045</c:v>
                </c:pt>
                <c:pt idx="1693">
                  <c:v>43046</c:v>
                </c:pt>
                <c:pt idx="1694">
                  <c:v>43047</c:v>
                </c:pt>
                <c:pt idx="1695">
                  <c:v>43048</c:v>
                </c:pt>
                <c:pt idx="1696">
                  <c:v>43049</c:v>
                </c:pt>
                <c:pt idx="1697">
                  <c:v>43050</c:v>
                </c:pt>
                <c:pt idx="1698">
                  <c:v>43051</c:v>
                </c:pt>
                <c:pt idx="1699">
                  <c:v>43052</c:v>
                </c:pt>
                <c:pt idx="1700">
                  <c:v>43053</c:v>
                </c:pt>
                <c:pt idx="1701">
                  <c:v>43054</c:v>
                </c:pt>
                <c:pt idx="1702">
                  <c:v>43055</c:v>
                </c:pt>
                <c:pt idx="1703">
                  <c:v>43056</c:v>
                </c:pt>
                <c:pt idx="1704">
                  <c:v>43057</c:v>
                </c:pt>
                <c:pt idx="1705">
                  <c:v>43058</c:v>
                </c:pt>
                <c:pt idx="1706">
                  <c:v>43059</c:v>
                </c:pt>
                <c:pt idx="1707">
                  <c:v>43060</c:v>
                </c:pt>
                <c:pt idx="1708">
                  <c:v>43061</c:v>
                </c:pt>
                <c:pt idx="1709">
                  <c:v>43062</c:v>
                </c:pt>
                <c:pt idx="1710">
                  <c:v>43063</c:v>
                </c:pt>
                <c:pt idx="1711">
                  <c:v>43064</c:v>
                </c:pt>
                <c:pt idx="1712">
                  <c:v>43065</c:v>
                </c:pt>
                <c:pt idx="1713">
                  <c:v>43066</c:v>
                </c:pt>
                <c:pt idx="1714">
                  <c:v>43067</c:v>
                </c:pt>
                <c:pt idx="1715">
                  <c:v>43068</c:v>
                </c:pt>
                <c:pt idx="1716">
                  <c:v>43069</c:v>
                </c:pt>
                <c:pt idx="1717">
                  <c:v>43070</c:v>
                </c:pt>
                <c:pt idx="1718">
                  <c:v>43071</c:v>
                </c:pt>
                <c:pt idx="1719">
                  <c:v>43072</c:v>
                </c:pt>
                <c:pt idx="1720">
                  <c:v>43073</c:v>
                </c:pt>
                <c:pt idx="1721">
                  <c:v>43074</c:v>
                </c:pt>
                <c:pt idx="1722">
                  <c:v>43075</c:v>
                </c:pt>
                <c:pt idx="1723">
                  <c:v>43076</c:v>
                </c:pt>
                <c:pt idx="1724">
                  <c:v>43077</c:v>
                </c:pt>
                <c:pt idx="1725">
                  <c:v>43078</c:v>
                </c:pt>
                <c:pt idx="1726">
                  <c:v>43079</c:v>
                </c:pt>
                <c:pt idx="1727">
                  <c:v>43080</c:v>
                </c:pt>
                <c:pt idx="1728">
                  <c:v>43081</c:v>
                </c:pt>
                <c:pt idx="1729">
                  <c:v>43082</c:v>
                </c:pt>
                <c:pt idx="1730">
                  <c:v>43083</c:v>
                </c:pt>
              </c:numCache>
            </c:numRef>
          </c:xVal>
          <c:yVal>
            <c:numRef>
              <c:f>'MX11-气水两相'!$F$2:$F$1732</c:f>
              <c:numCache>
                <c:formatCode>General</c:formatCode>
                <c:ptCount val="1731"/>
                <c:pt idx="0">
                  <c:v>383.74463222937686</c:v>
                </c:pt>
                <c:pt idx="1">
                  <c:v>657.37933397415782</c:v>
                </c:pt>
                <c:pt idx="2">
                  <c:v>725.98468158128378</c:v>
                </c:pt>
                <c:pt idx="3">
                  <c:v>730.56709781981533</c:v>
                </c:pt>
                <c:pt idx="4">
                  <c:v>703.39743704196201</c:v>
                </c:pt>
                <c:pt idx="5">
                  <c:v>652.11373733215112</c:v>
                </c:pt>
                <c:pt idx="6">
                  <c:v>639.95966849848651</c:v>
                </c:pt>
                <c:pt idx="7">
                  <c:v>622.38386145105471</c:v>
                </c:pt>
                <c:pt idx="8">
                  <c:v>626.98078649900378</c:v>
                </c:pt>
                <c:pt idx="9">
                  <c:v>617.4778906224841</c:v>
                </c:pt>
                <c:pt idx="10">
                  <c:v>597.4916778371545</c:v>
                </c:pt>
                <c:pt idx="11">
                  <c:v>593.46630576716257</c:v>
                </c:pt>
                <c:pt idx="12">
                  <c:v>409.81272127361524</c:v>
                </c:pt>
                <c:pt idx="13">
                  <c:v>696.42153783400511</c:v>
                </c:pt>
                <c:pt idx="14">
                  <c:v>642.10847916659213</c:v>
                </c:pt>
                <c:pt idx="15">
                  <c:v>627.78619865460928</c:v>
                </c:pt>
                <c:pt idx="16">
                  <c:v>606.73810674555148</c:v>
                </c:pt>
                <c:pt idx="17">
                  <c:v>611.05634324308289</c:v>
                </c:pt>
                <c:pt idx="18">
                  <c:v>599.14509011447944</c:v>
                </c:pt>
                <c:pt idx="19">
                  <c:v>501.31058265929346</c:v>
                </c:pt>
                <c:pt idx="20">
                  <c:v>609.30688652857941</c:v>
                </c:pt>
                <c:pt idx="21">
                  <c:v>563.86282120532383</c:v>
                </c:pt>
                <c:pt idx="22">
                  <c:v>526.38594670402654</c:v>
                </c:pt>
                <c:pt idx="23">
                  <c:v>522.93256543492737</c:v>
                </c:pt>
                <c:pt idx="24">
                  <c:v>516.40222305563714</c:v>
                </c:pt>
                <c:pt idx="25">
                  <c:v>505.83086708433592</c:v>
                </c:pt>
                <c:pt idx="26">
                  <c:v>497.6939764552082</c:v>
                </c:pt>
                <c:pt idx="27">
                  <c:v>486.34130978271281</c:v>
                </c:pt>
                <c:pt idx="28">
                  <c:v>475.17849871122269</c:v>
                </c:pt>
                <c:pt idx="29">
                  <c:v>469.35907773019755</c:v>
                </c:pt>
                <c:pt idx="30">
                  <c:v>457.59640270458664</c:v>
                </c:pt>
                <c:pt idx="31">
                  <c:v>456.55542949239947</c:v>
                </c:pt>
                <c:pt idx="32">
                  <c:v>693.49120029837718</c:v>
                </c:pt>
                <c:pt idx="33">
                  <c:v>1612.489939537068</c:v>
                </c:pt>
                <c:pt idx="35">
                  <c:v>1275.7690034975126</c:v>
                </c:pt>
                <c:pt idx="53">
                  <c:v>224.10772857683469</c:v>
                </c:pt>
                <c:pt idx="54">
                  <c:v>393.46306467766635</c:v>
                </c:pt>
                <c:pt idx="55">
                  <c:v>413.00360245761061</c:v>
                </c:pt>
                <c:pt idx="56">
                  <c:v>420.71615433571162</c:v>
                </c:pt>
                <c:pt idx="57">
                  <c:v>432.12060657532402</c:v>
                </c:pt>
                <c:pt idx="58">
                  <c:v>448.56760347232847</c:v>
                </c:pt>
                <c:pt idx="59">
                  <c:v>469.29042135773301</c:v>
                </c:pt>
                <c:pt idx="60">
                  <c:v>458.24119265141013</c:v>
                </c:pt>
                <c:pt idx="61">
                  <c:v>460.36633050165028</c:v>
                </c:pt>
                <c:pt idx="62">
                  <c:v>449.67334906501713</c:v>
                </c:pt>
                <c:pt idx="63">
                  <c:v>437.78995882449505</c:v>
                </c:pt>
                <c:pt idx="64">
                  <c:v>436.30384808224619</c:v>
                </c:pt>
                <c:pt idx="65">
                  <c:v>434.25674650427533</c:v>
                </c:pt>
                <c:pt idx="66">
                  <c:v>435.08358387173621</c:v>
                </c:pt>
                <c:pt idx="67">
                  <c:v>435.20304009351617</c:v>
                </c:pt>
                <c:pt idx="68">
                  <c:v>432.5954983037534</c:v>
                </c:pt>
                <c:pt idx="69">
                  <c:v>435.29434394121972</c:v>
                </c:pt>
                <c:pt idx="70">
                  <c:v>433.0142173834405</c:v>
                </c:pt>
                <c:pt idx="71">
                  <c:v>433.09578663028731</c:v>
                </c:pt>
                <c:pt idx="72">
                  <c:v>430.83707376164199</c:v>
                </c:pt>
                <c:pt idx="73">
                  <c:v>432.2080446363031</c:v>
                </c:pt>
                <c:pt idx="74">
                  <c:v>430.49969493931076</c:v>
                </c:pt>
                <c:pt idx="75">
                  <c:v>458.24584088801055</c:v>
                </c:pt>
                <c:pt idx="76">
                  <c:v>484.68180617471359</c:v>
                </c:pt>
                <c:pt idx="77">
                  <c:v>496.38769177503036</c:v>
                </c:pt>
                <c:pt idx="78">
                  <c:v>510.36251137939382</c:v>
                </c:pt>
                <c:pt idx="79">
                  <c:v>510.07524122145037</c:v>
                </c:pt>
                <c:pt idx="80">
                  <c:v>408.7722238732004</c:v>
                </c:pt>
                <c:pt idx="81">
                  <c:v>428.2825397323179</c:v>
                </c:pt>
                <c:pt idx="82">
                  <c:v>374.80765753213007</c:v>
                </c:pt>
                <c:pt idx="83">
                  <c:v>402.73529781628798</c:v>
                </c:pt>
                <c:pt idx="84">
                  <c:v>256.7424568901256</c:v>
                </c:pt>
                <c:pt idx="88">
                  <c:v>422.4574587675308</c:v>
                </c:pt>
                <c:pt idx="89">
                  <c:v>539.82856293441648</c:v>
                </c:pt>
                <c:pt idx="90">
                  <c:v>480.01289578098982</c:v>
                </c:pt>
                <c:pt idx="91">
                  <c:v>436.00804882706097</c:v>
                </c:pt>
                <c:pt idx="92">
                  <c:v>382.34534705586503</c:v>
                </c:pt>
                <c:pt idx="93">
                  <c:v>404.79040988597319</c:v>
                </c:pt>
                <c:pt idx="94">
                  <c:v>404.87930559799645</c:v>
                </c:pt>
                <c:pt idx="95">
                  <c:v>406.91383911969058</c:v>
                </c:pt>
                <c:pt idx="96">
                  <c:v>402.1199552316134</c:v>
                </c:pt>
                <c:pt idx="97">
                  <c:v>400.37526329347611</c:v>
                </c:pt>
                <c:pt idx="98">
                  <c:v>401.42876268081687</c:v>
                </c:pt>
                <c:pt idx="99">
                  <c:v>401.42238837599109</c:v>
                </c:pt>
                <c:pt idx="100">
                  <c:v>399.54314313331696</c:v>
                </c:pt>
                <c:pt idx="101">
                  <c:v>397.09081843800175</c:v>
                </c:pt>
                <c:pt idx="102">
                  <c:v>395.03202427395729</c:v>
                </c:pt>
                <c:pt idx="103">
                  <c:v>394.43422104622152</c:v>
                </c:pt>
                <c:pt idx="104">
                  <c:v>143.72962050722091</c:v>
                </c:pt>
                <c:pt idx="108">
                  <c:v>247.75100411149648</c:v>
                </c:pt>
                <c:pt idx="109">
                  <c:v>321.645569606126</c:v>
                </c:pt>
                <c:pt idx="110">
                  <c:v>335.06797549114214</c:v>
                </c:pt>
                <c:pt idx="111">
                  <c:v>345.92675066439995</c:v>
                </c:pt>
                <c:pt idx="112">
                  <c:v>359.94176827246849</c:v>
                </c:pt>
                <c:pt idx="113">
                  <c:v>351.88635519655685</c:v>
                </c:pt>
                <c:pt idx="114">
                  <c:v>345.95092861266278</c:v>
                </c:pt>
                <c:pt idx="115">
                  <c:v>350.60009440448027</c:v>
                </c:pt>
                <c:pt idx="116">
                  <c:v>345.45778625480187</c:v>
                </c:pt>
                <c:pt idx="117">
                  <c:v>398.92813689448752</c:v>
                </c:pt>
                <c:pt idx="118">
                  <c:v>399.397972266267</c:v>
                </c:pt>
                <c:pt idx="119">
                  <c:v>397.00377664698152</c:v>
                </c:pt>
                <c:pt idx="120">
                  <c:v>397.27913639356524</c:v>
                </c:pt>
                <c:pt idx="121">
                  <c:v>398.77017008804808</c:v>
                </c:pt>
                <c:pt idx="122">
                  <c:v>394.01734858778025</c:v>
                </c:pt>
                <c:pt idx="123">
                  <c:v>393.52111451195231</c:v>
                </c:pt>
                <c:pt idx="124">
                  <c:v>392.06435864062286</c:v>
                </c:pt>
                <c:pt idx="125">
                  <c:v>387.79241161965774</c:v>
                </c:pt>
                <c:pt idx="126">
                  <c:v>388.39537136665399</c:v>
                </c:pt>
                <c:pt idx="127">
                  <c:v>388.37387334876917</c:v>
                </c:pt>
                <c:pt idx="128">
                  <c:v>390.41401093622738</c:v>
                </c:pt>
                <c:pt idx="129">
                  <c:v>389.28049493307861</c:v>
                </c:pt>
                <c:pt idx="130">
                  <c:v>388.48265578503157</c:v>
                </c:pt>
                <c:pt idx="131">
                  <c:v>388.66616821867427</c:v>
                </c:pt>
                <c:pt idx="132">
                  <c:v>788.67823184407769</c:v>
                </c:pt>
                <c:pt idx="146">
                  <c:v>10.530408953203441</c:v>
                </c:pt>
                <c:pt idx="147">
                  <c:v>487.72883628615949</c:v>
                </c:pt>
                <c:pt idx="148">
                  <c:v>416.08181935372181</c:v>
                </c:pt>
                <c:pt idx="149">
                  <c:v>407.2286852724036</c:v>
                </c:pt>
                <c:pt idx="150">
                  <c:v>405.50359981623905</c:v>
                </c:pt>
                <c:pt idx="151">
                  <c:v>398.86672290920626</c:v>
                </c:pt>
                <c:pt idx="152">
                  <c:v>398.5337723658871</c:v>
                </c:pt>
                <c:pt idx="153">
                  <c:v>405.97273840270054</c:v>
                </c:pt>
                <c:pt idx="154">
                  <c:v>396.60523288719838</c:v>
                </c:pt>
                <c:pt idx="155">
                  <c:v>398.92968982366722</c:v>
                </c:pt>
                <c:pt idx="156">
                  <c:v>392.79492079991905</c:v>
                </c:pt>
                <c:pt idx="157">
                  <c:v>397.55188778319763</c:v>
                </c:pt>
                <c:pt idx="158">
                  <c:v>390.47822133875781</c:v>
                </c:pt>
                <c:pt idx="159">
                  <c:v>393.76789493231553</c:v>
                </c:pt>
                <c:pt idx="160">
                  <c:v>391.22433276716549</c:v>
                </c:pt>
                <c:pt idx="161">
                  <c:v>389.60223146864024</c:v>
                </c:pt>
                <c:pt idx="162">
                  <c:v>358.09110396387848</c:v>
                </c:pt>
                <c:pt idx="163">
                  <c:v>389.8200231976893</c:v>
                </c:pt>
                <c:pt idx="164">
                  <c:v>390.09083804398119</c:v>
                </c:pt>
                <c:pt idx="165">
                  <c:v>391.47440843224831</c:v>
                </c:pt>
                <c:pt idx="166">
                  <c:v>389.47660186421302</c:v>
                </c:pt>
                <c:pt idx="167">
                  <c:v>577.01400011711314</c:v>
                </c:pt>
                <c:pt idx="188">
                  <c:v>125.91640999812887</c:v>
                </c:pt>
                <c:pt idx="189">
                  <c:v>242.42081869083665</c:v>
                </c:pt>
                <c:pt idx="190">
                  <c:v>857.17064426097261</c:v>
                </c:pt>
                <c:pt idx="191">
                  <c:v>226.68036663129115</c:v>
                </c:pt>
                <c:pt idx="192">
                  <c:v>468.99396513140107</c:v>
                </c:pt>
                <c:pt idx="193">
                  <c:v>874.9037506296562</c:v>
                </c:pt>
                <c:pt idx="194">
                  <c:v>819.65109353141395</c:v>
                </c:pt>
                <c:pt idx="195">
                  <c:v>619.54864368522726</c:v>
                </c:pt>
                <c:pt idx="196">
                  <c:v>583.66148629570785</c:v>
                </c:pt>
                <c:pt idx="197">
                  <c:v>424.48870823786052</c:v>
                </c:pt>
                <c:pt idx="198">
                  <c:v>431.96803544489165</c:v>
                </c:pt>
                <c:pt idx="199">
                  <c:v>541.99326263609044</c:v>
                </c:pt>
                <c:pt idx="200">
                  <c:v>445.02888130844133</c:v>
                </c:pt>
                <c:pt idx="201">
                  <c:v>464.76376596543298</c:v>
                </c:pt>
                <c:pt idx="202">
                  <c:v>435.81630416020488</c:v>
                </c:pt>
                <c:pt idx="203">
                  <c:v>412.03684880766616</c:v>
                </c:pt>
                <c:pt idx="204">
                  <c:v>401.61426774899655</c:v>
                </c:pt>
                <c:pt idx="205">
                  <c:v>402.81509352115637</c:v>
                </c:pt>
                <c:pt idx="206">
                  <c:v>404.72483723182756</c:v>
                </c:pt>
                <c:pt idx="207">
                  <c:v>402.73653794064973</c:v>
                </c:pt>
                <c:pt idx="208">
                  <c:v>400.34053354927784</c:v>
                </c:pt>
                <c:pt idx="209">
                  <c:v>400.5569679986545</c:v>
                </c:pt>
                <c:pt idx="210">
                  <c:v>397.71290946509691</c:v>
                </c:pt>
                <c:pt idx="211">
                  <c:v>386.72949616865498</c:v>
                </c:pt>
                <c:pt idx="212">
                  <c:v>402.88609458190405</c:v>
                </c:pt>
                <c:pt idx="213">
                  <c:v>197.79113867675969</c:v>
                </c:pt>
                <c:pt idx="214">
                  <c:v>294.94176590711322</c:v>
                </c:pt>
                <c:pt idx="215">
                  <c:v>324.7540362918441</c:v>
                </c:pt>
                <c:pt idx="216">
                  <c:v>510.3239179751036</c:v>
                </c:pt>
                <c:pt idx="217">
                  <c:v>593.24664934705584</c:v>
                </c:pt>
                <c:pt idx="218">
                  <c:v>433.3080666938551</c:v>
                </c:pt>
                <c:pt idx="219">
                  <c:v>393.0164873177244</c:v>
                </c:pt>
                <c:pt idx="220">
                  <c:v>393.97062053534603</c:v>
                </c:pt>
                <c:pt idx="221">
                  <c:v>399.62169529616949</c:v>
                </c:pt>
                <c:pt idx="222">
                  <c:v>389.37158579874034</c:v>
                </c:pt>
                <c:pt idx="223">
                  <c:v>388.35619849557133</c:v>
                </c:pt>
                <c:pt idx="224">
                  <c:v>371.9148750290795</c:v>
                </c:pt>
                <c:pt idx="225">
                  <c:v>406.04548647655719</c:v>
                </c:pt>
                <c:pt idx="226">
                  <c:v>267.90021028969494</c:v>
                </c:pt>
                <c:pt idx="227">
                  <c:v>379.24382769327008</c:v>
                </c:pt>
                <c:pt idx="228">
                  <c:v>349.58566576797779</c:v>
                </c:pt>
                <c:pt idx="229">
                  <c:v>330.29177229172166</c:v>
                </c:pt>
                <c:pt idx="230">
                  <c:v>302.49739365184485</c:v>
                </c:pt>
                <c:pt idx="231">
                  <c:v>372.24011999892394</c:v>
                </c:pt>
                <c:pt idx="232">
                  <c:v>446.24581232940091</c:v>
                </c:pt>
                <c:pt idx="233">
                  <c:v>362.8591550555812</c:v>
                </c:pt>
                <c:pt idx="234">
                  <c:v>443.37222740902479</c:v>
                </c:pt>
                <c:pt idx="235">
                  <c:v>465.55142052555289</c:v>
                </c:pt>
                <c:pt idx="236">
                  <c:v>459.87688254549403</c:v>
                </c:pt>
                <c:pt idx="237">
                  <c:v>436.90175702419049</c:v>
                </c:pt>
                <c:pt idx="238">
                  <c:v>401.10079757243858</c:v>
                </c:pt>
                <c:pt idx="239">
                  <c:v>383.42349516718377</c:v>
                </c:pt>
                <c:pt idx="240">
                  <c:v>454.37713551729331</c:v>
                </c:pt>
                <c:pt idx="241">
                  <c:v>423.84433114182252</c:v>
                </c:pt>
                <c:pt idx="242">
                  <c:v>351.6942779069185</c:v>
                </c:pt>
                <c:pt idx="243">
                  <c:v>214.20240294928263</c:v>
                </c:pt>
                <c:pt idx="244">
                  <c:v>463.71583245608963</c:v>
                </c:pt>
                <c:pt idx="245">
                  <c:v>449.91398661898523</c:v>
                </c:pt>
                <c:pt idx="246">
                  <c:v>456.12286961982466</c:v>
                </c:pt>
                <c:pt idx="247">
                  <c:v>463.55751528230456</c:v>
                </c:pt>
                <c:pt idx="248">
                  <c:v>468.22389300125104</c:v>
                </c:pt>
                <c:pt idx="249">
                  <c:v>464.21072054851737</c:v>
                </c:pt>
                <c:pt idx="250">
                  <c:v>448.50462326904898</c:v>
                </c:pt>
                <c:pt idx="251">
                  <c:v>561.92059744729966</c:v>
                </c:pt>
                <c:pt idx="252">
                  <c:v>163.43062023092159</c:v>
                </c:pt>
                <c:pt idx="253">
                  <c:v>173.12902718892124</c:v>
                </c:pt>
                <c:pt idx="254">
                  <c:v>177.65576826770996</c:v>
                </c:pt>
                <c:pt idx="255">
                  <c:v>355.77956566278863</c:v>
                </c:pt>
                <c:pt idx="256">
                  <c:v>477.81066191277171</c:v>
                </c:pt>
                <c:pt idx="257">
                  <c:v>480.77706708856812</c:v>
                </c:pt>
                <c:pt idx="258">
                  <c:v>484.57941667819244</c:v>
                </c:pt>
                <c:pt idx="259">
                  <c:v>484.29959752863198</c:v>
                </c:pt>
                <c:pt idx="260">
                  <c:v>482.84668814699</c:v>
                </c:pt>
                <c:pt idx="261">
                  <c:v>484.8746096396938</c:v>
                </c:pt>
                <c:pt idx="262">
                  <c:v>484.98329077648123</c:v>
                </c:pt>
                <c:pt idx="263">
                  <c:v>359.96138727307323</c:v>
                </c:pt>
                <c:pt idx="264">
                  <c:v>287.27585840708724</c:v>
                </c:pt>
                <c:pt idx="265">
                  <c:v>437.58460185150858</c:v>
                </c:pt>
                <c:pt idx="266">
                  <c:v>481.02505663259103</c:v>
                </c:pt>
                <c:pt idx="267">
                  <c:v>480.27699113862218</c:v>
                </c:pt>
                <c:pt idx="268">
                  <c:v>480.31236726220067</c:v>
                </c:pt>
                <c:pt idx="269">
                  <c:v>468.66741323355575</c:v>
                </c:pt>
                <c:pt idx="270">
                  <c:v>487.05788487021886</c:v>
                </c:pt>
                <c:pt idx="271">
                  <c:v>527.05641968430814</c:v>
                </c:pt>
                <c:pt idx="272">
                  <c:v>564.21363261486761</c:v>
                </c:pt>
                <c:pt idx="273">
                  <c:v>442.2179100221457</c:v>
                </c:pt>
                <c:pt idx="274">
                  <c:v>350.33337364029876</c:v>
                </c:pt>
                <c:pt idx="275">
                  <c:v>335.81313408889599</c:v>
                </c:pt>
                <c:pt idx="276">
                  <c:v>335.71283791496006</c:v>
                </c:pt>
                <c:pt idx="277">
                  <c:v>335.8809448251485</c:v>
                </c:pt>
                <c:pt idx="278">
                  <c:v>361.11792140858216</c:v>
                </c:pt>
                <c:pt idx="279">
                  <c:v>354.82900204265007</c:v>
                </c:pt>
                <c:pt idx="280">
                  <c:v>326.70785962104196</c:v>
                </c:pt>
                <c:pt idx="281">
                  <c:v>347.4128697935318</c:v>
                </c:pt>
                <c:pt idx="282">
                  <c:v>321.27054604462609</c:v>
                </c:pt>
                <c:pt idx="283">
                  <c:v>309.26880324008363</c:v>
                </c:pt>
                <c:pt idx="284">
                  <c:v>306.38957202263026</c:v>
                </c:pt>
                <c:pt idx="285">
                  <c:v>303.21289253018557</c:v>
                </c:pt>
                <c:pt idx="286">
                  <c:v>301.38481616032749</c:v>
                </c:pt>
                <c:pt idx="287">
                  <c:v>302.24311099416656</c:v>
                </c:pt>
                <c:pt idx="288">
                  <c:v>292.89586597594518</c:v>
                </c:pt>
                <c:pt idx="289">
                  <c:v>319.39536992847275</c:v>
                </c:pt>
                <c:pt idx="290">
                  <c:v>311.64373544601511</c:v>
                </c:pt>
                <c:pt idx="291">
                  <c:v>312.21513518357204</c:v>
                </c:pt>
                <c:pt idx="292">
                  <c:v>366.18563727069312</c:v>
                </c:pt>
                <c:pt idx="293">
                  <c:v>362.28634570650587</c:v>
                </c:pt>
                <c:pt idx="294">
                  <c:v>328.03829554585957</c:v>
                </c:pt>
                <c:pt idx="295">
                  <c:v>326.48389819063169</c:v>
                </c:pt>
                <c:pt idx="296">
                  <c:v>298.27005962358669</c:v>
                </c:pt>
                <c:pt idx="297">
                  <c:v>302.767726569621</c:v>
                </c:pt>
                <c:pt idx="298">
                  <c:v>359.74071702364029</c:v>
                </c:pt>
                <c:pt idx="299">
                  <c:v>354.1070281431318</c:v>
                </c:pt>
                <c:pt idx="300">
                  <c:v>310.04883161749211</c:v>
                </c:pt>
                <c:pt idx="301">
                  <c:v>303.59844544343872</c:v>
                </c:pt>
                <c:pt idx="302">
                  <c:v>283.72065741270831</c:v>
                </c:pt>
                <c:pt idx="303">
                  <c:v>341.5247705752833</c:v>
                </c:pt>
                <c:pt idx="304">
                  <c:v>362.15428708767155</c:v>
                </c:pt>
                <c:pt idx="305">
                  <c:v>361.80582151983236</c:v>
                </c:pt>
                <c:pt idx="306">
                  <c:v>358.78884231118928</c:v>
                </c:pt>
                <c:pt idx="307">
                  <c:v>254.28373018902545</c:v>
                </c:pt>
                <c:pt idx="308">
                  <c:v>364.13963992473288</c:v>
                </c:pt>
                <c:pt idx="309">
                  <c:v>371.28016083590086</c:v>
                </c:pt>
                <c:pt idx="310">
                  <c:v>349.59510744890662</c:v>
                </c:pt>
                <c:pt idx="311">
                  <c:v>156.05810012458898</c:v>
                </c:pt>
                <c:pt idx="312">
                  <c:v>216.68489412313718</c:v>
                </c:pt>
                <c:pt idx="313">
                  <c:v>357.9301744757563</c:v>
                </c:pt>
                <c:pt idx="314">
                  <c:v>367.93300984052524</c:v>
                </c:pt>
                <c:pt idx="315">
                  <c:v>342.04856029733747</c:v>
                </c:pt>
                <c:pt idx="316">
                  <c:v>321.83737465479339</c:v>
                </c:pt>
                <c:pt idx="317">
                  <c:v>348.43749563633884</c:v>
                </c:pt>
                <c:pt idx="318">
                  <c:v>357.63237516505393</c:v>
                </c:pt>
                <c:pt idx="319">
                  <c:v>362.98233877112557</c:v>
                </c:pt>
                <c:pt idx="320">
                  <c:v>378.32949036490271</c:v>
                </c:pt>
                <c:pt idx="321">
                  <c:v>360.4831941431566</c:v>
                </c:pt>
                <c:pt idx="322">
                  <c:v>384.1262961211898</c:v>
                </c:pt>
                <c:pt idx="323">
                  <c:v>384.50369868889879</c:v>
                </c:pt>
                <c:pt idx="324">
                  <c:v>385.21133589225758</c:v>
                </c:pt>
                <c:pt idx="325">
                  <c:v>384.53693262819525</c:v>
                </c:pt>
                <c:pt idx="326">
                  <c:v>385.20335291958617</c:v>
                </c:pt>
                <c:pt idx="327">
                  <c:v>385.30026426143002</c:v>
                </c:pt>
                <c:pt idx="328">
                  <c:v>384.68560036682857</c:v>
                </c:pt>
                <c:pt idx="329">
                  <c:v>357.16700793356063</c:v>
                </c:pt>
                <c:pt idx="330">
                  <c:v>337.90603001373461</c:v>
                </c:pt>
                <c:pt idx="331">
                  <c:v>352.21841927446525</c:v>
                </c:pt>
                <c:pt idx="332">
                  <c:v>342.16518227993015</c:v>
                </c:pt>
                <c:pt idx="333">
                  <c:v>339.12580424845663</c:v>
                </c:pt>
                <c:pt idx="334">
                  <c:v>332.77406048789805</c:v>
                </c:pt>
                <c:pt idx="335">
                  <c:v>402.7340104485815</c:v>
                </c:pt>
                <c:pt idx="336">
                  <c:v>458.03535956421865</c:v>
                </c:pt>
                <c:pt idx="337">
                  <c:v>451.94238475890785</c:v>
                </c:pt>
                <c:pt idx="338">
                  <c:v>419.39060752274457</c:v>
                </c:pt>
                <c:pt idx="339">
                  <c:v>427.5754526231313</c:v>
                </c:pt>
                <c:pt idx="340">
                  <c:v>423.07713410245969</c:v>
                </c:pt>
                <c:pt idx="341">
                  <c:v>418.75774511932855</c:v>
                </c:pt>
                <c:pt idx="342">
                  <c:v>418.88563631621508</c:v>
                </c:pt>
                <c:pt idx="343">
                  <c:v>452.16466768609632</c:v>
                </c:pt>
                <c:pt idx="344">
                  <c:v>455.11631206038493</c:v>
                </c:pt>
                <c:pt idx="345">
                  <c:v>454.15033557819288</c:v>
                </c:pt>
                <c:pt idx="346">
                  <c:v>442.07889762653105</c:v>
                </c:pt>
                <c:pt idx="347">
                  <c:v>436.83737946932382</c:v>
                </c:pt>
                <c:pt idx="348">
                  <c:v>446.31210680101776</c:v>
                </c:pt>
                <c:pt idx="349">
                  <c:v>449.41271267170447</c:v>
                </c:pt>
                <c:pt idx="350">
                  <c:v>336.36010627186198</c:v>
                </c:pt>
                <c:pt idx="351">
                  <c:v>412.82325318388513</c:v>
                </c:pt>
                <c:pt idx="352">
                  <c:v>437.39900786995071</c:v>
                </c:pt>
                <c:pt idx="353">
                  <c:v>438.92779659368659</c:v>
                </c:pt>
                <c:pt idx="354">
                  <c:v>438.72634812766631</c:v>
                </c:pt>
                <c:pt idx="355">
                  <c:v>436.55711184823895</c:v>
                </c:pt>
                <c:pt idx="356">
                  <c:v>446.44654819610452</c:v>
                </c:pt>
                <c:pt idx="357">
                  <c:v>446.39455080081717</c:v>
                </c:pt>
                <c:pt idx="358">
                  <c:v>446.08743404662107</c:v>
                </c:pt>
                <c:pt idx="359">
                  <c:v>446.87147735940675</c:v>
                </c:pt>
                <c:pt idx="360">
                  <c:v>445.78459313915192</c:v>
                </c:pt>
                <c:pt idx="361">
                  <c:v>445.60698324032791</c:v>
                </c:pt>
                <c:pt idx="362">
                  <c:v>445.10115312159127</c:v>
                </c:pt>
                <c:pt idx="363">
                  <c:v>442.22438258687015</c:v>
                </c:pt>
                <c:pt idx="364">
                  <c:v>444.17705092852964</c:v>
                </c:pt>
                <c:pt idx="365">
                  <c:v>446.32642177640423</c:v>
                </c:pt>
                <c:pt idx="366">
                  <c:v>451.43832398668025</c:v>
                </c:pt>
                <c:pt idx="367">
                  <c:v>451.45896536788541</c:v>
                </c:pt>
                <c:pt idx="368">
                  <c:v>450.96836204090334</c:v>
                </c:pt>
                <c:pt idx="369">
                  <c:v>451.34213804659026</c:v>
                </c:pt>
                <c:pt idx="370">
                  <c:v>492.73422146787362</c:v>
                </c:pt>
                <c:pt idx="432">
                  <c:v>627.27919024202856</c:v>
                </c:pt>
                <c:pt idx="433">
                  <c:v>1170.068819277953</c:v>
                </c:pt>
                <c:pt idx="434">
                  <c:v>884.16530941705923</c:v>
                </c:pt>
                <c:pt idx="435">
                  <c:v>770.9572811949505</c:v>
                </c:pt>
                <c:pt idx="436">
                  <c:v>667.67121388214889</c:v>
                </c:pt>
                <c:pt idx="437">
                  <c:v>614.15388930944982</c:v>
                </c:pt>
                <c:pt idx="438">
                  <c:v>583.7021982769952</c:v>
                </c:pt>
                <c:pt idx="439">
                  <c:v>511.1832911409528</c:v>
                </c:pt>
                <c:pt idx="440">
                  <c:v>513.97132470309316</c:v>
                </c:pt>
                <c:pt idx="441">
                  <c:v>248.71215055494582</c:v>
                </c:pt>
                <c:pt idx="442">
                  <c:v>102.55722427510526</c:v>
                </c:pt>
                <c:pt idx="450">
                  <c:v>653.30929316006495</c:v>
                </c:pt>
                <c:pt idx="451">
                  <c:v>757.80135752115041</c:v>
                </c:pt>
                <c:pt idx="452">
                  <c:v>565.44995352684145</c:v>
                </c:pt>
                <c:pt idx="453">
                  <c:v>543.61412340261961</c:v>
                </c:pt>
                <c:pt idx="454">
                  <c:v>536.53327085458784</c:v>
                </c:pt>
                <c:pt idx="455">
                  <c:v>529.5038810145752</c:v>
                </c:pt>
                <c:pt idx="456">
                  <c:v>522.16684533881039</c:v>
                </c:pt>
                <c:pt idx="457">
                  <c:v>516.01691534860413</c:v>
                </c:pt>
                <c:pt idx="458">
                  <c:v>518.23583297126095</c:v>
                </c:pt>
                <c:pt idx="459">
                  <c:v>516.17326541100692</c:v>
                </c:pt>
                <c:pt idx="460">
                  <c:v>514.05756308947832</c:v>
                </c:pt>
                <c:pt idx="461">
                  <c:v>513.13692200249807</c:v>
                </c:pt>
                <c:pt idx="462">
                  <c:v>513.79733681891844</c:v>
                </c:pt>
                <c:pt idx="463">
                  <c:v>510.44239927359644</c:v>
                </c:pt>
                <c:pt idx="464">
                  <c:v>507.24685896949211</c:v>
                </c:pt>
                <c:pt idx="465">
                  <c:v>505.57849235689758</c:v>
                </c:pt>
                <c:pt idx="466">
                  <c:v>501.63730859312716</c:v>
                </c:pt>
                <c:pt idx="467">
                  <c:v>501.03584080916158</c:v>
                </c:pt>
                <c:pt idx="468">
                  <c:v>501.11651117480557</c:v>
                </c:pt>
                <c:pt idx="469">
                  <c:v>499.61865897917284</c:v>
                </c:pt>
                <c:pt idx="470">
                  <c:v>56.142624279122913</c:v>
                </c:pt>
                <c:pt idx="471">
                  <c:v>280.27641146533421</c:v>
                </c:pt>
                <c:pt idx="472">
                  <c:v>473.43992582027812</c:v>
                </c:pt>
                <c:pt idx="473">
                  <c:v>462.32343783778725</c:v>
                </c:pt>
                <c:pt idx="474">
                  <c:v>466.35893321342974</c:v>
                </c:pt>
                <c:pt idx="475">
                  <c:v>461.82693958620484</c:v>
                </c:pt>
                <c:pt idx="476">
                  <c:v>462.91459525442087</c:v>
                </c:pt>
                <c:pt idx="477">
                  <c:v>462.90112810920476</c:v>
                </c:pt>
                <c:pt idx="478">
                  <c:v>461.04862841835626</c:v>
                </c:pt>
                <c:pt idx="479">
                  <c:v>459.47091627370145</c:v>
                </c:pt>
                <c:pt idx="480">
                  <c:v>458.68560419790214</c:v>
                </c:pt>
                <c:pt idx="481">
                  <c:v>456.26518322770784</c:v>
                </c:pt>
                <c:pt idx="482">
                  <c:v>453.55139746890057</c:v>
                </c:pt>
                <c:pt idx="483">
                  <c:v>451.16051609453774</c:v>
                </c:pt>
                <c:pt idx="484">
                  <c:v>452.59721956940808</c:v>
                </c:pt>
                <c:pt idx="485">
                  <c:v>404.76295914852767</c:v>
                </c:pt>
                <c:pt idx="486">
                  <c:v>449.15748547042227</c:v>
                </c:pt>
                <c:pt idx="487">
                  <c:v>452.64781026278592</c:v>
                </c:pt>
                <c:pt idx="488">
                  <c:v>454.033730160858</c:v>
                </c:pt>
                <c:pt idx="489">
                  <c:v>135.27546410490837</c:v>
                </c:pt>
                <c:pt idx="501">
                  <c:v>663.28527371352425</c:v>
                </c:pt>
                <c:pt idx="502">
                  <c:v>512.1075700466231</c:v>
                </c:pt>
                <c:pt idx="503">
                  <c:v>514.24525601567882</c:v>
                </c:pt>
                <c:pt idx="504">
                  <c:v>497.04023758029035</c:v>
                </c:pt>
                <c:pt idx="505">
                  <c:v>516.90219803111222</c:v>
                </c:pt>
                <c:pt idx="506">
                  <c:v>514.67426498485952</c:v>
                </c:pt>
                <c:pt idx="507">
                  <c:v>509.5035483747393</c:v>
                </c:pt>
                <c:pt idx="508">
                  <c:v>505.66885040976882</c:v>
                </c:pt>
                <c:pt idx="509">
                  <c:v>500.45601776399269</c:v>
                </c:pt>
                <c:pt idx="510">
                  <c:v>498.32001869935982</c:v>
                </c:pt>
                <c:pt idx="511">
                  <c:v>494.86077321017217</c:v>
                </c:pt>
                <c:pt idx="512">
                  <c:v>492.90296083312455</c:v>
                </c:pt>
                <c:pt idx="513">
                  <c:v>490.71505585119519</c:v>
                </c:pt>
                <c:pt idx="514">
                  <c:v>485.57032121296402</c:v>
                </c:pt>
                <c:pt idx="515">
                  <c:v>482.2495696944884</c:v>
                </c:pt>
                <c:pt idx="516">
                  <c:v>481.07665800488434</c:v>
                </c:pt>
                <c:pt idx="517">
                  <c:v>479.24627634346399</c:v>
                </c:pt>
                <c:pt idx="518">
                  <c:v>475.53515951829843</c:v>
                </c:pt>
                <c:pt idx="519">
                  <c:v>472.21912849051927</c:v>
                </c:pt>
                <c:pt idx="520">
                  <c:v>473.74517855306277</c:v>
                </c:pt>
                <c:pt idx="521">
                  <c:v>471.18878629227839</c:v>
                </c:pt>
                <c:pt idx="522">
                  <c:v>468.33108937726263</c:v>
                </c:pt>
                <c:pt idx="523">
                  <c:v>470.65556910604556</c:v>
                </c:pt>
                <c:pt idx="524">
                  <c:v>2.8262906452277843</c:v>
                </c:pt>
                <c:pt idx="528">
                  <c:v>330.44896532242603</c:v>
                </c:pt>
                <c:pt idx="529">
                  <c:v>529.03198327115399</c:v>
                </c:pt>
                <c:pt idx="530">
                  <c:v>516.5709851386581</c:v>
                </c:pt>
                <c:pt idx="531">
                  <c:v>513.04267713410627</c:v>
                </c:pt>
                <c:pt idx="532">
                  <c:v>512.47790401956445</c:v>
                </c:pt>
                <c:pt idx="533">
                  <c:v>507.142634402179</c:v>
                </c:pt>
                <c:pt idx="534">
                  <c:v>506.51500497546664</c:v>
                </c:pt>
                <c:pt idx="535">
                  <c:v>511.98825724502086</c:v>
                </c:pt>
                <c:pt idx="536">
                  <c:v>517.72616603550125</c:v>
                </c:pt>
                <c:pt idx="537">
                  <c:v>513.73577785554448</c:v>
                </c:pt>
                <c:pt idx="538">
                  <c:v>511.09264549035487</c:v>
                </c:pt>
                <c:pt idx="539">
                  <c:v>507.69539571993499</c:v>
                </c:pt>
                <c:pt idx="540">
                  <c:v>511.57953818714338</c:v>
                </c:pt>
                <c:pt idx="541">
                  <c:v>512.46767108876668</c:v>
                </c:pt>
                <c:pt idx="542">
                  <c:v>510.26140373249882</c:v>
                </c:pt>
                <c:pt idx="543">
                  <c:v>508.52024200786082</c:v>
                </c:pt>
                <c:pt idx="544">
                  <c:v>506.02172243927458</c:v>
                </c:pt>
                <c:pt idx="545">
                  <c:v>504.36391066694893</c:v>
                </c:pt>
                <c:pt idx="546">
                  <c:v>502.01488295065576</c:v>
                </c:pt>
                <c:pt idx="547">
                  <c:v>504.7875037916757</c:v>
                </c:pt>
                <c:pt idx="548">
                  <c:v>446.56923358049977</c:v>
                </c:pt>
                <c:pt idx="549">
                  <c:v>22.473871255500509</c:v>
                </c:pt>
                <c:pt idx="555">
                  <c:v>287.99243890662024</c:v>
                </c:pt>
                <c:pt idx="556">
                  <c:v>569.57177046504989</c:v>
                </c:pt>
                <c:pt idx="557">
                  <c:v>537.92798625968271</c:v>
                </c:pt>
                <c:pt idx="558">
                  <c:v>538.29364823690946</c:v>
                </c:pt>
                <c:pt idx="559">
                  <c:v>532.25585583076054</c:v>
                </c:pt>
                <c:pt idx="560">
                  <c:v>525.68102292655885</c:v>
                </c:pt>
                <c:pt idx="561">
                  <c:v>519.26193655110012</c:v>
                </c:pt>
                <c:pt idx="562">
                  <c:v>505.71754058152146</c:v>
                </c:pt>
                <c:pt idx="563">
                  <c:v>508.89328202793365</c:v>
                </c:pt>
                <c:pt idx="564">
                  <c:v>506.08856912971811</c:v>
                </c:pt>
                <c:pt idx="565">
                  <c:v>504.42481489521396</c:v>
                </c:pt>
                <c:pt idx="566">
                  <c:v>499.13766209249292</c:v>
                </c:pt>
                <c:pt idx="567">
                  <c:v>497.47024566374796</c:v>
                </c:pt>
                <c:pt idx="568">
                  <c:v>493.75434968491692</c:v>
                </c:pt>
                <c:pt idx="569">
                  <c:v>492.96377758950388</c:v>
                </c:pt>
                <c:pt idx="570">
                  <c:v>490.03425034907599</c:v>
                </c:pt>
                <c:pt idx="571">
                  <c:v>489.50239438895471</c:v>
                </c:pt>
                <c:pt idx="572">
                  <c:v>486.72374300165808</c:v>
                </c:pt>
                <c:pt idx="573">
                  <c:v>485.81392878419229</c:v>
                </c:pt>
                <c:pt idx="574">
                  <c:v>483.81301368076112</c:v>
                </c:pt>
                <c:pt idx="575">
                  <c:v>482.1568749931098</c:v>
                </c:pt>
                <c:pt idx="576">
                  <c:v>443.03248938473956</c:v>
                </c:pt>
                <c:pt idx="577">
                  <c:v>432.03472978074205</c:v>
                </c:pt>
                <c:pt idx="578">
                  <c:v>433.91194856676822</c:v>
                </c:pt>
                <c:pt idx="579">
                  <c:v>435.20308607697615</c:v>
                </c:pt>
                <c:pt idx="580">
                  <c:v>434.80942306996417</c:v>
                </c:pt>
                <c:pt idx="581">
                  <c:v>434.42005034460311</c:v>
                </c:pt>
                <c:pt idx="582">
                  <c:v>434.66835703039385</c:v>
                </c:pt>
                <c:pt idx="583">
                  <c:v>434.66478718963293</c:v>
                </c:pt>
                <c:pt idx="584">
                  <c:v>434.80221028477149</c:v>
                </c:pt>
                <c:pt idx="585">
                  <c:v>434.01159912107687</c:v>
                </c:pt>
                <c:pt idx="586">
                  <c:v>433.7786290997646</c:v>
                </c:pt>
                <c:pt idx="587">
                  <c:v>433.88147812518628</c:v>
                </c:pt>
                <c:pt idx="588">
                  <c:v>433.82878627382161</c:v>
                </c:pt>
                <c:pt idx="589">
                  <c:v>433.51255299242001</c:v>
                </c:pt>
                <c:pt idx="590">
                  <c:v>433.15628112920365</c:v>
                </c:pt>
                <c:pt idx="591">
                  <c:v>432.19066259722888</c:v>
                </c:pt>
                <c:pt idx="592">
                  <c:v>418.31994267363694</c:v>
                </c:pt>
                <c:pt idx="593">
                  <c:v>436.52024779541006</c:v>
                </c:pt>
                <c:pt idx="594">
                  <c:v>429.86114058178208</c:v>
                </c:pt>
                <c:pt idx="595">
                  <c:v>394.75475822637424</c:v>
                </c:pt>
                <c:pt idx="596">
                  <c:v>435.55407559554476</c:v>
                </c:pt>
                <c:pt idx="597">
                  <c:v>430.11683946380884</c:v>
                </c:pt>
                <c:pt idx="598">
                  <c:v>431.17290723762392</c:v>
                </c:pt>
                <c:pt idx="599">
                  <c:v>430.00991800279894</c:v>
                </c:pt>
                <c:pt idx="600">
                  <c:v>427.46372159024253</c:v>
                </c:pt>
                <c:pt idx="601">
                  <c:v>349.58540861710395</c:v>
                </c:pt>
                <c:pt idx="602">
                  <c:v>428.18545998333451</c:v>
                </c:pt>
                <c:pt idx="603">
                  <c:v>430.05211773405944</c:v>
                </c:pt>
                <c:pt idx="604">
                  <c:v>429.31226374846324</c:v>
                </c:pt>
                <c:pt idx="605">
                  <c:v>429.46303075729486</c:v>
                </c:pt>
                <c:pt idx="606">
                  <c:v>428.2086803183887</c:v>
                </c:pt>
                <c:pt idx="607">
                  <c:v>427.78906461824852</c:v>
                </c:pt>
                <c:pt idx="608">
                  <c:v>428.53115523003328</c:v>
                </c:pt>
                <c:pt idx="609">
                  <c:v>428.56266619798532</c:v>
                </c:pt>
                <c:pt idx="610">
                  <c:v>428.50776783314672</c:v>
                </c:pt>
                <c:pt idx="611">
                  <c:v>426.38371863003272</c:v>
                </c:pt>
                <c:pt idx="612">
                  <c:v>427.30625927969271</c:v>
                </c:pt>
                <c:pt idx="613">
                  <c:v>426.31099957107062</c:v>
                </c:pt>
                <c:pt idx="614">
                  <c:v>426.24630965197838</c:v>
                </c:pt>
                <c:pt idx="615">
                  <c:v>426.62086269054811</c:v>
                </c:pt>
                <c:pt idx="616">
                  <c:v>436.19176110910615</c:v>
                </c:pt>
                <c:pt idx="617">
                  <c:v>443.99815573977094</c:v>
                </c:pt>
                <c:pt idx="618">
                  <c:v>443.37233372277188</c:v>
                </c:pt>
                <c:pt idx="619">
                  <c:v>442.72526748225249</c:v>
                </c:pt>
                <c:pt idx="620">
                  <c:v>442.81860011975795</c:v>
                </c:pt>
                <c:pt idx="621">
                  <c:v>442.71268963901605</c:v>
                </c:pt>
                <c:pt idx="622">
                  <c:v>442.04485702516621</c:v>
                </c:pt>
                <c:pt idx="623">
                  <c:v>441.87967574771773</c:v>
                </c:pt>
                <c:pt idx="624">
                  <c:v>441.70793007805918</c:v>
                </c:pt>
                <c:pt idx="625">
                  <c:v>441.88952540801876</c:v>
                </c:pt>
                <c:pt idx="626">
                  <c:v>441.17290692204136</c:v>
                </c:pt>
                <c:pt idx="627">
                  <c:v>441.30379859771216</c:v>
                </c:pt>
                <c:pt idx="628">
                  <c:v>441.26174489183592</c:v>
                </c:pt>
                <c:pt idx="629">
                  <c:v>440.08327157179758</c:v>
                </c:pt>
                <c:pt idx="630">
                  <c:v>409.68547348919924</c:v>
                </c:pt>
                <c:pt idx="631">
                  <c:v>423.84255350848463</c:v>
                </c:pt>
                <c:pt idx="632">
                  <c:v>419.51111380323823</c:v>
                </c:pt>
                <c:pt idx="633">
                  <c:v>417.29892363439808</c:v>
                </c:pt>
                <c:pt idx="634">
                  <c:v>418.783507130852</c:v>
                </c:pt>
                <c:pt idx="635">
                  <c:v>419.57992655723524</c:v>
                </c:pt>
                <c:pt idx="636">
                  <c:v>418.95618971981548</c:v>
                </c:pt>
                <c:pt idx="637">
                  <c:v>418.99221206388665</c:v>
                </c:pt>
                <c:pt idx="638">
                  <c:v>417.34311167861347</c:v>
                </c:pt>
                <c:pt idx="639">
                  <c:v>417.56290817307911</c:v>
                </c:pt>
                <c:pt idx="640">
                  <c:v>416.84077769916132</c:v>
                </c:pt>
                <c:pt idx="641">
                  <c:v>417.319383890685</c:v>
                </c:pt>
                <c:pt idx="642">
                  <c:v>417.14680525417083</c:v>
                </c:pt>
                <c:pt idx="643">
                  <c:v>417.1060008275648</c:v>
                </c:pt>
                <c:pt idx="644">
                  <c:v>416.75845916828661</c:v>
                </c:pt>
                <c:pt idx="645">
                  <c:v>415.84457107466841</c:v>
                </c:pt>
                <c:pt idx="646">
                  <c:v>415.89087136102523</c:v>
                </c:pt>
                <c:pt idx="647">
                  <c:v>414.69833147470962</c:v>
                </c:pt>
                <c:pt idx="648">
                  <c:v>414.97572196432122</c:v>
                </c:pt>
                <c:pt idx="649">
                  <c:v>414.81801522571595</c:v>
                </c:pt>
                <c:pt idx="650">
                  <c:v>416.52412598420261</c:v>
                </c:pt>
                <c:pt idx="651">
                  <c:v>144.87553605115772</c:v>
                </c:pt>
                <c:pt idx="652">
                  <c:v>252.92341489126972</c:v>
                </c:pt>
                <c:pt idx="653">
                  <c:v>341.87495241009856</c:v>
                </c:pt>
                <c:pt idx="654">
                  <c:v>337.35941634416309</c:v>
                </c:pt>
                <c:pt idx="655">
                  <c:v>351.25602960943456</c:v>
                </c:pt>
                <c:pt idx="656">
                  <c:v>353.86242631723042</c:v>
                </c:pt>
                <c:pt idx="657">
                  <c:v>356.32014610357038</c:v>
                </c:pt>
                <c:pt idx="658">
                  <c:v>355.88497377766146</c:v>
                </c:pt>
                <c:pt idx="659">
                  <c:v>351.736843242156</c:v>
                </c:pt>
                <c:pt idx="660">
                  <c:v>353.79298813986236</c:v>
                </c:pt>
                <c:pt idx="661">
                  <c:v>354.08923149676116</c:v>
                </c:pt>
                <c:pt idx="662">
                  <c:v>354.46406976346418</c:v>
                </c:pt>
                <c:pt idx="663">
                  <c:v>355.96244488444825</c:v>
                </c:pt>
                <c:pt idx="664">
                  <c:v>354.97823623686463</c:v>
                </c:pt>
                <c:pt idx="665">
                  <c:v>359.76385475679956</c:v>
                </c:pt>
                <c:pt idx="666">
                  <c:v>356.45504948359945</c:v>
                </c:pt>
                <c:pt idx="667">
                  <c:v>361.22885942981111</c:v>
                </c:pt>
                <c:pt idx="668">
                  <c:v>360.87461388280059</c:v>
                </c:pt>
                <c:pt idx="669">
                  <c:v>362.05467418670605</c:v>
                </c:pt>
                <c:pt idx="670">
                  <c:v>361.48828774421872</c:v>
                </c:pt>
                <c:pt idx="671">
                  <c:v>361.74759716149265</c:v>
                </c:pt>
                <c:pt idx="672">
                  <c:v>362.57254511552179</c:v>
                </c:pt>
                <c:pt idx="673">
                  <c:v>362.09604093854438</c:v>
                </c:pt>
                <c:pt idx="674">
                  <c:v>358.95194742126614</c:v>
                </c:pt>
                <c:pt idx="675">
                  <c:v>356.48727494165917</c:v>
                </c:pt>
                <c:pt idx="676">
                  <c:v>360.82067754011467</c:v>
                </c:pt>
                <c:pt idx="677">
                  <c:v>360.7015476805517</c:v>
                </c:pt>
                <c:pt idx="678">
                  <c:v>361.91112537609001</c:v>
                </c:pt>
                <c:pt idx="679">
                  <c:v>364.23743735473022</c:v>
                </c:pt>
                <c:pt idx="680">
                  <c:v>76.9509006716644</c:v>
                </c:pt>
                <c:pt idx="681">
                  <c:v>151.35519827778418</c:v>
                </c:pt>
                <c:pt idx="682">
                  <c:v>386.98343895735132</c:v>
                </c:pt>
                <c:pt idx="683">
                  <c:v>370.4930080076204</c:v>
                </c:pt>
                <c:pt idx="684">
                  <c:v>376.06438120488576</c:v>
                </c:pt>
                <c:pt idx="685">
                  <c:v>374.49681641401367</c:v>
                </c:pt>
                <c:pt idx="686">
                  <c:v>375.9957780451108</c:v>
                </c:pt>
                <c:pt idx="687">
                  <c:v>376.39925703776015</c:v>
                </c:pt>
                <c:pt idx="688">
                  <c:v>383.27704365941241</c:v>
                </c:pt>
                <c:pt idx="689">
                  <c:v>380.67632578854113</c:v>
                </c:pt>
                <c:pt idx="690">
                  <c:v>377.99505684125137</c:v>
                </c:pt>
                <c:pt idx="691">
                  <c:v>378.67590663847085</c:v>
                </c:pt>
                <c:pt idx="692">
                  <c:v>377.12738997538293</c:v>
                </c:pt>
                <c:pt idx="693">
                  <c:v>376.88636039675106</c:v>
                </c:pt>
                <c:pt idx="694">
                  <c:v>361.31661094811489</c:v>
                </c:pt>
                <c:pt idx="695">
                  <c:v>365.5668167089853</c:v>
                </c:pt>
                <c:pt idx="696">
                  <c:v>367.90182041736773</c:v>
                </c:pt>
                <c:pt idx="697">
                  <c:v>366.88553371376508</c:v>
                </c:pt>
                <c:pt idx="698">
                  <c:v>367.89645284504473</c:v>
                </c:pt>
                <c:pt idx="699">
                  <c:v>368.86402754046054</c:v>
                </c:pt>
                <c:pt idx="700">
                  <c:v>367.48396616346275</c:v>
                </c:pt>
                <c:pt idx="701">
                  <c:v>367.62352958232907</c:v>
                </c:pt>
                <c:pt idx="702">
                  <c:v>370.5986805456447</c:v>
                </c:pt>
                <c:pt idx="703">
                  <c:v>369.55063026589323</c:v>
                </c:pt>
                <c:pt idx="704">
                  <c:v>368.68292455250742</c:v>
                </c:pt>
                <c:pt idx="705">
                  <c:v>370.3474484793112</c:v>
                </c:pt>
                <c:pt idx="706">
                  <c:v>369.2510070358353</c:v>
                </c:pt>
                <c:pt idx="707">
                  <c:v>367.98602466267744</c:v>
                </c:pt>
                <c:pt idx="708">
                  <c:v>368.19002706619233</c:v>
                </c:pt>
                <c:pt idx="709">
                  <c:v>367.40575903062125</c:v>
                </c:pt>
                <c:pt idx="710">
                  <c:v>368.56997550340083</c:v>
                </c:pt>
                <c:pt idx="711">
                  <c:v>367.46738915658625</c:v>
                </c:pt>
                <c:pt idx="712">
                  <c:v>367.69677350186043</c:v>
                </c:pt>
                <c:pt idx="713">
                  <c:v>367.80905625896571</c:v>
                </c:pt>
                <c:pt idx="714">
                  <c:v>369.27738592239541</c:v>
                </c:pt>
                <c:pt idx="715">
                  <c:v>365.37618606117957</c:v>
                </c:pt>
                <c:pt idx="716">
                  <c:v>369.00993920617657</c:v>
                </c:pt>
                <c:pt idx="717">
                  <c:v>368.59173246656235</c:v>
                </c:pt>
                <c:pt idx="718">
                  <c:v>368.68552769265216</c:v>
                </c:pt>
                <c:pt idx="719">
                  <c:v>367.62122579235279</c:v>
                </c:pt>
                <c:pt idx="720">
                  <c:v>364.15507330625678</c:v>
                </c:pt>
                <c:pt idx="721">
                  <c:v>101.64264193579258</c:v>
                </c:pt>
                <c:pt idx="722">
                  <c:v>247.35263232694609</c:v>
                </c:pt>
                <c:pt idx="723">
                  <c:v>371.37947336408598</c:v>
                </c:pt>
                <c:pt idx="724">
                  <c:v>362.43271125428242</c:v>
                </c:pt>
                <c:pt idx="725">
                  <c:v>366.53599945894439</c:v>
                </c:pt>
                <c:pt idx="726">
                  <c:v>365.84432897552165</c:v>
                </c:pt>
                <c:pt idx="727">
                  <c:v>367.59708323832035</c:v>
                </c:pt>
                <c:pt idx="728">
                  <c:v>367.49699402046974</c:v>
                </c:pt>
                <c:pt idx="729">
                  <c:v>366.60536373607499</c:v>
                </c:pt>
                <c:pt idx="730">
                  <c:v>366.87944627729678</c:v>
                </c:pt>
                <c:pt idx="731">
                  <c:v>367.37287856620935</c:v>
                </c:pt>
                <c:pt idx="732">
                  <c:v>367.53576433286844</c:v>
                </c:pt>
                <c:pt idx="733">
                  <c:v>368.34107020121814</c:v>
                </c:pt>
                <c:pt idx="734">
                  <c:v>365.75597463733641</c:v>
                </c:pt>
                <c:pt idx="735">
                  <c:v>363.5060146541353</c:v>
                </c:pt>
                <c:pt idx="736">
                  <c:v>366.06571774372287</c:v>
                </c:pt>
                <c:pt idx="737">
                  <c:v>362.52443283218906</c:v>
                </c:pt>
                <c:pt idx="738">
                  <c:v>353.8082092414362</c:v>
                </c:pt>
                <c:pt idx="739">
                  <c:v>366.57952235175168</c:v>
                </c:pt>
                <c:pt idx="740">
                  <c:v>364.51378150979201</c:v>
                </c:pt>
                <c:pt idx="741">
                  <c:v>363.11114834036022</c:v>
                </c:pt>
                <c:pt idx="742">
                  <c:v>336.03448639374534</c:v>
                </c:pt>
                <c:pt idx="743">
                  <c:v>324.13103623978139</c:v>
                </c:pt>
                <c:pt idx="744">
                  <c:v>302.26636475560332</c:v>
                </c:pt>
                <c:pt idx="745">
                  <c:v>248.42828329362487</c:v>
                </c:pt>
                <c:pt idx="746">
                  <c:v>250.36306868554126</c:v>
                </c:pt>
                <c:pt idx="747">
                  <c:v>249.29648401520345</c:v>
                </c:pt>
                <c:pt idx="748">
                  <c:v>249.74849843429104</c:v>
                </c:pt>
                <c:pt idx="749">
                  <c:v>249.13234128029569</c:v>
                </c:pt>
                <c:pt idx="750">
                  <c:v>248.0160363162145</c:v>
                </c:pt>
                <c:pt idx="751">
                  <c:v>247.92869438793417</c:v>
                </c:pt>
                <c:pt idx="752">
                  <c:v>247.76738572776284</c:v>
                </c:pt>
                <c:pt idx="753">
                  <c:v>310.01274194508647</c:v>
                </c:pt>
                <c:pt idx="754">
                  <c:v>319.53626260996589</c:v>
                </c:pt>
                <c:pt idx="755">
                  <c:v>319.19443376788132</c:v>
                </c:pt>
                <c:pt idx="756">
                  <c:v>304.80520820682716</c:v>
                </c:pt>
                <c:pt idx="757">
                  <c:v>323.26439311256502</c:v>
                </c:pt>
                <c:pt idx="758">
                  <c:v>317.96642902713296</c:v>
                </c:pt>
                <c:pt idx="759">
                  <c:v>323.09114223948978</c:v>
                </c:pt>
                <c:pt idx="760">
                  <c:v>323.36141468458618</c:v>
                </c:pt>
                <c:pt idx="761">
                  <c:v>319.16455635771757</c:v>
                </c:pt>
                <c:pt idx="762">
                  <c:v>327.42777232940949</c:v>
                </c:pt>
                <c:pt idx="763">
                  <c:v>323.97135189548663</c:v>
                </c:pt>
                <c:pt idx="764">
                  <c:v>317.60914669679102</c:v>
                </c:pt>
                <c:pt idx="765">
                  <c:v>317.57031057302834</c:v>
                </c:pt>
                <c:pt idx="766">
                  <c:v>324.33783541354154</c:v>
                </c:pt>
                <c:pt idx="767">
                  <c:v>325.83789370257784</c:v>
                </c:pt>
                <c:pt idx="768">
                  <c:v>326.19575203004155</c:v>
                </c:pt>
                <c:pt idx="769">
                  <c:v>326.51367836195635</c:v>
                </c:pt>
                <c:pt idx="770">
                  <c:v>327.73266324863874</c:v>
                </c:pt>
                <c:pt idx="771">
                  <c:v>328.03538268181183</c:v>
                </c:pt>
                <c:pt idx="772">
                  <c:v>328.76085497887112</c:v>
                </c:pt>
                <c:pt idx="773">
                  <c:v>328.52724594788469</c:v>
                </c:pt>
                <c:pt idx="774">
                  <c:v>327.23720474873869</c:v>
                </c:pt>
                <c:pt idx="775">
                  <c:v>303.24188231583622</c:v>
                </c:pt>
                <c:pt idx="776">
                  <c:v>303.9539593136281</c:v>
                </c:pt>
                <c:pt idx="777">
                  <c:v>302.70682439963002</c:v>
                </c:pt>
                <c:pt idx="778">
                  <c:v>329.45809587255201</c:v>
                </c:pt>
                <c:pt idx="779">
                  <c:v>330.18649197052179</c:v>
                </c:pt>
                <c:pt idx="780">
                  <c:v>330.66006790159366</c:v>
                </c:pt>
                <c:pt idx="781">
                  <c:v>330.4618771084377</c:v>
                </c:pt>
                <c:pt idx="782">
                  <c:v>330.62226637792998</c:v>
                </c:pt>
                <c:pt idx="783">
                  <c:v>328.40147488305087</c:v>
                </c:pt>
                <c:pt idx="784">
                  <c:v>329.37137166036933</c:v>
                </c:pt>
                <c:pt idx="785">
                  <c:v>329.78263948761798</c:v>
                </c:pt>
                <c:pt idx="786">
                  <c:v>327.73952449370546</c:v>
                </c:pt>
                <c:pt idx="787">
                  <c:v>132.1233118856729</c:v>
                </c:pt>
                <c:pt idx="788">
                  <c:v>294.51221151692312</c:v>
                </c:pt>
                <c:pt idx="789">
                  <c:v>318.68588579549169</c:v>
                </c:pt>
                <c:pt idx="790">
                  <c:v>334.5796681087661</c:v>
                </c:pt>
                <c:pt idx="791">
                  <c:v>332.2880986467016</c:v>
                </c:pt>
                <c:pt idx="792">
                  <c:v>338.81867197710739</c:v>
                </c:pt>
                <c:pt idx="793">
                  <c:v>322.00310718495751</c:v>
                </c:pt>
                <c:pt idx="794">
                  <c:v>319.80624130249208</c:v>
                </c:pt>
                <c:pt idx="795">
                  <c:v>330.97332683972479</c:v>
                </c:pt>
                <c:pt idx="796">
                  <c:v>340.35589231782848</c:v>
                </c:pt>
                <c:pt idx="797">
                  <c:v>332.34798528735843</c:v>
                </c:pt>
                <c:pt idx="798">
                  <c:v>340.33227705181019</c:v>
                </c:pt>
                <c:pt idx="799">
                  <c:v>342.12836404791022</c:v>
                </c:pt>
                <c:pt idx="800">
                  <c:v>326.74031458154849</c:v>
                </c:pt>
                <c:pt idx="801">
                  <c:v>337.91888966625288</c:v>
                </c:pt>
                <c:pt idx="802">
                  <c:v>331.68157785870227</c:v>
                </c:pt>
                <c:pt idx="803">
                  <c:v>331.21629224211028</c:v>
                </c:pt>
                <c:pt idx="804">
                  <c:v>330.52191522826666</c:v>
                </c:pt>
                <c:pt idx="805">
                  <c:v>323.14728724389846</c:v>
                </c:pt>
                <c:pt idx="806">
                  <c:v>313.01785212302843</c:v>
                </c:pt>
                <c:pt idx="807">
                  <c:v>327.67491250258541</c:v>
                </c:pt>
                <c:pt idx="808">
                  <c:v>334.10652366193489</c:v>
                </c:pt>
                <c:pt idx="809">
                  <c:v>317.69548304413775</c:v>
                </c:pt>
                <c:pt idx="810">
                  <c:v>331.54191764171213</c:v>
                </c:pt>
                <c:pt idx="811">
                  <c:v>334.53607385021888</c:v>
                </c:pt>
                <c:pt idx="812">
                  <c:v>336.09987018155698</c:v>
                </c:pt>
                <c:pt idx="813">
                  <c:v>336.25108947265454</c:v>
                </c:pt>
                <c:pt idx="814">
                  <c:v>336.54612204893732</c:v>
                </c:pt>
                <c:pt idx="815">
                  <c:v>331.24677358766291</c:v>
                </c:pt>
                <c:pt idx="816">
                  <c:v>333.79180126206541</c:v>
                </c:pt>
                <c:pt idx="817">
                  <c:v>330.14685677899672</c:v>
                </c:pt>
                <c:pt idx="818">
                  <c:v>332.48858850010362</c:v>
                </c:pt>
                <c:pt idx="819">
                  <c:v>336.53390921217027</c:v>
                </c:pt>
                <c:pt idx="820">
                  <c:v>75.519094465399505</c:v>
                </c:pt>
                <c:pt idx="821">
                  <c:v>233.10078940878921</c:v>
                </c:pt>
                <c:pt idx="822">
                  <c:v>365.30675050405932</c:v>
                </c:pt>
                <c:pt idx="823">
                  <c:v>346.74219995890013</c:v>
                </c:pt>
                <c:pt idx="824">
                  <c:v>350.29813374580209</c:v>
                </c:pt>
                <c:pt idx="825">
                  <c:v>349.92332577574132</c:v>
                </c:pt>
                <c:pt idx="826">
                  <c:v>348.03115072719476</c:v>
                </c:pt>
                <c:pt idx="827">
                  <c:v>348.45088499245554</c:v>
                </c:pt>
                <c:pt idx="828">
                  <c:v>348.43735887858702</c:v>
                </c:pt>
                <c:pt idx="829">
                  <c:v>350.96248807426576</c:v>
                </c:pt>
                <c:pt idx="830">
                  <c:v>351.47450433369613</c:v>
                </c:pt>
                <c:pt idx="831">
                  <c:v>350.10238060295154</c:v>
                </c:pt>
                <c:pt idx="832">
                  <c:v>349.70517731779876</c:v>
                </c:pt>
                <c:pt idx="833">
                  <c:v>350.30069272229542</c:v>
                </c:pt>
                <c:pt idx="834">
                  <c:v>344.18892307478569</c:v>
                </c:pt>
                <c:pt idx="835">
                  <c:v>128.24931639850078</c:v>
                </c:pt>
                <c:pt idx="836">
                  <c:v>266.85118226285101</c:v>
                </c:pt>
                <c:pt idx="837">
                  <c:v>348.93092273311061</c:v>
                </c:pt>
                <c:pt idx="838">
                  <c:v>348.41242585048991</c:v>
                </c:pt>
                <c:pt idx="839">
                  <c:v>348.68321162724851</c:v>
                </c:pt>
                <c:pt idx="840">
                  <c:v>347.49191442543065</c:v>
                </c:pt>
                <c:pt idx="841">
                  <c:v>346.46270491385502</c:v>
                </c:pt>
                <c:pt idx="842">
                  <c:v>347.03764382589685</c:v>
                </c:pt>
                <c:pt idx="843">
                  <c:v>346.45232355566162</c:v>
                </c:pt>
                <c:pt idx="844">
                  <c:v>345.20199064781042</c:v>
                </c:pt>
                <c:pt idx="845">
                  <c:v>345.32302695376416</c:v>
                </c:pt>
                <c:pt idx="846">
                  <c:v>345.59831810022234</c:v>
                </c:pt>
                <c:pt idx="847">
                  <c:v>347.42667750129402</c:v>
                </c:pt>
                <c:pt idx="848">
                  <c:v>347.40570217857959</c:v>
                </c:pt>
                <c:pt idx="849">
                  <c:v>347.62064486790757</c:v>
                </c:pt>
                <c:pt idx="850">
                  <c:v>347.57473292245345</c:v>
                </c:pt>
                <c:pt idx="851">
                  <c:v>347.28498138857253</c:v>
                </c:pt>
                <c:pt idx="852">
                  <c:v>347.87395476654831</c:v>
                </c:pt>
                <c:pt idx="853">
                  <c:v>347.70184937872892</c:v>
                </c:pt>
                <c:pt idx="854">
                  <c:v>348.82607968528362</c:v>
                </c:pt>
                <c:pt idx="855">
                  <c:v>349.78698755269909</c:v>
                </c:pt>
                <c:pt idx="856">
                  <c:v>350.17283265757862</c:v>
                </c:pt>
                <c:pt idx="857">
                  <c:v>350.19357253597656</c:v>
                </c:pt>
                <c:pt idx="858">
                  <c:v>346.38722133724241</c:v>
                </c:pt>
                <c:pt idx="859">
                  <c:v>345.55833831022477</c:v>
                </c:pt>
                <c:pt idx="860">
                  <c:v>75.934745362739548</c:v>
                </c:pt>
                <c:pt idx="861">
                  <c:v>231.65809546945104</c:v>
                </c:pt>
                <c:pt idx="862">
                  <c:v>372.06969719999574</c:v>
                </c:pt>
                <c:pt idx="863">
                  <c:v>367.82627106139404</c:v>
                </c:pt>
                <c:pt idx="864">
                  <c:v>367.90455726838906</c:v>
                </c:pt>
                <c:pt idx="865">
                  <c:v>369.13059526268626</c:v>
                </c:pt>
                <c:pt idx="866">
                  <c:v>368.85926377506598</c:v>
                </c:pt>
                <c:pt idx="867">
                  <c:v>368.27051119735955</c:v>
                </c:pt>
                <c:pt idx="868">
                  <c:v>367.02238525324248</c:v>
                </c:pt>
                <c:pt idx="869">
                  <c:v>82.116789467263132</c:v>
                </c:pt>
                <c:pt idx="1164">
                  <c:v>195.0825775696527</c:v>
                </c:pt>
                <c:pt idx="1165">
                  <c:v>438.2568759074677</c:v>
                </c:pt>
                <c:pt idx="1166">
                  <c:v>393.85542223543678</c:v>
                </c:pt>
                <c:pt idx="1167">
                  <c:v>360.84742143253004</c:v>
                </c:pt>
                <c:pt idx="1168">
                  <c:v>399.83717209263233</c:v>
                </c:pt>
                <c:pt idx="1169">
                  <c:v>374.34940263270937</c:v>
                </c:pt>
                <c:pt idx="1170">
                  <c:v>376.42280557548969</c:v>
                </c:pt>
                <c:pt idx="1171">
                  <c:v>373.24216285964792</c:v>
                </c:pt>
                <c:pt idx="1172">
                  <c:v>371.96924459602724</c:v>
                </c:pt>
                <c:pt idx="1173">
                  <c:v>369.73135719424306</c:v>
                </c:pt>
                <c:pt idx="1174">
                  <c:v>366.89370147848939</c:v>
                </c:pt>
                <c:pt idx="1175">
                  <c:v>365.22703847856434</c:v>
                </c:pt>
                <c:pt idx="1176">
                  <c:v>363.22212229643236</c:v>
                </c:pt>
                <c:pt idx="1177">
                  <c:v>353.43270389133585</c:v>
                </c:pt>
                <c:pt idx="1178">
                  <c:v>348.98402760749792</c:v>
                </c:pt>
                <c:pt idx="1179">
                  <c:v>347.70744375706619</c:v>
                </c:pt>
                <c:pt idx="1180">
                  <c:v>345.7278179550234</c:v>
                </c:pt>
                <c:pt idx="1181">
                  <c:v>345.79828446221768</c:v>
                </c:pt>
                <c:pt idx="1182">
                  <c:v>344.95012838141264</c:v>
                </c:pt>
                <c:pt idx="1183">
                  <c:v>342.53720180414228</c:v>
                </c:pt>
                <c:pt idx="1184">
                  <c:v>338.3520209581352</c:v>
                </c:pt>
                <c:pt idx="1185">
                  <c:v>345.35501981443696</c:v>
                </c:pt>
                <c:pt idx="1186">
                  <c:v>349.51372899431379</c:v>
                </c:pt>
                <c:pt idx="1187">
                  <c:v>348.90999039983188</c:v>
                </c:pt>
                <c:pt idx="1188">
                  <c:v>347.82769871942145</c:v>
                </c:pt>
                <c:pt idx="1189">
                  <c:v>343.86220970866952</c:v>
                </c:pt>
                <c:pt idx="1190">
                  <c:v>344.83856923890642</c:v>
                </c:pt>
                <c:pt idx="1191">
                  <c:v>342.86987203692951</c:v>
                </c:pt>
                <c:pt idx="1192">
                  <c:v>339.49620558837455</c:v>
                </c:pt>
                <c:pt idx="1193">
                  <c:v>338.18576575565794</c:v>
                </c:pt>
                <c:pt idx="1194">
                  <c:v>332.71343260019745</c:v>
                </c:pt>
                <c:pt idx="1195">
                  <c:v>334.78476916914747</c:v>
                </c:pt>
                <c:pt idx="1196">
                  <c:v>333.02930235785789</c:v>
                </c:pt>
                <c:pt idx="1197">
                  <c:v>335.85089115286803</c:v>
                </c:pt>
                <c:pt idx="1198">
                  <c:v>335.19153307575283</c:v>
                </c:pt>
                <c:pt idx="1199">
                  <c:v>333.11484270792147</c:v>
                </c:pt>
                <c:pt idx="1200">
                  <c:v>334.51767586180625</c:v>
                </c:pt>
                <c:pt idx="1201">
                  <c:v>332.62386374774474</c:v>
                </c:pt>
                <c:pt idx="1202">
                  <c:v>330.63840537457844</c:v>
                </c:pt>
                <c:pt idx="1203">
                  <c:v>330.25206546219198</c:v>
                </c:pt>
                <c:pt idx="1204">
                  <c:v>327.90352413599953</c:v>
                </c:pt>
                <c:pt idx="1205">
                  <c:v>328.33479135137105</c:v>
                </c:pt>
                <c:pt idx="1206">
                  <c:v>327.00458448990423</c:v>
                </c:pt>
                <c:pt idx="1207">
                  <c:v>327.03936302540222</c:v>
                </c:pt>
                <c:pt idx="1208">
                  <c:v>326.38842075143015</c:v>
                </c:pt>
                <c:pt idx="1209">
                  <c:v>325.16324599655587</c:v>
                </c:pt>
                <c:pt idx="1210">
                  <c:v>245.71233382723298</c:v>
                </c:pt>
                <c:pt idx="1211">
                  <c:v>252.43465314928773</c:v>
                </c:pt>
                <c:pt idx="1212">
                  <c:v>241.4510956236289</c:v>
                </c:pt>
                <c:pt idx="1213">
                  <c:v>250.50176667556636</c:v>
                </c:pt>
                <c:pt idx="1214">
                  <c:v>248.82998799769334</c:v>
                </c:pt>
                <c:pt idx="1215">
                  <c:v>255.8563008407676</c:v>
                </c:pt>
                <c:pt idx="1216">
                  <c:v>250.21397950596648</c:v>
                </c:pt>
                <c:pt idx="1217">
                  <c:v>248.81914689611926</c:v>
                </c:pt>
                <c:pt idx="1218">
                  <c:v>248.97191161877083</c:v>
                </c:pt>
                <c:pt idx="1219">
                  <c:v>253.78383925166986</c:v>
                </c:pt>
                <c:pt idx="1220">
                  <c:v>247.94218824382466</c:v>
                </c:pt>
                <c:pt idx="1221">
                  <c:v>241.7960853563807</c:v>
                </c:pt>
                <c:pt idx="1222">
                  <c:v>242.09189500057158</c:v>
                </c:pt>
                <c:pt idx="1223">
                  <c:v>243.98686360067165</c:v>
                </c:pt>
                <c:pt idx="1224">
                  <c:v>239.13629777130222</c:v>
                </c:pt>
                <c:pt idx="1225">
                  <c:v>250.03572911267793</c:v>
                </c:pt>
                <c:pt idx="1226">
                  <c:v>241.73152925788182</c:v>
                </c:pt>
                <c:pt idx="1227">
                  <c:v>246.5439869973512</c:v>
                </c:pt>
                <c:pt idx="1228">
                  <c:v>241.7934471709157</c:v>
                </c:pt>
                <c:pt idx="1229">
                  <c:v>241.24089155123713</c:v>
                </c:pt>
                <c:pt idx="1230">
                  <c:v>241.84326297154493</c:v>
                </c:pt>
                <c:pt idx="1231">
                  <c:v>242.56874428736651</c:v>
                </c:pt>
                <c:pt idx="1232">
                  <c:v>241.27634845874877</c:v>
                </c:pt>
                <c:pt idx="1233">
                  <c:v>239.35878232920845</c:v>
                </c:pt>
                <c:pt idx="1234">
                  <c:v>238.46321547632726</c:v>
                </c:pt>
                <c:pt idx="1235">
                  <c:v>238.31634661440611</c:v>
                </c:pt>
                <c:pt idx="1236">
                  <c:v>240.36168761215825</c:v>
                </c:pt>
                <c:pt idx="1237">
                  <c:v>234.0731143664151</c:v>
                </c:pt>
                <c:pt idx="1238">
                  <c:v>235.09858476678403</c:v>
                </c:pt>
                <c:pt idx="1239">
                  <c:v>236.07693786761379</c:v>
                </c:pt>
                <c:pt idx="1240">
                  <c:v>105.02553489856035</c:v>
                </c:pt>
                <c:pt idx="1241">
                  <c:v>237.14331060567395</c:v>
                </c:pt>
                <c:pt idx="1242">
                  <c:v>255.07702509034212</c:v>
                </c:pt>
                <c:pt idx="1243">
                  <c:v>241.10257878031925</c:v>
                </c:pt>
                <c:pt idx="1244">
                  <c:v>237.06997486816636</c:v>
                </c:pt>
                <c:pt idx="1245">
                  <c:v>247.71461554013925</c:v>
                </c:pt>
                <c:pt idx="1246">
                  <c:v>241.9883686323133</c:v>
                </c:pt>
                <c:pt idx="1247">
                  <c:v>226.36473378094439</c:v>
                </c:pt>
                <c:pt idx="1248">
                  <c:v>237.90824092958457</c:v>
                </c:pt>
                <c:pt idx="1249">
                  <c:v>226.78916245642364</c:v>
                </c:pt>
                <c:pt idx="1250">
                  <c:v>234.22018365737429</c:v>
                </c:pt>
                <c:pt idx="1251">
                  <c:v>235.07263077868041</c:v>
                </c:pt>
                <c:pt idx="1252">
                  <c:v>233.25687236450813</c:v>
                </c:pt>
                <c:pt idx="1253">
                  <c:v>233.37345933697833</c:v>
                </c:pt>
                <c:pt idx="1254">
                  <c:v>236.10982446323595</c:v>
                </c:pt>
                <c:pt idx="1255">
                  <c:v>233.943893841918</c:v>
                </c:pt>
                <c:pt idx="1256">
                  <c:v>233.59347933491009</c:v>
                </c:pt>
                <c:pt idx="1257">
                  <c:v>230.70128497906867</c:v>
                </c:pt>
                <c:pt idx="1258">
                  <c:v>229.99922350943828</c:v>
                </c:pt>
                <c:pt idx="1259">
                  <c:v>229.58850740699972</c:v>
                </c:pt>
                <c:pt idx="1260">
                  <c:v>232.57947742796736</c:v>
                </c:pt>
                <c:pt idx="1261">
                  <c:v>224.5694787509243</c:v>
                </c:pt>
                <c:pt idx="1262">
                  <c:v>222.7724603288066</c:v>
                </c:pt>
                <c:pt idx="1263">
                  <c:v>233.7598342334567</c:v>
                </c:pt>
                <c:pt idx="1264">
                  <c:v>229.44446689214706</c:v>
                </c:pt>
                <c:pt idx="1265">
                  <c:v>214.62765737821582</c:v>
                </c:pt>
                <c:pt idx="1266">
                  <c:v>208.74517805112532</c:v>
                </c:pt>
                <c:pt idx="1267">
                  <c:v>45.843956037509301</c:v>
                </c:pt>
                <c:pt idx="1275">
                  <c:v>237.59285019029542</c:v>
                </c:pt>
                <c:pt idx="1276">
                  <c:v>299.90617179559388</c:v>
                </c:pt>
                <c:pt idx="1277">
                  <c:v>286.81790641014084</c:v>
                </c:pt>
                <c:pt idx="1278">
                  <c:v>283.1644913645215</c:v>
                </c:pt>
                <c:pt idx="1279">
                  <c:v>281.29808281149712</c:v>
                </c:pt>
                <c:pt idx="1280">
                  <c:v>280.44243754049955</c:v>
                </c:pt>
                <c:pt idx="1281">
                  <c:v>278.65895819499138</c:v>
                </c:pt>
                <c:pt idx="1282">
                  <c:v>276.65729906289278</c:v>
                </c:pt>
                <c:pt idx="1283">
                  <c:v>275.75276254444583</c:v>
                </c:pt>
                <c:pt idx="1284">
                  <c:v>36.117603504035728</c:v>
                </c:pt>
                <c:pt idx="1298">
                  <c:v>227.56781587613034</c:v>
                </c:pt>
                <c:pt idx="1299">
                  <c:v>291.46852310569517</c:v>
                </c:pt>
                <c:pt idx="1300">
                  <c:v>289.64878647669741</c:v>
                </c:pt>
                <c:pt idx="1301">
                  <c:v>284.10954750060534</c:v>
                </c:pt>
                <c:pt idx="1302">
                  <c:v>281.96373399875023</c:v>
                </c:pt>
                <c:pt idx="1303">
                  <c:v>281.49306023088798</c:v>
                </c:pt>
                <c:pt idx="1304">
                  <c:v>270.94431469631206</c:v>
                </c:pt>
                <c:pt idx="1305">
                  <c:v>273.74984783793934</c:v>
                </c:pt>
                <c:pt idx="1306">
                  <c:v>274.8584997079783</c:v>
                </c:pt>
                <c:pt idx="1307">
                  <c:v>275.4791786710768</c:v>
                </c:pt>
                <c:pt idx="1308">
                  <c:v>274.27960630872849</c:v>
                </c:pt>
                <c:pt idx="1309">
                  <c:v>272.87144909637908</c:v>
                </c:pt>
                <c:pt idx="1310">
                  <c:v>270.58277098196083</c:v>
                </c:pt>
                <c:pt idx="1311">
                  <c:v>269.34306866274903</c:v>
                </c:pt>
                <c:pt idx="1312">
                  <c:v>268.04777633300307</c:v>
                </c:pt>
                <c:pt idx="1313">
                  <c:v>267.29157049558899</c:v>
                </c:pt>
                <c:pt idx="1314">
                  <c:v>264.31476590464973</c:v>
                </c:pt>
                <c:pt idx="1315">
                  <c:v>264.06170083140654</c:v>
                </c:pt>
                <c:pt idx="1316">
                  <c:v>261.68798652017529</c:v>
                </c:pt>
                <c:pt idx="1317">
                  <c:v>260.17743996300709</c:v>
                </c:pt>
                <c:pt idx="1318">
                  <c:v>257.63832087327938</c:v>
                </c:pt>
                <c:pt idx="1319">
                  <c:v>256.4132831915274</c:v>
                </c:pt>
                <c:pt idx="1320">
                  <c:v>253.28723112726422</c:v>
                </c:pt>
                <c:pt idx="1321">
                  <c:v>245.26058700412418</c:v>
                </c:pt>
                <c:pt idx="1322">
                  <c:v>250.58226025267615</c:v>
                </c:pt>
                <c:pt idx="1323">
                  <c:v>249.54546717339912</c:v>
                </c:pt>
                <c:pt idx="1324">
                  <c:v>249.36742905995939</c:v>
                </c:pt>
                <c:pt idx="1325">
                  <c:v>249.06045089309598</c:v>
                </c:pt>
                <c:pt idx="1326">
                  <c:v>246.85475440726117</c:v>
                </c:pt>
                <c:pt idx="1327">
                  <c:v>246.376794521687</c:v>
                </c:pt>
                <c:pt idx="1328">
                  <c:v>245.10847966377983</c:v>
                </c:pt>
                <c:pt idx="1329">
                  <c:v>242.86338397696414</c:v>
                </c:pt>
                <c:pt idx="1330">
                  <c:v>242.71508978730537</c:v>
                </c:pt>
                <c:pt idx="1331">
                  <c:v>241.20686021758053</c:v>
                </c:pt>
                <c:pt idx="1332">
                  <c:v>240.47292180830743</c:v>
                </c:pt>
                <c:pt idx="1333">
                  <c:v>239.91641496901667</c:v>
                </c:pt>
                <c:pt idx="1334">
                  <c:v>240.43368475782123</c:v>
                </c:pt>
                <c:pt idx="1335">
                  <c:v>240.95357161080619</c:v>
                </c:pt>
                <c:pt idx="1336">
                  <c:v>237.66719657824618</c:v>
                </c:pt>
                <c:pt idx="1337">
                  <c:v>237.23173753667245</c:v>
                </c:pt>
                <c:pt idx="1338">
                  <c:v>236.15647851348021</c:v>
                </c:pt>
                <c:pt idx="1339">
                  <c:v>234.60195782624589</c:v>
                </c:pt>
                <c:pt idx="1340">
                  <c:v>233.25869677211841</c:v>
                </c:pt>
                <c:pt idx="1341">
                  <c:v>233.05836272331226</c:v>
                </c:pt>
                <c:pt idx="1342">
                  <c:v>232.28636457726378</c:v>
                </c:pt>
                <c:pt idx="1343">
                  <c:v>231.96575845891471</c:v>
                </c:pt>
                <c:pt idx="1344">
                  <c:v>230.79191463477031</c:v>
                </c:pt>
                <c:pt idx="1345">
                  <c:v>229.74088652252192</c:v>
                </c:pt>
                <c:pt idx="1346">
                  <c:v>228.30723966012914</c:v>
                </c:pt>
                <c:pt idx="1347">
                  <c:v>227.94327705611218</c:v>
                </c:pt>
                <c:pt idx="1348">
                  <c:v>226.674798477688</c:v>
                </c:pt>
                <c:pt idx="1349">
                  <c:v>226.51761459073109</c:v>
                </c:pt>
                <c:pt idx="1350">
                  <c:v>225.03549352711471</c:v>
                </c:pt>
                <c:pt idx="1351">
                  <c:v>224.35116601702333</c:v>
                </c:pt>
                <c:pt idx="1352">
                  <c:v>223.97633978126538</c:v>
                </c:pt>
                <c:pt idx="1353">
                  <c:v>223.21427752543093</c:v>
                </c:pt>
                <c:pt idx="1354">
                  <c:v>222.6168998120275</c:v>
                </c:pt>
                <c:pt idx="1355">
                  <c:v>222.11804939849782</c:v>
                </c:pt>
                <c:pt idx="1356">
                  <c:v>222.37776060869228</c:v>
                </c:pt>
                <c:pt idx="1357">
                  <c:v>222.09905753265153</c:v>
                </c:pt>
                <c:pt idx="1358">
                  <c:v>221.36087863502513</c:v>
                </c:pt>
                <c:pt idx="1359">
                  <c:v>220.66458131599882</c:v>
                </c:pt>
                <c:pt idx="1360">
                  <c:v>220.6165047472646</c:v>
                </c:pt>
                <c:pt idx="1361">
                  <c:v>219.72056278025093</c:v>
                </c:pt>
                <c:pt idx="1362">
                  <c:v>219.37115391805284</c:v>
                </c:pt>
                <c:pt idx="1363">
                  <c:v>214.89228077858817</c:v>
                </c:pt>
                <c:pt idx="1364">
                  <c:v>211.36994833332739</c:v>
                </c:pt>
                <c:pt idx="1365">
                  <c:v>217.76628287843488</c:v>
                </c:pt>
                <c:pt idx="1366">
                  <c:v>223.99090435273413</c:v>
                </c:pt>
                <c:pt idx="1367">
                  <c:v>177.75710142339875</c:v>
                </c:pt>
                <c:pt idx="1368">
                  <c:v>220.72090723476765</c:v>
                </c:pt>
                <c:pt idx="1369">
                  <c:v>219.91420663364408</c:v>
                </c:pt>
                <c:pt idx="1370">
                  <c:v>220.51536801029661</c:v>
                </c:pt>
                <c:pt idx="1371">
                  <c:v>220.83861737620575</c:v>
                </c:pt>
                <c:pt idx="1372">
                  <c:v>217.46020037847967</c:v>
                </c:pt>
                <c:pt idx="1373">
                  <c:v>217.41570746801159</c:v>
                </c:pt>
                <c:pt idx="1374">
                  <c:v>217.14082952320305</c:v>
                </c:pt>
                <c:pt idx="1375">
                  <c:v>216.03096181654706</c:v>
                </c:pt>
                <c:pt idx="1376">
                  <c:v>216.36279479261566</c:v>
                </c:pt>
                <c:pt idx="1377">
                  <c:v>214.19969977824138</c:v>
                </c:pt>
                <c:pt idx="1378">
                  <c:v>213.48949558580873</c:v>
                </c:pt>
                <c:pt idx="1379">
                  <c:v>213.76524235829149</c:v>
                </c:pt>
                <c:pt idx="1380">
                  <c:v>212.80354102320754</c:v>
                </c:pt>
                <c:pt idx="1381">
                  <c:v>211.48155923165848</c:v>
                </c:pt>
                <c:pt idx="1382">
                  <c:v>211.27223775204956</c:v>
                </c:pt>
                <c:pt idx="1383">
                  <c:v>211.0714322258635</c:v>
                </c:pt>
                <c:pt idx="1384">
                  <c:v>208.7366419809199</c:v>
                </c:pt>
                <c:pt idx="1385">
                  <c:v>209.4020048224975</c:v>
                </c:pt>
                <c:pt idx="1386">
                  <c:v>211.51063602364701</c:v>
                </c:pt>
                <c:pt idx="1387">
                  <c:v>212.19775244491456</c:v>
                </c:pt>
                <c:pt idx="1388">
                  <c:v>211.90861710211547</c:v>
                </c:pt>
                <c:pt idx="1389">
                  <c:v>211.14231902718907</c:v>
                </c:pt>
                <c:pt idx="1390">
                  <c:v>211.72557408418385</c:v>
                </c:pt>
                <c:pt idx="1391">
                  <c:v>210.44805280306986</c:v>
                </c:pt>
                <c:pt idx="1392">
                  <c:v>210.31473425148909</c:v>
                </c:pt>
                <c:pt idx="1393">
                  <c:v>209.73285423531374</c:v>
                </c:pt>
                <c:pt idx="1394">
                  <c:v>209.39099198875644</c:v>
                </c:pt>
                <c:pt idx="1395">
                  <c:v>208.62570905313868</c:v>
                </c:pt>
                <c:pt idx="1396">
                  <c:v>208.34294321370615</c:v>
                </c:pt>
                <c:pt idx="1397">
                  <c:v>208.40657273976947</c:v>
                </c:pt>
                <c:pt idx="1398">
                  <c:v>207.42433110184729</c:v>
                </c:pt>
                <c:pt idx="1399">
                  <c:v>337.89067553896547</c:v>
                </c:pt>
                <c:pt idx="1400">
                  <c:v>206.69207838849886</c:v>
                </c:pt>
                <c:pt idx="1401">
                  <c:v>206.87972730446177</c:v>
                </c:pt>
                <c:pt idx="1402">
                  <c:v>206.17780053174332</c:v>
                </c:pt>
                <c:pt idx="1403">
                  <c:v>205.77001263905834</c:v>
                </c:pt>
                <c:pt idx="1404">
                  <c:v>205.73535569588063</c:v>
                </c:pt>
                <c:pt idx="1405">
                  <c:v>205.11949195920951</c:v>
                </c:pt>
                <c:pt idx="1406">
                  <c:v>204.95928406022642</c:v>
                </c:pt>
                <c:pt idx="1407">
                  <c:v>205.04668875647744</c:v>
                </c:pt>
                <c:pt idx="1408">
                  <c:v>205.14735828678704</c:v>
                </c:pt>
                <c:pt idx="1409">
                  <c:v>207.02969104796182</c:v>
                </c:pt>
                <c:pt idx="1410">
                  <c:v>203.60257148881402</c:v>
                </c:pt>
                <c:pt idx="1411">
                  <c:v>204.38940622621203</c:v>
                </c:pt>
                <c:pt idx="1412">
                  <c:v>202.94517093118819</c:v>
                </c:pt>
                <c:pt idx="1413">
                  <c:v>201.38206956450259</c:v>
                </c:pt>
                <c:pt idx="1414">
                  <c:v>200.1101950424667</c:v>
                </c:pt>
                <c:pt idx="1415">
                  <c:v>199.58801424776212</c:v>
                </c:pt>
                <c:pt idx="1416">
                  <c:v>200.80830179480699</c:v>
                </c:pt>
                <c:pt idx="1417">
                  <c:v>200.81338214303148</c:v>
                </c:pt>
                <c:pt idx="1418">
                  <c:v>201.91669752850257</c:v>
                </c:pt>
                <c:pt idx="1419">
                  <c:v>204.66181045110037</c:v>
                </c:pt>
                <c:pt idx="1420">
                  <c:v>201.51734296327049</c:v>
                </c:pt>
                <c:pt idx="1421">
                  <c:v>201.8967160397184</c:v>
                </c:pt>
                <c:pt idx="1422">
                  <c:v>200.2902826562981</c:v>
                </c:pt>
                <c:pt idx="1423">
                  <c:v>201.2706052134906</c:v>
                </c:pt>
                <c:pt idx="1424">
                  <c:v>200.04792529978977</c:v>
                </c:pt>
                <c:pt idx="1425">
                  <c:v>199.70875542689322</c:v>
                </c:pt>
                <c:pt idx="1426">
                  <c:v>199.42685820493315</c:v>
                </c:pt>
                <c:pt idx="1427">
                  <c:v>198.44945752519016</c:v>
                </c:pt>
                <c:pt idx="1428">
                  <c:v>200.66887532892918</c:v>
                </c:pt>
                <c:pt idx="1429">
                  <c:v>197.95450640768061</c:v>
                </c:pt>
                <c:pt idx="1430">
                  <c:v>199.00452170559083</c:v>
                </c:pt>
                <c:pt idx="1431">
                  <c:v>197.98238838150385</c:v>
                </c:pt>
                <c:pt idx="1432">
                  <c:v>197.90973515445583</c:v>
                </c:pt>
                <c:pt idx="1433">
                  <c:v>197.11674318159942</c:v>
                </c:pt>
                <c:pt idx="1434">
                  <c:v>196.47775490025211</c:v>
                </c:pt>
                <c:pt idx="1435">
                  <c:v>195.75336958720496</c:v>
                </c:pt>
                <c:pt idx="1436">
                  <c:v>196.0301888765523</c:v>
                </c:pt>
                <c:pt idx="1437">
                  <c:v>194.91160216035317</c:v>
                </c:pt>
                <c:pt idx="1438">
                  <c:v>194.96610572208382</c:v>
                </c:pt>
                <c:pt idx="1439">
                  <c:v>194.25893839129228</c:v>
                </c:pt>
                <c:pt idx="1440">
                  <c:v>195.29836516536344</c:v>
                </c:pt>
                <c:pt idx="1441">
                  <c:v>193.36757409683318</c:v>
                </c:pt>
                <c:pt idx="1442">
                  <c:v>193.97760509583958</c:v>
                </c:pt>
                <c:pt idx="1443">
                  <c:v>193.87868482837294</c:v>
                </c:pt>
                <c:pt idx="1444">
                  <c:v>193.41304389720744</c:v>
                </c:pt>
                <c:pt idx="1445">
                  <c:v>192.84802886828672</c:v>
                </c:pt>
                <c:pt idx="1446">
                  <c:v>192.6033252305495</c:v>
                </c:pt>
                <c:pt idx="1447">
                  <c:v>192.41414980346426</c:v>
                </c:pt>
                <c:pt idx="1448">
                  <c:v>192.29951851336207</c:v>
                </c:pt>
                <c:pt idx="1449">
                  <c:v>191.60868527215024</c:v>
                </c:pt>
                <c:pt idx="1450">
                  <c:v>194.35377318302085</c:v>
                </c:pt>
                <c:pt idx="1452">
                  <c:v>192.5092114546934</c:v>
                </c:pt>
                <c:pt idx="1453">
                  <c:v>190.83418481340988</c:v>
                </c:pt>
                <c:pt idx="1454">
                  <c:v>190.41068838962875</c:v>
                </c:pt>
                <c:pt idx="1455">
                  <c:v>190.4710820377264</c:v>
                </c:pt>
                <c:pt idx="1456">
                  <c:v>189.96001588315352</c:v>
                </c:pt>
                <c:pt idx="1457">
                  <c:v>189.99726869323706</c:v>
                </c:pt>
                <c:pt idx="1458">
                  <c:v>189.57627696218231</c:v>
                </c:pt>
                <c:pt idx="1459">
                  <c:v>191.06096041554167</c:v>
                </c:pt>
                <c:pt idx="1460">
                  <c:v>191.70949863631364</c:v>
                </c:pt>
                <c:pt idx="1461">
                  <c:v>188.05277408753471</c:v>
                </c:pt>
                <c:pt idx="1462">
                  <c:v>188.21945187825776</c:v>
                </c:pt>
                <c:pt idx="1463">
                  <c:v>186.85479247088463</c:v>
                </c:pt>
                <c:pt idx="1464">
                  <c:v>129.59834660069745</c:v>
                </c:pt>
                <c:pt idx="1465">
                  <c:v>187.92880629026604</c:v>
                </c:pt>
                <c:pt idx="1466">
                  <c:v>187.57998810164634</c:v>
                </c:pt>
                <c:pt idx="1467">
                  <c:v>187.16235511432015</c:v>
                </c:pt>
                <c:pt idx="1468">
                  <c:v>186.44235504705927</c:v>
                </c:pt>
                <c:pt idx="1469">
                  <c:v>185.74845718822164</c:v>
                </c:pt>
                <c:pt idx="1470">
                  <c:v>184.9894804682925</c:v>
                </c:pt>
                <c:pt idx="1471">
                  <c:v>185.65351054198032</c:v>
                </c:pt>
                <c:pt idx="1472">
                  <c:v>188.26532440837886</c:v>
                </c:pt>
                <c:pt idx="1473">
                  <c:v>186.95437733069551</c:v>
                </c:pt>
                <c:pt idx="1474">
                  <c:v>184.97576592210291</c:v>
                </c:pt>
                <c:pt idx="1475">
                  <c:v>184.74289491671351</c:v>
                </c:pt>
                <c:pt idx="1476">
                  <c:v>184.24398736559638</c:v>
                </c:pt>
                <c:pt idx="1477">
                  <c:v>184.14710905701247</c:v>
                </c:pt>
                <c:pt idx="1478">
                  <c:v>183.24548315683262</c:v>
                </c:pt>
                <c:pt idx="1479">
                  <c:v>183.76515206134133</c:v>
                </c:pt>
                <c:pt idx="1480">
                  <c:v>181.99523762452858</c:v>
                </c:pt>
                <c:pt idx="1481">
                  <c:v>182.47174447382511</c:v>
                </c:pt>
                <c:pt idx="1482">
                  <c:v>182.17740089246999</c:v>
                </c:pt>
                <c:pt idx="1483">
                  <c:v>181.46723926475005</c:v>
                </c:pt>
                <c:pt idx="1484">
                  <c:v>181.76697681554046</c:v>
                </c:pt>
                <c:pt idx="1485">
                  <c:v>182.84512238371067</c:v>
                </c:pt>
                <c:pt idx="1486">
                  <c:v>181.00753814656443</c:v>
                </c:pt>
                <c:pt idx="1487">
                  <c:v>180.05359742369814</c:v>
                </c:pt>
                <c:pt idx="1488">
                  <c:v>180.98733194968494</c:v>
                </c:pt>
                <c:pt idx="1489">
                  <c:v>179.66981944340799</c:v>
                </c:pt>
                <c:pt idx="1490">
                  <c:v>183.03454677561029</c:v>
                </c:pt>
                <c:pt idx="1491">
                  <c:v>179.81429786493075</c:v>
                </c:pt>
                <c:pt idx="1492">
                  <c:v>179.62729407013751</c:v>
                </c:pt>
                <c:pt idx="1493">
                  <c:v>179.90749045158859</c:v>
                </c:pt>
                <c:pt idx="1494">
                  <c:v>179.76695548116726</c:v>
                </c:pt>
                <c:pt idx="1495">
                  <c:v>178.60820290406059</c:v>
                </c:pt>
                <c:pt idx="1496">
                  <c:v>179.34802560915583</c:v>
                </c:pt>
                <c:pt idx="1497">
                  <c:v>179.20985736386893</c:v>
                </c:pt>
                <c:pt idx="1498">
                  <c:v>178.86765598841421</c:v>
                </c:pt>
                <c:pt idx="1499">
                  <c:v>177.59928402019798</c:v>
                </c:pt>
                <c:pt idx="1500">
                  <c:v>177.37229708435703</c:v>
                </c:pt>
                <c:pt idx="1501">
                  <c:v>177.03111469717643</c:v>
                </c:pt>
                <c:pt idx="1502">
                  <c:v>176.89516714803906</c:v>
                </c:pt>
                <c:pt idx="1503">
                  <c:v>176.66616666861563</c:v>
                </c:pt>
                <c:pt idx="1504">
                  <c:v>175.80591001860338</c:v>
                </c:pt>
                <c:pt idx="1505">
                  <c:v>176.25652617241704</c:v>
                </c:pt>
                <c:pt idx="1506">
                  <c:v>175.59193597722208</c:v>
                </c:pt>
                <c:pt idx="1507">
                  <c:v>174.94768105431976</c:v>
                </c:pt>
                <c:pt idx="1508">
                  <c:v>175.24220882307455</c:v>
                </c:pt>
                <c:pt idx="1509">
                  <c:v>175.567972767361</c:v>
                </c:pt>
                <c:pt idx="1510">
                  <c:v>174.53923608838099</c:v>
                </c:pt>
                <c:pt idx="1511">
                  <c:v>174.76702457433279</c:v>
                </c:pt>
                <c:pt idx="1512">
                  <c:v>174.32276509658209</c:v>
                </c:pt>
                <c:pt idx="1513">
                  <c:v>174.10904005014677</c:v>
                </c:pt>
                <c:pt idx="1514">
                  <c:v>173.8544186864851</c:v>
                </c:pt>
                <c:pt idx="1515">
                  <c:v>173.98846660503474</c:v>
                </c:pt>
                <c:pt idx="1516">
                  <c:v>173.26730386007023</c:v>
                </c:pt>
                <c:pt idx="1517">
                  <c:v>172.96801577724463</c:v>
                </c:pt>
                <c:pt idx="1518">
                  <c:v>172.81036587065606</c:v>
                </c:pt>
                <c:pt idx="1519">
                  <c:v>172.6996697083984</c:v>
                </c:pt>
                <c:pt idx="1520">
                  <c:v>171.77177495410015</c:v>
                </c:pt>
                <c:pt idx="1521">
                  <c:v>170.93190243662502</c:v>
                </c:pt>
                <c:pt idx="1522">
                  <c:v>171.29928724859641</c:v>
                </c:pt>
                <c:pt idx="1523">
                  <c:v>170.82558405980924</c:v>
                </c:pt>
                <c:pt idx="1524">
                  <c:v>170.83419678889177</c:v>
                </c:pt>
                <c:pt idx="1525">
                  <c:v>170.65038038027032</c:v>
                </c:pt>
                <c:pt idx="1526">
                  <c:v>170.54308008408626</c:v>
                </c:pt>
                <c:pt idx="1527">
                  <c:v>170.14485369159101</c:v>
                </c:pt>
                <c:pt idx="1528">
                  <c:v>170.00302799050453</c:v>
                </c:pt>
                <c:pt idx="1529">
                  <c:v>170.10181895468952</c:v>
                </c:pt>
                <c:pt idx="1530">
                  <c:v>170.40958065162286</c:v>
                </c:pt>
                <c:pt idx="1531">
                  <c:v>169.89303410744887</c:v>
                </c:pt>
                <c:pt idx="1532">
                  <c:v>169.17807647480879</c:v>
                </c:pt>
                <c:pt idx="1533">
                  <c:v>169.65131943718453</c:v>
                </c:pt>
                <c:pt idx="1534">
                  <c:v>168.78844040544922</c:v>
                </c:pt>
                <c:pt idx="1535">
                  <c:v>168.75785484089914</c:v>
                </c:pt>
                <c:pt idx="1536">
                  <c:v>168.84135117104981</c:v>
                </c:pt>
                <c:pt idx="1537">
                  <c:v>168.68869293102151</c:v>
                </c:pt>
                <c:pt idx="1538">
                  <c:v>168.8535646439266</c:v>
                </c:pt>
                <c:pt idx="1539">
                  <c:v>168.52873460615066</c:v>
                </c:pt>
                <c:pt idx="1540">
                  <c:v>168.36925684637706</c:v>
                </c:pt>
                <c:pt idx="1541">
                  <c:v>168.59070058439696</c:v>
                </c:pt>
                <c:pt idx="1542">
                  <c:v>168.46398401911642</c:v>
                </c:pt>
                <c:pt idx="1543">
                  <c:v>170.37838724353264</c:v>
                </c:pt>
                <c:pt idx="1544">
                  <c:v>168.20362436201441</c:v>
                </c:pt>
                <c:pt idx="1545">
                  <c:v>170.88988148867648</c:v>
                </c:pt>
                <c:pt idx="1546">
                  <c:v>169.37941551333859</c:v>
                </c:pt>
                <c:pt idx="1547">
                  <c:v>170.8763503150322</c:v>
                </c:pt>
                <c:pt idx="1548">
                  <c:v>172.89810673256028</c:v>
                </c:pt>
                <c:pt idx="1549">
                  <c:v>172.25090560865189</c:v>
                </c:pt>
                <c:pt idx="1550">
                  <c:v>170.42718023124257</c:v>
                </c:pt>
                <c:pt idx="1551">
                  <c:v>169.81115596191876</c:v>
                </c:pt>
                <c:pt idx="1552">
                  <c:v>170.59310816179814</c:v>
                </c:pt>
                <c:pt idx="1553">
                  <c:v>169.59251380121836</c:v>
                </c:pt>
                <c:pt idx="1554">
                  <c:v>168.36853659347742</c:v>
                </c:pt>
                <c:pt idx="1555">
                  <c:v>166.49587075256255</c:v>
                </c:pt>
                <c:pt idx="1556">
                  <c:v>166.3427928438075</c:v>
                </c:pt>
                <c:pt idx="1557">
                  <c:v>165.9638837754899</c:v>
                </c:pt>
                <c:pt idx="1558">
                  <c:v>165.77018008633277</c:v>
                </c:pt>
                <c:pt idx="1559">
                  <c:v>165.53861144811049</c:v>
                </c:pt>
                <c:pt idx="1560">
                  <c:v>165.50060755141814</c:v>
                </c:pt>
                <c:pt idx="1561">
                  <c:v>165.38721076917392</c:v>
                </c:pt>
                <c:pt idx="1562">
                  <c:v>165.16812589415167</c:v>
                </c:pt>
                <c:pt idx="1563">
                  <c:v>165.0153200012937</c:v>
                </c:pt>
                <c:pt idx="1564">
                  <c:v>164.80709867665729</c:v>
                </c:pt>
                <c:pt idx="1565">
                  <c:v>164.64525094741265</c:v>
                </c:pt>
                <c:pt idx="1566">
                  <c:v>164.48559428120876</c:v>
                </c:pt>
                <c:pt idx="1567">
                  <c:v>164.43545391938557</c:v>
                </c:pt>
                <c:pt idx="1568">
                  <c:v>163.86658321678814</c:v>
                </c:pt>
                <c:pt idx="1569">
                  <c:v>163.67357184421775</c:v>
                </c:pt>
                <c:pt idx="1570">
                  <c:v>163.0158040366199</c:v>
                </c:pt>
                <c:pt idx="1571">
                  <c:v>162.46889879019844</c:v>
                </c:pt>
                <c:pt idx="1572">
                  <c:v>162.72462970351401</c:v>
                </c:pt>
                <c:pt idx="1573">
                  <c:v>162.5907427134309</c:v>
                </c:pt>
                <c:pt idx="1574">
                  <c:v>162.65889202384298</c:v>
                </c:pt>
                <c:pt idx="1575">
                  <c:v>162.57686215100364</c:v>
                </c:pt>
                <c:pt idx="1576">
                  <c:v>162.32036684658777</c:v>
                </c:pt>
                <c:pt idx="1577">
                  <c:v>161.87595855798327</c:v>
                </c:pt>
                <c:pt idx="1578">
                  <c:v>161.9320238453833</c:v>
                </c:pt>
                <c:pt idx="1579">
                  <c:v>161.75310473766109</c:v>
                </c:pt>
                <c:pt idx="1580">
                  <c:v>161.60835813379012</c:v>
                </c:pt>
                <c:pt idx="1581">
                  <c:v>161.02771717210575</c:v>
                </c:pt>
                <c:pt idx="1582">
                  <c:v>161.44239716956318</c:v>
                </c:pt>
                <c:pt idx="1583">
                  <c:v>161.85153303207778</c:v>
                </c:pt>
                <c:pt idx="1584">
                  <c:v>161.3062697757542</c:v>
                </c:pt>
                <c:pt idx="1585">
                  <c:v>160.88134358613451</c:v>
                </c:pt>
                <c:pt idx="1586">
                  <c:v>160.88690017930986</c:v>
                </c:pt>
                <c:pt idx="1587">
                  <c:v>160.84714766026511</c:v>
                </c:pt>
                <c:pt idx="1588">
                  <c:v>160.62088548631371</c:v>
                </c:pt>
                <c:pt idx="1589">
                  <c:v>160.28787318823854</c:v>
                </c:pt>
                <c:pt idx="1590">
                  <c:v>159.88697533748251</c:v>
                </c:pt>
                <c:pt idx="1591">
                  <c:v>159.85943893848443</c:v>
                </c:pt>
                <c:pt idx="1592">
                  <c:v>159.66714951882224</c:v>
                </c:pt>
                <c:pt idx="1593">
                  <c:v>159.70351798645513</c:v>
                </c:pt>
                <c:pt idx="1594">
                  <c:v>159.55769747355831</c:v>
                </c:pt>
                <c:pt idx="1595">
                  <c:v>159.59371726675295</c:v>
                </c:pt>
                <c:pt idx="1596">
                  <c:v>158.9186134063431</c:v>
                </c:pt>
                <c:pt idx="1597">
                  <c:v>159.0899403464779</c:v>
                </c:pt>
                <c:pt idx="1598">
                  <c:v>158.78725024091005</c:v>
                </c:pt>
                <c:pt idx="1599">
                  <c:v>158.6934202642951</c:v>
                </c:pt>
                <c:pt idx="1600">
                  <c:v>158.4925284853457</c:v>
                </c:pt>
                <c:pt idx="1601">
                  <c:v>158.48485457561713</c:v>
                </c:pt>
                <c:pt idx="1602">
                  <c:v>158.21710948837182</c:v>
                </c:pt>
                <c:pt idx="1603">
                  <c:v>158.02248643516216</c:v>
                </c:pt>
                <c:pt idx="1604">
                  <c:v>157.79487943463201</c:v>
                </c:pt>
                <c:pt idx="1605">
                  <c:v>157.63650250735125</c:v>
                </c:pt>
                <c:pt idx="1606">
                  <c:v>157.28241859046659</c:v>
                </c:pt>
                <c:pt idx="1607">
                  <c:v>157.42534217083323</c:v>
                </c:pt>
                <c:pt idx="1608">
                  <c:v>157.28736945798687</c:v>
                </c:pt>
                <c:pt idx="1609">
                  <c:v>157.19138523965432</c:v>
                </c:pt>
                <c:pt idx="1610">
                  <c:v>156.86060969280672</c:v>
                </c:pt>
                <c:pt idx="1611">
                  <c:v>156.9582422711909</c:v>
                </c:pt>
                <c:pt idx="1612">
                  <c:v>156.67352230482626</c:v>
                </c:pt>
                <c:pt idx="1613">
                  <c:v>93.209403843197791</c:v>
                </c:pt>
                <c:pt idx="1614">
                  <c:v>144.52794159455945</c:v>
                </c:pt>
                <c:pt idx="1615">
                  <c:v>162.93660450117363</c:v>
                </c:pt>
                <c:pt idx="1616">
                  <c:v>162.3096495136285</c:v>
                </c:pt>
                <c:pt idx="1617">
                  <c:v>161.5699996095768</c:v>
                </c:pt>
                <c:pt idx="1618">
                  <c:v>161.55054288341006</c:v>
                </c:pt>
                <c:pt idx="1619">
                  <c:v>161.30081749986783</c:v>
                </c:pt>
                <c:pt idx="1620">
                  <c:v>160.47950718559119</c:v>
                </c:pt>
                <c:pt idx="1621">
                  <c:v>159.86831606495514</c:v>
                </c:pt>
                <c:pt idx="1622">
                  <c:v>159.89268809368784</c:v>
                </c:pt>
                <c:pt idx="1623">
                  <c:v>159.45828772278944</c:v>
                </c:pt>
                <c:pt idx="1624">
                  <c:v>158.99884449943326</c:v>
                </c:pt>
                <c:pt idx="1625">
                  <c:v>158.68478106819558</c:v>
                </c:pt>
                <c:pt idx="1626">
                  <c:v>158.49440243515491</c:v>
                </c:pt>
                <c:pt idx="1627">
                  <c:v>158.10554487988784</c:v>
                </c:pt>
                <c:pt idx="1628">
                  <c:v>158.00153290976283</c:v>
                </c:pt>
                <c:pt idx="1629">
                  <c:v>157.86791626103633</c:v>
                </c:pt>
                <c:pt idx="1630">
                  <c:v>157.60132191292297</c:v>
                </c:pt>
                <c:pt idx="1631">
                  <c:v>157.48214734996486</c:v>
                </c:pt>
                <c:pt idx="1632">
                  <c:v>17.957878729601138</c:v>
                </c:pt>
                <c:pt idx="1645">
                  <c:v>104.13460496567788</c:v>
                </c:pt>
                <c:pt idx="1646">
                  <c:v>173.0986354499091</c:v>
                </c:pt>
                <c:pt idx="1647">
                  <c:v>176.38039268268119</c:v>
                </c:pt>
                <c:pt idx="1648">
                  <c:v>176.11784755445061</c:v>
                </c:pt>
                <c:pt idx="1649">
                  <c:v>167.34363207542054</c:v>
                </c:pt>
                <c:pt idx="1650">
                  <c:v>158.18425628529064</c:v>
                </c:pt>
                <c:pt idx="1651">
                  <c:v>157.71345885828441</c:v>
                </c:pt>
                <c:pt idx="1652">
                  <c:v>156.00117273192248</c:v>
                </c:pt>
                <c:pt idx="1653">
                  <c:v>153.96601417102082</c:v>
                </c:pt>
                <c:pt idx="1654">
                  <c:v>152.73579518249747</c:v>
                </c:pt>
                <c:pt idx="1655">
                  <c:v>148.69037861571886</c:v>
                </c:pt>
                <c:pt idx="1656">
                  <c:v>145.4658514448254</c:v>
                </c:pt>
                <c:pt idx="1657">
                  <c:v>144.8026238229036</c:v>
                </c:pt>
                <c:pt idx="1658">
                  <c:v>144.2845904226036</c:v>
                </c:pt>
                <c:pt idx="1659">
                  <c:v>143.49844422060943</c:v>
                </c:pt>
                <c:pt idx="1660">
                  <c:v>143.12784279572779</c:v>
                </c:pt>
                <c:pt idx="1661">
                  <c:v>142.99530002743435</c:v>
                </c:pt>
                <c:pt idx="1662">
                  <c:v>142.25250168117651</c:v>
                </c:pt>
                <c:pt idx="1663">
                  <c:v>141.65613701862995</c:v>
                </c:pt>
                <c:pt idx="1664">
                  <c:v>141.430576209056</c:v>
                </c:pt>
                <c:pt idx="1665">
                  <c:v>141.35096603436611</c:v>
                </c:pt>
                <c:pt idx="1666">
                  <c:v>140.96558909381585</c:v>
                </c:pt>
                <c:pt idx="1667">
                  <c:v>140.40520602348144</c:v>
                </c:pt>
                <c:pt idx="1668">
                  <c:v>140.01283997294601</c:v>
                </c:pt>
                <c:pt idx="1669">
                  <c:v>139.67081618561951</c:v>
                </c:pt>
                <c:pt idx="1670">
                  <c:v>139.52005245058368</c:v>
                </c:pt>
                <c:pt idx="1671">
                  <c:v>139.42166929052956</c:v>
                </c:pt>
                <c:pt idx="1672">
                  <c:v>139.13073010309373</c:v>
                </c:pt>
                <c:pt idx="1673">
                  <c:v>138.8246061387531</c:v>
                </c:pt>
                <c:pt idx="1674">
                  <c:v>138.38314008208002</c:v>
                </c:pt>
                <c:pt idx="1675">
                  <c:v>138.32657425564821</c:v>
                </c:pt>
                <c:pt idx="1676">
                  <c:v>137.90572881692646</c:v>
                </c:pt>
                <c:pt idx="1677">
                  <c:v>137.79733761313952</c:v>
                </c:pt>
                <c:pt idx="1678">
                  <c:v>138.01805409647176</c:v>
                </c:pt>
                <c:pt idx="1679">
                  <c:v>137.75832399477738</c:v>
                </c:pt>
                <c:pt idx="1680">
                  <c:v>137.91104419317287</c:v>
                </c:pt>
                <c:pt idx="1681">
                  <c:v>137.72533753554745</c:v>
                </c:pt>
                <c:pt idx="1682">
                  <c:v>137.7064853326396</c:v>
                </c:pt>
                <c:pt idx="1683">
                  <c:v>137.60901066477126</c:v>
                </c:pt>
                <c:pt idx="1684">
                  <c:v>137.15798477593958</c:v>
                </c:pt>
                <c:pt idx="1685">
                  <c:v>136.83723370861023</c:v>
                </c:pt>
                <c:pt idx="1686">
                  <c:v>136.28471907137438</c:v>
                </c:pt>
                <c:pt idx="1687">
                  <c:v>139.3519802927629</c:v>
                </c:pt>
                <c:pt idx="1688">
                  <c:v>136.66690628172967</c:v>
                </c:pt>
                <c:pt idx="1689">
                  <c:v>136.59650527392643</c:v>
                </c:pt>
                <c:pt idx="1690">
                  <c:v>136.99068907256117</c:v>
                </c:pt>
                <c:pt idx="1691">
                  <c:v>137.20610808837887</c:v>
                </c:pt>
                <c:pt idx="1692">
                  <c:v>136.69453852571249</c:v>
                </c:pt>
                <c:pt idx="1693">
                  <c:v>136.90681752321404</c:v>
                </c:pt>
                <c:pt idx="1694">
                  <c:v>136.62062583314628</c:v>
                </c:pt>
                <c:pt idx="1695">
                  <c:v>136.58446818517879</c:v>
                </c:pt>
                <c:pt idx="1696">
                  <c:v>136.4282193987753</c:v>
                </c:pt>
                <c:pt idx="1697">
                  <c:v>136.21846514605915</c:v>
                </c:pt>
                <c:pt idx="1698">
                  <c:v>136.07865098106546</c:v>
                </c:pt>
                <c:pt idx="1699">
                  <c:v>135.64192187153748</c:v>
                </c:pt>
                <c:pt idx="1700">
                  <c:v>135.03934708502698</c:v>
                </c:pt>
                <c:pt idx="1701">
                  <c:v>134.70310082520393</c:v>
                </c:pt>
                <c:pt idx="1702">
                  <c:v>134.49614786865951</c:v>
                </c:pt>
                <c:pt idx="1703">
                  <c:v>134.23441264657387</c:v>
                </c:pt>
                <c:pt idx="1704">
                  <c:v>133.95281879025026</c:v>
                </c:pt>
                <c:pt idx="1705">
                  <c:v>134.01035917899068</c:v>
                </c:pt>
                <c:pt idx="1706">
                  <c:v>133.95989736938725</c:v>
                </c:pt>
                <c:pt idx="1707">
                  <c:v>133.64712487631746</c:v>
                </c:pt>
                <c:pt idx="1708">
                  <c:v>133.77722816555544</c:v>
                </c:pt>
                <c:pt idx="1709">
                  <c:v>133.91750758895688</c:v>
                </c:pt>
                <c:pt idx="1710">
                  <c:v>133.66808065548241</c:v>
                </c:pt>
                <c:pt idx="1711">
                  <c:v>133.77804739333109</c:v>
                </c:pt>
                <c:pt idx="1712">
                  <c:v>133.58735735648366</c:v>
                </c:pt>
                <c:pt idx="1713">
                  <c:v>133.27335298153841</c:v>
                </c:pt>
                <c:pt idx="1714">
                  <c:v>133.06147997536553</c:v>
                </c:pt>
                <c:pt idx="1715">
                  <c:v>133.19798137241523</c:v>
                </c:pt>
                <c:pt idx="1716">
                  <c:v>132.90730763043555</c:v>
                </c:pt>
                <c:pt idx="1717">
                  <c:v>133.17816059476431</c:v>
                </c:pt>
                <c:pt idx="1718">
                  <c:v>132.97575449759975</c:v>
                </c:pt>
                <c:pt idx="1719">
                  <c:v>132.41172706544816</c:v>
                </c:pt>
                <c:pt idx="1720">
                  <c:v>132.09713340789537</c:v>
                </c:pt>
                <c:pt idx="1721">
                  <c:v>131.9535190526189</c:v>
                </c:pt>
                <c:pt idx="1722">
                  <c:v>131.85597134835891</c:v>
                </c:pt>
                <c:pt idx="1723">
                  <c:v>131.43219699639238</c:v>
                </c:pt>
                <c:pt idx="1724">
                  <c:v>131.46832214204304</c:v>
                </c:pt>
                <c:pt idx="1725">
                  <c:v>131.12052090968095</c:v>
                </c:pt>
                <c:pt idx="1726">
                  <c:v>131.28430454179579</c:v>
                </c:pt>
                <c:pt idx="1727">
                  <c:v>131.03946920710158</c:v>
                </c:pt>
                <c:pt idx="1728">
                  <c:v>130.92793303687753</c:v>
                </c:pt>
                <c:pt idx="1729">
                  <c:v>130.70573827683913</c:v>
                </c:pt>
                <c:pt idx="1730">
                  <c:v>130.48824310330346</c:v>
                </c:pt>
              </c:numCache>
            </c:numRef>
          </c:yVal>
          <c:smooth val="0"/>
        </c:ser>
        <c:ser>
          <c:idx val="3"/>
          <c:order val="1"/>
          <c:tx>
            <c:v>不考虑产水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'MX11-气水两相'!$A$2:$A$1732</c:f>
              <c:numCache>
                <c:formatCode>m/d/yyyy</c:formatCode>
                <c:ptCount val="1731"/>
                <c:pt idx="0">
                  <c:v>41353</c:v>
                </c:pt>
                <c:pt idx="1">
                  <c:v>41354</c:v>
                </c:pt>
                <c:pt idx="2">
                  <c:v>41355</c:v>
                </c:pt>
                <c:pt idx="3">
                  <c:v>41356</c:v>
                </c:pt>
                <c:pt idx="4">
                  <c:v>41357</c:v>
                </c:pt>
                <c:pt idx="5">
                  <c:v>41358</c:v>
                </c:pt>
                <c:pt idx="6">
                  <c:v>41359</c:v>
                </c:pt>
                <c:pt idx="7">
                  <c:v>41360</c:v>
                </c:pt>
                <c:pt idx="8">
                  <c:v>41361</c:v>
                </c:pt>
                <c:pt idx="9">
                  <c:v>41362</c:v>
                </c:pt>
                <c:pt idx="10">
                  <c:v>41363</c:v>
                </c:pt>
                <c:pt idx="11">
                  <c:v>41364</c:v>
                </c:pt>
                <c:pt idx="12">
                  <c:v>41365</c:v>
                </c:pt>
                <c:pt idx="13">
                  <c:v>41366</c:v>
                </c:pt>
                <c:pt idx="14">
                  <c:v>41367</c:v>
                </c:pt>
                <c:pt idx="15">
                  <c:v>41368</c:v>
                </c:pt>
                <c:pt idx="16">
                  <c:v>41369</c:v>
                </c:pt>
                <c:pt idx="17">
                  <c:v>41370</c:v>
                </c:pt>
                <c:pt idx="18">
                  <c:v>41371</c:v>
                </c:pt>
                <c:pt idx="19">
                  <c:v>41372</c:v>
                </c:pt>
                <c:pt idx="20">
                  <c:v>41373</c:v>
                </c:pt>
                <c:pt idx="21">
                  <c:v>41374</c:v>
                </c:pt>
                <c:pt idx="22">
                  <c:v>41375</c:v>
                </c:pt>
                <c:pt idx="23">
                  <c:v>41376</c:v>
                </c:pt>
                <c:pt idx="24">
                  <c:v>41377</c:v>
                </c:pt>
                <c:pt idx="25">
                  <c:v>41378</c:v>
                </c:pt>
                <c:pt idx="26">
                  <c:v>41379</c:v>
                </c:pt>
                <c:pt idx="27">
                  <c:v>41380</c:v>
                </c:pt>
                <c:pt idx="28">
                  <c:v>41381</c:v>
                </c:pt>
                <c:pt idx="29">
                  <c:v>41382</c:v>
                </c:pt>
                <c:pt idx="30">
                  <c:v>41383</c:v>
                </c:pt>
                <c:pt idx="31">
                  <c:v>41384</c:v>
                </c:pt>
                <c:pt idx="32">
                  <c:v>41385</c:v>
                </c:pt>
                <c:pt idx="33">
                  <c:v>41386</c:v>
                </c:pt>
                <c:pt idx="34">
                  <c:v>41387</c:v>
                </c:pt>
                <c:pt idx="35">
                  <c:v>41388</c:v>
                </c:pt>
                <c:pt idx="36">
                  <c:v>41389</c:v>
                </c:pt>
                <c:pt idx="37">
                  <c:v>41390</c:v>
                </c:pt>
                <c:pt idx="38">
                  <c:v>41391</c:v>
                </c:pt>
                <c:pt idx="39">
                  <c:v>41392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41398</c:v>
                </c:pt>
                <c:pt idx="46">
                  <c:v>41399</c:v>
                </c:pt>
                <c:pt idx="47">
                  <c:v>41400</c:v>
                </c:pt>
                <c:pt idx="48">
                  <c:v>41401</c:v>
                </c:pt>
                <c:pt idx="49">
                  <c:v>41402</c:v>
                </c:pt>
                <c:pt idx="50">
                  <c:v>41403</c:v>
                </c:pt>
                <c:pt idx="51">
                  <c:v>41404</c:v>
                </c:pt>
                <c:pt idx="52">
                  <c:v>41405</c:v>
                </c:pt>
                <c:pt idx="53">
                  <c:v>41406</c:v>
                </c:pt>
                <c:pt idx="54">
                  <c:v>41407</c:v>
                </c:pt>
                <c:pt idx="55">
                  <c:v>41408</c:v>
                </c:pt>
                <c:pt idx="56">
                  <c:v>41409</c:v>
                </c:pt>
                <c:pt idx="57">
                  <c:v>41410</c:v>
                </c:pt>
                <c:pt idx="58">
                  <c:v>41411</c:v>
                </c:pt>
                <c:pt idx="59">
                  <c:v>41412</c:v>
                </c:pt>
                <c:pt idx="60">
                  <c:v>41413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41419</c:v>
                </c:pt>
                <c:pt idx="67">
                  <c:v>41420</c:v>
                </c:pt>
                <c:pt idx="68">
                  <c:v>41421</c:v>
                </c:pt>
                <c:pt idx="69">
                  <c:v>41422</c:v>
                </c:pt>
                <c:pt idx="70">
                  <c:v>41423</c:v>
                </c:pt>
                <c:pt idx="71">
                  <c:v>41424</c:v>
                </c:pt>
                <c:pt idx="72">
                  <c:v>41425</c:v>
                </c:pt>
                <c:pt idx="73">
                  <c:v>41426</c:v>
                </c:pt>
                <c:pt idx="74">
                  <c:v>41427</c:v>
                </c:pt>
                <c:pt idx="75">
                  <c:v>41428</c:v>
                </c:pt>
                <c:pt idx="76">
                  <c:v>41429</c:v>
                </c:pt>
                <c:pt idx="77">
                  <c:v>41430</c:v>
                </c:pt>
                <c:pt idx="78">
                  <c:v>41431</c:v>
                </c:pt>
                <c:pt idx="79">
                  <c:v>41432</c:v>
                </c:pt>
                <c:pt idx="80">
                  <c:v>41433</c:v>
                </c:pt>
                <c:pt idx="81">
                  <c:v>41434</c:v>
                </c:pt>
                <c:pt idx="82">
                  <c:v>41435</c:v>
                </c:pt>
                <c:pt idx="83">
                  <c:v>41436</c:v>
                </c:pt>
                <c:pt idx="84">
                  <c:v>41437</c:v>
                </c:pt>
                <c:pt idx="85">
                  <c:v>41438</c:v>
                </c:pt>
                <c:pt idx="86">
                  <c:v>41439</c:v>
                </c:pt>
                <c:pt idx="87">
                  <c:v>41440</c:v>
                </c:pt>
                <c:pt idx="88">
                  <c:v>41441</c:v>
                </c:pt>
                <c:pt idx="89">
                  <c:v>41442</c:v>
                </c:pt>
                <c:pt idx="90">
                  <c:v>41443</c:v>
                </c:pt>
                <c:pt idx="91">
                  <c:v>41444</c:v>
                </c:pt>
                <c:pt idx="92">
                  <c:v>41445</c:v>
                </c:pt>
                <c:pt idx="93">
                  <c:v>41446</c:v>
                </c:pt>
                <c:pt idx="94">
                  <c:v>41447</c:v>
                </c:pt>
                <c:pt idx="95">
                  <c:v>41448</c:v>
                </c:pt>
                <c:pt idx="96">
                  <c:v>41449</c:v>
                </c:pt>
                <c:pt idx="97">
                  <c:v>41450</c:v>
                </c:pt>
                <c:pt idx="98">
                  <c:v>41451</c:v>
                </c:pt>
                <c:pt idx="99">
                  <c:v>41452</c:v>
                </c:pt>
                <c:pt idx="100">
                  <c:v>41453</c:v>
                </c:pt>
                <c:pt idx="101">
                  <c:v>41454</c:v>
                </c:pt>
                <c:pt idx="102">
                  <c:v>41455</c:v>
                </c:pt>
                <c:pt idx="103">
                  <c:v>41456</c:v>
                </c:pt>
                <c:pt idx="104">
                  <c:v>41457</c:v>
                </c:pt>
                <c:pt idx="105">
                  <c:v>41458</c:v>
                </c:pt>
                <c:pt idx="106">
                  <c:v>41459</c:v>
                </c:pt>
                <c:pt idx="107">
                  <c:v>41460</c:v>
                </c:pt>
                <c:pt idx="108">
                  <c:v>41461</c:v>
                </c:pt>
                <c:pt idx="109">
                  <c:v>41462</c:v>
                </c:pt>
                <c:pt idx="110">
                  <c:v>41463</c:v>
                </c:pt>
                <c:pt idx="111">
                  <c:v>41464</c:v>
                </c:pt>
                <c:pt idx="112">
                  <c:v>41465</c:v>
                </c:pt>
                <c:pt idx="113">
                  <c:v>41466</c:v>
                </c:pt>
                <c:pt idx="114">
                  <c:v>41467</c:v>
                </c:pt>
                <c:pt idx="115">
                  <c:v>41468</c:v>
                </c:pt>
                <c:pt idx="116">
                  <c:v>41469</c:v>
                </c:pt>
                <c:pt idx="117">
                  <c:v>41470</c:v>
                </c:pt>
                <c:pt idx="118">
                  <c:v>41471</c:v>
                </c:pt>
                <c:pt idx="119">
                  <c:v>41472</c:v>
                </c:pt>
                <c:pt idx="120">
                  <c:v>41473</c:v>
                </c:pt>
                <c:pt idx="121">
                  <c:v>41474</c:v>
                </c:pt>
                <c:pt idx="122">
                  <c:v>41475</c:v>
                </c:pt>
                <c:pt idx="123">
                  <c:v>41476</c:v>
                </c:pt>
                <c:pt idx="124">
                  <c:v>41477</c:v>
                </c:pt>
                <c:pt idx="125">
                  <c:v>41478</c:v>
                </c:pt>
                <c:pt idx="126">
                  <c:v>41479</c:v>
                </c:pt>
                <c:pt idx="127">
                  <c:v>41480</c:v>
                </c:pt>
                <c:pt idx="128">
                  <c:v>41481</c:v>
                </c:pt>
                <c:pt idx="129">
                  <c:v>41482</c:v>
                </c:pt>
                <c:pt idx="130">
                  <c:v>41483</c:v>
                </c:pt>
                <c:pt idx="131">
                  <c:v>41484</c:v>
                </c:pt>
                <c:pt idx="132">
                  <c:v>41485</c:v>
                </c:pt>
                <c:pt idx="133">
                  <c:v>41486</c:v>
                </c:pt>
                <c:pt idx="134">
                  <c:v>41487</c:v>
                </c:pt>
                <c:pt idx="135">
                  <c:v>41488</c:v>
                </c:pt>
                <c:pt idx="136">
                  <c:v>41489</c:v>
                </c:pt>
                <c:pt idx="137">
                  <c:v>41490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41496</c:v>
                </c:pt>
                <c:pt idx="144">
                  <c:v>41497</c:v>
                </c:pt>
                <c:pt idx="145">
                  <c:v>41498</c:v>
                </c:pt>
                <c:pt idx="146">
                  <c:v>41499</c:v>
                </c:pt>
                <c:pt idx="147">
                  <c:v>41500</c:v>
                </c:pt>
                <c:pt idx="148">
                  <c:v>41501</c:v>
                </c:pt>
                <c:pt idx="149">
                  <c:v>41502</c:v>
                </c:pt>
                <c:pt idx="150">
                  <c:v>41503</c:v>
                </c:pt>
                <c:pt idx="151">
                  <c:v>41504</c:v>
                </c:pt>
                <c:pt idx="152">
                  <c:v>41505</c:v>
                </c:pt>
                <c:pt idx="153">
                  <c:v>41506</c:v>
                </c:pt>
                <c:pt idx="154">
                  <c:v>41507</c:v>
                </c:pt>
                <c:pt idx="155">
                  <c:v>41508</c:v>
                </c:pt>
                <c:pt idx="156">
                  <c:v>41509</c:v>
                </c:pt>
                <c:pt idx="157">
                  <c:v>41510</c:v>
                </c:pt>
                <c:pt idx="158">
                  <c:v>41511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41517</c:v>
                </c:pt>
                <c:pt idx="165">
                  <c:v>41518</c:v>
                </c:pt>
                <c:pt idx="166">
                  <c:v>41519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41524</c:v>
                </c:pt>
                <c:pt idx="172">
                  <c:v>41525</c:v>
                </c:pt>
                <c:pt idx="173">
                  <c:v>41526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41531</c:v>
                </c:pt>
                <c:pt idx="179">
                  <c:v>41532</c:v>
                </c:pt>
                <c:pt idx="180">
                  <c:v>41533</c:v>
                </c:pt>
                <c:pt idx="181">
                  <c:v>41534</c:v>
                </c:pt>
                <c:pt idx="182">
                  <c:v>41535</c:v>
                </c:pt>
                <c:pt idx="183">
                  <c:v>41536</c:v>
                </c:pt>
                <c:pt idx="184">
                  <c:v>41537</c:v>
                </c:pt>
                <c:pt idx="185">
                  <c:v>41538</c:v>
                </c:pt>
                <c:pt idx="186">
                  <c:v>41539</c:v>
                </c:pt>
                <c:pt idx="187">
                  <c:v>41540</c:v>
                </c:pt>
                <c:pt idx="188">
                  <c:v>41541</c:v>
                </c:pt>
                <c:pt idx="189">
                  <c:v>41542</c:v>
                </c:pt>
                <c:pt idx="190">
                  <c:v>41543</c:v>
                </c:pt>
                <c:pt idx="191">
                  <c:v>41544</c:v>
                </c:pt>
                <c:pt idx="192">
                  <c:v>41545</c:v>
                </c:pt>
                <c:pt idx="193">
                  <c:v>41546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41552</c:v>
                </c:pt>
                <c:pt idx="200">
                  <c:v>41553</c:v>
                </c:pt>
                <c:pt idx="201">
                  <c:v>41554</c:v>
                </c:pt>
                <c:pt idx="202">
                  <c:v>41555</c:v>
                </c:pt>
                <c:pt idx="203">
                  <c:v>41556</c:v>
                </c:pt>
                <c:pt idx="204">
                  <c:v>41557</c:v>
                </c:pt>
                <c:pt idx="205">
                  <c:v>41558</c:v>
                </c:pt>
                <c:pt idx="206">
                  <c:v>41559</c:v>
                </c:pt>
                <c:pt idx="207">
                  <c:v>41560</c:v>
                </c:pt>
                <c:pt idx="208">
                  <c:v>41561</c:v>
                </c:pt>
                <c:pt idx="209">
                  <c:v>41562</c:v>
                </c:pt>
                <c:pt idx="210">
                  <c:v>41563</c:v>
                </c:pt>
                <c:pt idx="211">
                  <c:v>41564</c:v>
                </c:pt>
                <c:pt idx="212">
                  <c:v>41565</c:v>
                </c:pt>
                <c:pt idx="213">
                  <c:v>41566</c:v>
                </c:pt>
                <c:pt idx="214">
                  <c:v>41567</c:v>
                </c:pt>
                <c:pt idx="215">
                  <c:v>41568</c:v>
                </c:pt>
                <c:pt idx="216">
                  <c:v>41569</c:v>
                </c:pt>
                <c:pt idx="217">
                  <c:v>41570</c:v>
                </c:pt>
                <c:pt idx="218">
                  <c:v>41571</c:v>
                </c:pt>
                <c:pt idx="219">
                  <c:v>41572</c:v>
                </c:pt>
                <c:pt idx="220">
                  <c:v>41573</c:v>
                </c:pt>
                <c:pt idx="221">
                  <c:v>41574</c:v>
                </c:pt>
                <c:pt idx="222">
                  <c:v>41575</c:v>
                </c:pt>
                <c:pt idx="223">
                  <c:v>41576</c:v>
                </c:pt>
                <c:pt idx="224">
                  <c:v>41577</c:v>
                </c:pt>
                <c:pt idx="225">
                  <c:v>41578</c:v>
                </c:pt>
                <c:pt idx="226">
                  <c:v>41579</c:v>
                </c:pt>
                <c:pt idx="227">
                  <c:v>41580</c:v>
                </c:pt>
                <c:pt idx="228">
                  <c:v>41581</c:v>
                </c:pt>
                <c:pt idx="229">
                  <c:v>41582</c:v>
                </c:pt>
                <c:pt idx="230">
                  <c:v>41583</c:v>
                </c:pt>
                <c:pt idx="231">
                  <c:v>41584</c:v>
                </c:pt>
                <c:pt idx="232">
                  <c:v>41585</c:v>
                </c:pt>
                <c:pt idx="233">
                  <c:v>41586</c:v>
                </c:pt>
                <c:pt idx="234">
                  <c:v>41587</c:v>
                </c:pt>
                <c:pt idx="235">
                  <c:v>41588</c:v>
                </c:pt>
                <c:pt idx="236">
                  <c:v>41589</c:v>
                </c:pt>
                <c:pt idx="237">
                  <c:v>41590</c:v>
                </c:pt>
                <c:pt idx="238">
                  <c:v>41591</c:v>
                </c:pt>
                <c:pt idx="239">
                  <c:v>41592</c:v>
                </c:pt>
                <c:pt idx="240">
                  <c:v>41593</c:v>
                </c:pt>
                <c:pt idx="241">
                  <c:v>41594</c:v>
                </c:pt>
                <c:pt idx="242">
                  <c:v>41595</c:v>
                </c:pt>
                <c:pt idx="243">
                  <c:v>41596</c:v>
                </c:pt>
                <c:pt idx="244">
                  <c:v>41597</c:v>
                </c:pt>
                <c:pt idx="245">
                  <c:v>41598</c:v>
                </c:pt>
                <c:pt idx="246">
                  <c:v>41599</c:v>
                </c:pt>
                <c:pt idx="247">
                  <c:v>41600</c:v>
                </c:pt>
                <c:pt idx="248">
                  <c:v>41601</c:v>
                </c:pt>
                <c:pt idx="249">
                  <c:v>41602</c:v>
                </c:pt>
                <c:pt idx="250">
                  <c:v>41603</c:v>
                </c:pt>
                <c:pt idx="251">
                  <c:v>41604</c:v>
                </c:pt>
                <c:pt idx="252">
                  <c:v>41605</c:v>
                </c:pt>
                <c:pt idx="253">
                  <c:v>41606</c:v>
                </c:pt>
                <c:pt idx="254">
                  <c:v>41607</c:v>
                </c:pt>
                <c:pt idx="255">
                  <c:v>41608</c:v>
                </c:pt>
                <c:pt idx="256">
                  <c:v>41609</c:v>
                </c:pt>
                <c:pt idx="257">
                  <c:v>41610</c:v>
                </c:pt>
                <c:pt idx="258">
                  <c:v>41611</c:v>
                </c:pt>
                <c:pt idx="259">
                  <c:v>41612</c:v>
                </c:pt>
                <c:pt idx="260">
                  <c:v>41613</c:v>
                </c:pt>
                <c:pt idx="261">
                  <c:v>41614</c:v>
                </c:pt>
                <c:pt idx="262">
                  <c:v>41615</c:v>
                </c:pt>
                <c:pt idx="263">
                  <c:v>41616</c:v>
                </c:pt>
                <c:pt idx="264">
                  <c:v>41617</c:v>
                </c:pt>
                <c:pt idx="265">
                  <c:v>41618</c:v>
                </c:pt>
                <c:pt idx="266">
                  <c:v>41619</c:v>
                </c:pt>
                <c:pt idx="267">
                  <c:v>41620</c:v>
                </c:pt>
                <c:pt idx="268">
                  <c:v>41621</c:v>
                </c:pt>
                <c:pt idx="269">
                  <c:v>41622</c:v>
                </c:pt>
                <c:pt idx="270">
                  <c:v>41623</c:v>
                </c:pt>
                <c:pt idx="271">
                  <c:v>41624</c:v>
                </c:pt>
                <c:pt idx="272">
                  <c:v>41625</c:v>
                </c:pt>
                <c:pt idx="273">
                  <c:v>41626</c:v>
                </c:pt>
                <c:pt idx="274">
                  <c:v>41627</c:v>
                </c:pt>
                <c:pt idx="275">
                  <c:v>41628</c:v>
                </c:pt>
                <c:pt idx="276">
                  <c:v>41629</c:v>
                </c:pt>
                <c:pt idx="277">
                  <c:v>41630</c:v>
                </c:pt>
                <c:pt idx="278">
                  <c:v>41631</c:v>
                </c:pt>
                <c:pt idx="279">
                  <c:v>41632</c:v>
                </c:pt>
                <c:pt idx="280">
                  <c:v>41633</c:v>
                </c:pt>
                <c:pt idx="281">
                  <c:v>41634</c:v>
                </c:pt>
                <c:pt idx="282">
                  <c:v>41635</c:v>
                </c:pt>
                <c:pt idx="283">
                  <c:v>41636</c:v>
                </c:pt>
                <c:pt idx="284">
                  <c:v>41637</c:v>
                </c:pt>
                <c:pt idx="285">
                  <c:v>41638</c:v>
                </c:pt>
                <c:pt idx="286">
                  <c:v>41639</c:v>
                </c:pt>
                <c:pt idx="287">
                  <c:v>41640</c:v>
                </c:pt>
                <c:pt idx="288">
                  <c:v>41641</c:v>
                </c:pt>
                <c:pt idx="289">
                  <c:v>41642</c:v>
                </c:pt>
                <c:pt idx="290">
                  <c:v>41643</c:v>
                </c:pt>
                <c:pt idx="291">
                  <c:v>41644</c:v>
                </c:pt>
                <c:pt idx="292">
                  <c:v>41645</c:v>
                </c:pt>
                <c:pt idx="293">
                  <c:v>41646</c:v>
                </c:pt>
                <c:pt idx="294">
                  <c:v>41647</c:v>
                </c:pt>
                <c:pt idx="295">
                  <c:v>41648</c:v>
                </c:pt>
                <c:pt idx="296">
                  <c:v>41649</c:v>
                </c:pt>
                <c:pt idx="297">
                  <c:v>41650</c:v>
                </c:pt>
                <c:pt idx="298">
                  <c:v>41651</c:v>
                </c:pt>
                <c:pt idx="299">
                  <c:v>41652</c:v>
                </c:pt>
                <c:pt idx="300">
                  <c:v>41653</c:v>
                </c:pt>
                <c:pt idx="301">
                  <c:v>41654</c:v>
                </c:pt>
                <c:pt idx="302">
                  <c:v>41655</c:v>
                </c:pt>
                <c:pt idx="303">
                  <c:v>41656</c:v>
                </c:pt>
                <c:pt idx="304">
                  <c:v>41657</c:v>
                </c:pt>
                <c:pt idx="305">
                  <c:v>41658</c:v>
                </c:pt>
                <c:pt idx="306">
                  <c:v>41659</c:v>
                </c:pt>
                <c:pt idx="307">
                  <c:v>41660</c:v>
                </c:pt>
                <c:pt idx="308">
                  <c:v>41661</c:v>
                </c:pt>
                <c:pt idx="309">
                  <c:v>41662</c:v>
                </c:pt>
                <c:pt idx="310">
                  <c:v>41663</c:v>
                </c:pt>
                <c:pt idx="311">
                  <c:v>41664</c:v>
                </c:pt>
                <c:pt idx="312">
                  <c:v>41665</c:v>
                </c:pt>
                <c:pt idx="313">
                  <c:v>41666</c:v>
                </c:pt>
                <c:pt idx="314">
                  <c:v>41667</c:v>
                </c:pt>
                <c:pt idx="315">
                  <c:v>41668</c:v>
                </c:pt>
                <c:pt idx="316">
                  <c:v>41669</c:v>
                </c:pt>
                <c:pt idx="317">
                  <c:v>41670</c:v>
                </c:pt>
                <c:pt idx="318">
                  <c:v>41671</c:v>
                </c:pt>
                <c:pt idx="319">
                  <c:v>41672</c:v>
                </c:pt>
                <c:pt idx="320">
                  <c:v>41673</c:v>
                </c:pt>
                <c:pt idx="321">
                  <c:v>41674</c:v>
                </c:pt>
                <c:pt idx="322">
                  <c:v>41675</c:v>
                </c:pt>
                <c:pt idx="323">
                  <c:v>41676</c:v>
                </c:pt>
                <c:pt idx="324">
                  <c:v>41677</c:v>
                </c:pt>
                <c:pt idx="325">
                  <c:v>41678</c:v>
                </c:pt>
                <c:pt idx="326">
                  <c:v>41679</c:v>
                </c:pt>
                <c:pt idx="327">
                  <c:v>41680</c:v>
                </c:pt>
                <c:pt idx="328">
                  <c:v>41681</c:v>
                </c:pt>
                <c:pt idx="329">
                  <c:v>41682</c:v>
                </c:pt>
                <c:pt idx="330">
                  <c:v>41683</c:v>
                </c:pt>
                <c:pt idx="331">
                  <c:v>41684</c:v>
                </c:pt>
                <c:pt idx="332">
                  <c:v>41685</c:v>
                </c:pt>
                <c:pt idx="333">
                  <c:v>41686</c:v>
                </c:pt>
                <c:pt idx="334">
                  <c:v>41687</c:v>
                </c:pt>
                <c:pt idx="335">
                  <c:v>41688</c:v>
                </c:pt>
                <c:pt idx="336">
                  <c:v>41689</c:v>
                </c:pt>
                <c:pt idx="337">
                  <c:v>41690</c:v>
                </c:pt>
                <c:pt idx="338">
                  <c:v>41691</c:v>
                </c:pt>
                <c:pt idx="339">
                  <c:v>41692</c:v>
                </c:pt>
                <c:pt idx="340">
                  <c:v>41693</c:v>
                </c:pt>
                <c:pt idx="341">
                  <c:v>41694</c:v>
                </c:pt>
                <c:pt idx="342">
                  <c:v>41695</c:v>
                </c:pt>
                <c:pt idx="343">
                  <c:v>41696</c:v>
                </c:pt>
                <c:pt idx="344">
                  <c:v>41697</c:v>
                </c:pt>
                <c:pt idx="345">
                  <c:v>41698</c:v>
                </c:pt>
                <c:pt idx="346">
                  <c:v>41699</c:v>
                </c:pt>
                <c:pt idx="347">
                  <c:v>41700</c:v>
                </c:pt>
                <c:pt idx="348">
                  <c:v>41701</c:v>
                </c:pt>
                <c:pt idx="349">
                  <c:v>41702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41706</c:v>
                </c:pt>
                <c:pt idx="354">
                  <c:v>41707</c:v>
                </c:pt>
                <c:pt idx="355">
                  <c:v>41708</c:v>
                </c:pt>
                <c:pt idx="356">
                  <c:v>41709</c:v>
                </c:pt>
                <c:pt idx="357">
                  <c:v>41710</c:v>
                </c:pt>
                <c:pt idx="358">
                  <c:v>41711</c:v>
                </c:pt>
                <c:pt idx="359">
                  <c:v>41712</c:v>
                </c:pt>
                <c:pt idx="360">
                  <c:v>41713</c:v>
                </c:pt>
                <c:pt idx="361">
                  <c:v>41714</c:v>
                </c:pt>
                <c:pt idx="362">
                  <c:v>41715</c:v>
                </c:pt>
                <c:pt idx="363">
                  <c:v>41716</c:v>
                </c:pt>
                <c:pt idx="364">
                  <c:v>41717</c:v>
                </c:pt>
                <c:pt idx="365">
                  <c:v>41718</c:v>
                </c:pt>
                <c:pt idx="366">
                  <c:v>41719</c:v>
                </c:pt>
                <c:pt idx="367">
                  <c:v>41720</c:v>
                </c:pt>
                <c:pt idx="368">
                  <c:v>41721</c:v>
                </c:pt>
                <c:pt idx="369">
                  <c:v>41722</c:v>
                </c:pt>
                <c:pt idx="370">
                  <c:v>41723</c:v>
                </c:pt>
                <c:pt idx="371">
                  <c:v>41724</c:v>
                </c:pt>
                <c:pt idx="372">
                  <c:v>41725</c:v>
                </c:pt>
                <c:pt idx="373">
                  <c:v>41726</c:v>
                </c:pt>
                <c:pt idx="374">
                  <c:v>41727</c:v>
                </c:pt>
                <c:pt idx="375">
                  <c:v>41728</c:v>
                </c:pt>
                <c:pt idx="376">
                  <c:v>41729</c:v>
                </c:pt>
                <c:pt idx="377">
                  <c:v>41730</c:v>
                </c:pt>
                <c:pt idx="378">
                  <c:v>41731</c:v>
                </c:pt>
                <c:pt idx="379">
                  <c:v>41732</c:v>
                </c:pt>
                <c:pt idx="380">
                  <c:v>41733</c:v>
                </c:pt>
                <c:pt idx="381">
                  <c:v>41734</c:v>
                </c:pt>
                <c:pt idx="382">
                  <c:v>41735</c:v>
                </c:pt>
                <c:pt idx="383">
                  <c:v>41736</c:v>
                </c:pt>
                <c:pt idx="384">
                  <c:v>41737</c:v>
                </c:pt>
                <c:pt idx="385">
                  <c:v>41738</c:v>
                </c:pt>
                <c:pt idx="386">
                  <c:v>41739</c:v>
                </c:pt>
                <c:pt idx="387">
                  <c:v>41740</c:v>
                </c:pt>
                <c:pt idx="388">
                  <c:v>41741</c:v>
                </c:pt>
                <c:pt idx="389">
                  <c:v>41742</c:v>
                </c:pt>
                <c:pt idx="390">
                  <c:v>41743</c:v>
                </c:pt>
                <c:pt idx="391">
                  <c:v>41744</c:v>
                </c:pt>
                <c:pt idx="392">
                  <c:v>41745</c:v>
                </c:pt>
                <c:pt idx="393">
                  <c:v>41746</c:v>
                </c:pt>
                <c:pt idx="394">
                  <c:v>41747</c:v>
                </c:pt>
                <c:pt idx="395">
                  <c:v>41748</c:v>
                </c:pt>
                <c:pt idx="396">
                  <c:v>41749</c:v>
                </c:pt>
                <c:pt idx="397">
                  <c:v>41750</c:v>
                </c:pt>
                <c:pt idx="398">
                  <c:v>41751</c:v>
                </c:pt>
                <c:pt idx="399">
                  <c:v>41752</c:v>
                </c:pt>
                <c:pt idx="400">
                  <c:v>41753</c:v>
                </c:pt>
                <c:pt idx="401">
                  <c:v>41754</c:v>
                </c:pt>
                <c:pt idx="402">
                  <c:v>41755</c:v>
                </c:pt>
                <c:pt idx="403">
                  <c:v>41756</c:v>
                </c:pt>
                <c:pt idx="404">
                  <c:v>41757</c:v>
                </c:pt>
                <c:pt idx="405">
                  <c:v>41758</c:v>
                </c:pt>
                <c:pt idx="406">
                  <c:v>41759</c:v>
                </c:pt>
                <c:pt idx="407">
                  <c:v>41760</c:v>
                </c:pt>
                <c:pt idx="408">
                  <c:v>41761</c:v>
                </c:pt>
                <c:pt idx="409">
                  <c:v>41762</c:v>
                </c:pt>
                <c:pt idx="410">
                  <c:v>41763</c:v>
                </c:pt>
                <c:pt idx="411">
                  <c:v>41764</c:v>
                </c:pt>
                <c:pt idx="412">
                  <c:v>41765</c:v>
                </c:pt>
                <c:pt idx="413">
                  <c:v>41766</c:v>
                </c:pt>
                <c:pt idx="414">
                  <c:v>41767</c:v>
                </c:pt>
                <c:pt idx="415">
                  <c:v>41768</c:v>
                </c:pt>
                <c:pt idx="416">
                  <c:v>41769</c:v>
                </c:pt>
                <c:pt idx="417">
                  <c:v>41770</c:v>
                </c:pt>
                <c:pt idx="418">
                  <c:v>41771</c:v>
                </c:pt>
                <c:pt idx="419">
                  <c:v>41772</c:v>
                </c:pt>
                <c:pt idx="420">
                  <c:v>41773</c:v>
                </c:pt>
                <c:pt idx="421">
                  <c:v>41774</c:v>
                </c:pt>
                <c:pt idx="422">
                  <c:v>41775</c:v>
                </c:pt>
                <c:pt idx="423">
                  <c:v>41776</c:v>
                </c:pt>
                <c:pt idx="424">
                  <c:v>41777</c:v>
                </c:pt>
                <c:pt idx="425">
                  <c:v>41778</c:v>
                </c:pt>
                <c:pt idx="426">
                  <c:v>41779</c:v>
                </c:pt>
                <c:pt idx="427">
                  <c:v>41780</c:v>
                </c:pt>
                <c:pt idx="428">
                  <c:v>41781</c:v>
                </c:pt>
                <c:pt idx="429">
                  <c:v>41782</c:v>
                </c:pt>
                <c:pt idx="430">
                  <c:v>41783</c:v>
                </c:pt>
                <c:pt idx="431">
                  <c:v>41784</c:v>
                </c:pt>
                <c:pt idx="432">
                  <c:v>41785</c:v>
                </c:pt>
                <c:pt idx="433">
                  <c:v>41786</c:v>
                </c:pt>
                <c:pt idx="434">
                  <c:v>41787</c:v>
                </c:pt>
                <c:pt idx="435">
                  <c:v>41788</c:v>
                </c:pt>
                <c:pt idx="436">
                  <c:v>41789</c:v>
                </c:pt>
                <c:pt idx="437">
                  <c:v>41790</c:v>
                </c:pt>
                <c:pt idx="438">
                  <c:v>41791</c:v>
                </c:pt>
                <c:pt idx="439">
                  <c:v>41792</c:v>
                </c:pt>
                <c:pt idx="440">
                  <c:v>41793</c:v>
                </c:pt>
                <c:pt idx="441">
                  <c:v>41794</c:v>
                </c:pt>
                <c:pt idx="442">
                  <c:v>41795</c:v>
                </c:pt>
                <c:pt idx="443">
                  <c:v>41796</c:v>
                </c:pt>
                <c:pt idx="444">
                  <c:v>41797</c:v>
                </c:pt>
                <c:pt idx="445">
                  <c:v>41798</c:v>
                </c:pt>
                <c:pt idx="446">
                  <c:v>41799</c:v>
                </c:pt>
                <c:pt idx="447">
                  <c:v>41800</c:v>
                </c:pt>
                <c:pt idx="448">
                  <c:v>41801</c:v>
                </c:pt>
                <c:pt idx="449">
                  <c:v>41802</c:v>
                </c:pt>
                <c:pt idx="450">
                  <c:v>41803</c:v>
                </c:pt>
                <c:pt idx="451">
                  <c:v>41804</c:v>
                </c:pt>
                <c:pt idx="452">
                  <c:v>41805</c:v>
                </c:pt>
                <c:pt idx="453">
                  <c:v>41806</c:v>
                </c:pt>
                <c:pt idx="454">
                  <c:v>41807</c:v>
                </c:pt>
                <c:pt idx="455">
                  <c:v>41808</c:v>
                </c:pt>
                <c:pt idx="456">
                  <c:v>41809</c:v>
                </c:pt>
                <c:pt idx="457">
                  <c:v>41810</c:v>
                </c:pt>
                <c:pt idx="458">
                  <c:v>41811</c:v>
                </c:pt>
                <c:pt idx="459">
                  <c:v>41812</c:v>
                </c:pt>
                <c:pt idx="460">
                  <c:v>41813</c:v>
                </c:pt>
                <c:pt idx="461">
                  <c:v>41814</c:v>
                </c:pt>
                <c:pt idx="462">
                  <c:v>41815</c:v>
                </c:pt>
                <c:pt idx="463">
                  <c:v>41816</c:v>
                </c:pt>
                <c:pt idx="464">
                  <c:v>41817</c:v>
                </c:pt>
                <c:pt idx="465">
                  <c:v>41818</c:v>
                </c:pt>
                <c:pt idx="466">
                  <c:v>41819</c:v>
                </c:pt>
                <c:pt idx="467">
                  <c:v>41820</c:v>
                </c:pt>
                <c:pt idx="468">
                  <c:v>41821</c:v>
                </c:pt>
                <c:pt idx="469">
                  <c:v>41822</c:v>
                </c:pt>
                <c:pt idx="470">
                  <c:v>41823</c:v>
                </c:pt>
                <c:pt idx="471">
                  <c:v>41824</c:v>
                </c:pt>
                <c:pt idx="472">
                  <c:v>41825</c:v>
                </c:pt>
                <c:pt idx="473">
                  <c:v>41826</c:v>
                </c:pt>
                <c:pt idx="474">
                  <c:v>41827</c:v>
                </c:pt>
                <c:pt idx="475">
                  <c:v>41828</c:v>
                </c:pt>
                <c:pt idx="476">
                  <c:v>41829</c:v>
                </c:pt>
                <c:pt idx="477">
                  <c:v>41830</c:v>
                </c:pt>
                <c:pt idx="478">
                  <c:v>41831</c:v>
                </c:pt>
                <c:pt idx="479">
                  <c:v>41832</c:v>
                </c:pt>
                <c:pt idx="480">
                  <c:v>41833</c:v>
                </c:pt>
                <c:pt idx="481">
                  <c:v>41834</c:v>
                </c:pt>
                <c:pt idx="482">
                  <c:v>41835</c:v>
                </c:pt>
                <c:pt idx="483">
                  <c:v>41836</c:v>
                </c:pt>
                <c:pt idx="484">
                  <c:v>41837</c:v>
                </c:pt>
                <c:pt idx="485">
                  <c:v>41838</c:v>
                </c:pt>
                <c:pt idx="486">
                  <c:v>41839</c:v>
                </c:pt>
                <c:pt idx="487">
                  <c:v>41840</c:v>
                </c:pt>
                <c:pt idx="488">
                  <c:v>41841</c:v>
                </c:pt>
                <c:pt idx="489">
                  <c:v>41842</c:v>
                </c:pt>
                <c:pt idx="490">
                  <c:v>41843</c:v>
                </c:pt>
                <c:pt idx="491">
                  <c:v>41844</c:v>
                </c:pt>
                <c:pt idx="492">
                  <c:v>41845</c:v>
                </c:pt>
                <c:pt idx="493">
                  <c:v>41846</c:v>
                </c:pt>
                <c:pt idx="494">
                  <c:v>41847</c:v>
                </c:pt>
                <c:pt idx="495">
                  <c:v>41848</c:v>
                </c:pt>
                <c:pt idx="496">
                  <c:v>41849</c:v>
                </c:pt>
                <c:pt idx="497">
                  <c:v>41850</c:v>
                </c:pt>
                <c:pt idx="498">
                  <c:v>41851</c:v>
                </c:pt>
                <c:pt idx="499">
                  <c:v>41852</c:v>
                </c:pt>
                <c:pt idx="500">
                  <c:v>41853</c:v>
                </c:pt>
                <c:pt idx="501">
                  <c:v>41854</c:v>
                </c:pt>
                <c:pt idx="502">
                  <c:v>41855</c:v>
                </c:pt>
                <c:pt idx="503">
                  <c:v>41856</c:v>
                </c:pt>
                <c:pt idx="504">
                  <c:v>41857</c:v>
                </c:pt>
                <c:pt idx="505">
                  <c:v>41858</c:v>
                </c:pt>
                <c:pt idx="506">
                  <c:v>41859</c:v>
                </c:pt>
                <c:pt idx="507">
                  <c:v>41860</c:v>
                </c:pt>
                <c:pt idx="508">
                  <c:v>41861</c:v>
                </c:pt>
                <c:pt idx="509">
                  <c:v>41862</c:v>
                </c:pt>
                <c:pt idx="510">
                  <c:v>41863</c:v>
                </c:pt>
                <c:pt idx="511">
                  <c:v>41864</c:v>
                </c:pt>
                <c:pt idx="512">
                  <c:v>41865</c:v>
                </c:pt>
                <c:pt idx="513">
                  <c:v>41866</c:v>
                </c:pt>
                <c:pt idx="514">
                  <c:v>41867</c:v>
                </c:pt>
                <c:pt idx="515">
                  <c:v>41868</c:v>
                </c:pt>
                <c:pt idx="516">
                  <c:v>41869</c:v>
                </c:pt>
                <c:pt idx="517">
                  <c:v>41870</c:v>
                </c:pt>
                <c:pt idx="518">
                  <c:v>41871</c:v>
                </c:pt>
                <c:pt idx="519">
                  <c:v>41872</c:v>
                </c:pt>
                <c:pt idx="520">
                  <c:v>41873</c:v>
                </c:pt>
                <c:pt idx="521">
                  <c:v>41874</c:v>
                </c:pt>
                <c:pt idx="522">
                  <c:v>41875</c:v>
                </c:pt>
                <c:pt idx="523">
                  <c:v>41876</c:v>
                </c:pt>
                <c:pt idx="524">
                  <c:v>41877</c:v>
                </c:pt>
                <c:pt idx="525">
                  <c:v>41878</c:v>
                </c:pt>
                <c:pt idx="526">
                  <c:v>41879</c:v>
                </c:pt>
                <c:pt idx="527">
                  <c:v>41880</c:v>
                </c:pt>
                <c:pt idx="528">
                  <c:v>41881</c:v>
                </c:pt>
                <c:pt idx="529">
                  <c:v>41882</c:v>
                </c:pt>
                <c:pt idx="530">
                  <c:v>41883</c:v>
                </c:pt>
                <c:pt idx="531">
                  <c:v>41884</c:v>
                </c:pt>
                <c:pt idx="532">
                  <c:v>41885</c:v>
                </c:pt>
                <c:pt idx="533">
                  <c:v>41886</c:v>
                </c:pt>
                <c:pt idx="534">
                  <c:v>41887</c:v>
                </c:pt>
                <c:pt idx="535">
                  <c:v>41888</c:v>
                </c:pt>
                <c:pt idx="536">
                  <c:v>41889</c:v>
                </c:pt>
                <c:pt idx="537">
                  <c:v>41890</c:v>
                </c:pt>
                <c:pt idx="538">
                  <c:v>41891</c:v>
                </c:pt>
                <c:pt idx="539">
                  <c:v>41892</c:v>
                </c:pt>
                <c:pt idx="540">
                  <c:v>41893</c:v>
                </c:pt>
                <c:pt idx="541">
                  <c:v>41894</c:v>
                </c:pt>
                <c:pt idx="542">
                  <c:v>41895</c:v>
                </c:pt>
                <c:pt idx="543">
                  <c:v>41896</c:v>
                </c:pt>
                <c:pt idx="544">
                  <c:v>41897</c:v>
                </c:pt>
                <c:pt idx="545">
                  <c:v>41898</c:v>
                </c:pt>
                <c:pt idx="546">
                  <c:v>41899</c:v>
                </c:pt>
                <c:pt idx="547">
                  <c:v>41900</c:v>
                </c:pt>
                <c:pt idx="548">
                  <c:v>41901</c:v>
                </c:pt>
                <c:pt idx="549">
                  <c:v>41902</c:v>
                </c:pt>
                <c:pt idx="550">
                  <c:v>41903</c:v>
                </c:pt>
                <c:pt idx="551">
                  <c:v>41904</c:v>
                </c:pt>
                <c:pt idx="552">
                  <c:v>41905</c:v>
                </c:pt>
                <c:pt idx="553">
                  <c:v>41906</c:v>
                </c:pt>
                <c:pt idx="554">
                  <c:v>41907</c:v>
                </c:pt>
                <c:pt idx="555">
                  <c:v>41908</c:v>
                </c:pt>
                <c:pt idx="556">
                  <c:v>41909</c:v>
                </c:pt>
                <c:pt idx="557">
                  <c:v>41910</c:v>
                </c:pt>
                <c:pt idx="558">
                  <c:v>41911</c:v>
                </c:pt>
                <c:pt idx="559">
                  <c:v>41912</c:v>
                </c:pt>
                <c:pt idx="560">
                  <c:v>41913</c:v>
                </c:pt>
                <c:pt idx="561">
                  <c:v>41914</c:v>
                </c:pt>
                <c:pt idx="562">
                  <c:v>41915</c:v>
                </c:pt>
                <c:pt idx="563">
                  <c:v>41916</c:v>
                </c:pt>
                <c:pt idx="564">
                  <c:v>41917</c:v>
                </c:pt>
                <c:pt idx="565">
                  <c:v>41918</c:v>
                </c:pt>
                <c:pt idx="566">
                  <c:v>41919</c:v>
                </c:pt>
                <c:pt idx="567">
                  <c:v>41920</c:v>
                </c:pt>
                <c:pt idx="568">
                  <c:v>41921</c:v>
                </c:pt>
                <c:pt idx="569">
                  <c:v>41922</c:v>
                </c:pt>
                <c:pt idx="570">
                  <c:v>41923</c:v>
                </c:pt>
                <c:pt idx="571">
                  <c:v>41924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41930</c:v>
                </c:pt>
                <c:pt idx="578">
                  <c:v>41931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41937</c:v>
                </c:pt>
                <c:pt idx="585">
                  <c:v>41938</c:v>
                </c:pt>
                <c:pt idx="586">
                  <c:v>41939</c:v>
                </c:pt>
                <c:pt idx="587">
                  <c:v>41940</c:v>
                </c:pt>
                <c:pt idx="588">
                  <c:v>41941</c:v>
                </c:pt>
                <c:pt idx="589">
                  <c:v>41942</c:v>
                </c:pt>
                <c:pt idx="590">
                  <c:v>41943</c:v>
                </c:pt>
                <c:pt idx="591">
                  <c:v>41944</c:v>
                </c:pt>
                <c:pt idx="592">
                  <c:v>41945</c:v>
                </c:pt>
                <c:pt idx="593">
                  <c:v>41946</c:v>
                </c:pt>
                <c:pt idx="594">
                  <c:v>41947</c:v>
                </c:pt>
                <c:pt idx="595">
                  <c:v>41948</c:v>
                </c:pt>
                <c:pt idx="596">
                  <c:v>41949</c:v>
                </c:pt>
                <c:pt idx="597">
                  <c:v>41950</c:v>
                </c:pt>
                <c:pt idx="598">
                  <c:v>41951</c:v>
                </c:pt>
                <c:pt idx="599">
                  <c:v>41952</c:v>
                </c:pt>
                <c:pt idx="600">
                  <c:v>41953</c:v>
                </c:pt>
                <c:pt idx="601">
                  <c:v>41954</c:v>
                </c:pt>
                <c:pt idx="602">
                  <c:v>41955</c:v>
                </c:pt>
                <c:pt idx="603">
                  <c:v>41956</c:v>
                </c:pt>
                <c:pt idx="604">
                  <c:v>41957</c:v>
                </c:pt>
                <c:pt idx="605">
                  <c:v>41958</c:v>
                </c:pt>
                <c:pt idx="606">
                  <c:v>41959</c:v>
                </c:pt>
                <c:pt idx="607">
                  <c:v>41960</c:v>
                </c:pt>
                <c:pt idx="608">
                  <c:v>41961</c:v>
                </c:pt>
                <c:pt idx="609">
                  <c:v>41962</c:v>
                </c:pt>
                <c:pt idx="610">
                  <c:v>41963</c:v>
                </c:pt>
                <c:pt idx="611">
                  <c:v>41964</c:v>
                </c:pt>
                <c:pt idx="612">
                  <c:v>41965</c:v>
                </c:pt>
                <c:pt idx="613">
                  <c:v>41966</c:v>
                </c:pt>
                <c:pt idx="614">
                  <c:v>41967</c:v>
                </c:pt>
                <c:pt idx="615">
                  <c:v>41968</c:v>
                </c:pt>
                <c:pt idx="616">
                  <c:v>41969</c:v>
                </c:pt>
                <c:pt idx="617">
                  <c:v>41970</c:v>
                </c:pt>
                <c:pt idx="618">
                  <c:v>41971</c:v>
                </c:pt>
                <c:pt idx="619">
                  <c:v>41972</c:v>
                </c:pt>
                <c:pt idx="620">
                  <c:v>41973</c:v>
                </c:pt>
                <c:pt idx="621">
                  <c:v>41974</c:v>
                </c:pt>
                <c:pt idx="622">
                  <c:v>41975</c:v>
                </c:pt>
                <c:pt idx="623">
                  <c:v>41976</c:v>
                </c:pt>
                <c:pt idx="624">
                  <c:v>41977</c:v>
                </c:pt>
                <c:pt idx="625">
                  <c:v>41978</c:v>
                </c:pt>
                <c:pt idx="626">
                  <c:v>41979</c:v>
                </c:pt>
                <c:pt idx="627">
                  <c:v>41980</c:v>
                </c:pt>
                <c:pt idx="628">
                  <c:v>41981</c:v>
                </c:pt>
                <c:pt idx="629">
                  <c:v>41982</c:v>
                </c:pt>
                <c:pt idx="630">
                  <c:v>41983</c:v>
                </c:pt>
                <c:pt idx="631">
                  <c:v>41984</c:v>
                </c:pt>
                <c:pt idx="632">
                  <c:v>41985</c:v>
                </c:pt>
                <c:pt idx="633">
                  <c:v>41986</c:v>
                </c:pt>
                <c:pt idx="634">
                  <c:v>41987</c:v>
                </c:pt>
                <c:pt idx="635">
                  <c:v>41988</c:v>
                </c:pt>
                <c:pt idx="636">
                  <c:v>41989</c:v>
                </c:pt>
                <c:pt idx="637">
                  <c:v>41990</c:v>
                </c:pt>
                <c:pt idx="638">
                  <c:v>41991</c:v>
                </c:pt>
                <c:pt idx="639">
                  <c:v>41992</c:v>
                </c:pt>
                <c:pt idx="640">
                  <c:v>41993</c:v>
                </c:pt>
                <c:pt idx="641">
                  <c:v>41994</c:v>
                </c:pt>
                <c:pt idx="642">
                  <c:v>41995</c:v>
                </c:pt>
                <c:pt idx="643">
                  <c:v>41996</c:v>
                </c:pt>
                <c:pt idx="644">
                  <c:v>41997</c:v>
                </c:pt>
                <c:pt idx="645">
                  <c:v>41998</c:v>
                </c:pt>
                <c:pt idx="646">
                  <c:v>41999</c:v>
                </c:pt>
                <c:pt idx="647">
                  <c:v>42000</c:v>
                </c:pt>
                <c:pt idx="648">
                  <c:v>42001</c:v>
                </c:pt>
                <c:pt idx="649">
                  <c:v>42002</c:v>
                </c:pt>
                <c:pt idx="650">
                  <c:v>42003</c:v>
                </c:pt>
                <c:pt idx="651">
                  <c:v>42004</c:v>
                </c:pt>
                <c:pt idx="652">
                  <c:v>42005</c:v>
                </c:pt>
                <c:pt idx="653">
                  <c:v>42006</c:v>
                </c:pt>
                <c:pt idx="654">
                  <c:v>42007</c:v>
                </c:pt>
                <c:pt idx="655">
                  <c:v>42008</c:v>
                </c:pt>
                <c:pt idx="656">
                  <c:v>42009</c:v>
                </c:pt>
                <c:pt idx="657">
                  <c:v>42010</c:v>
                </c:pt>
                <c:pt idx="658">
                  <c:v>42011</c:v>
                </c:pt>
                <c:pt idx="659">
                  <c:v>42012</c:v>
                </c:pt>
                <c:pt idx="660">
                  <c:v>42013</c:v>
                </c:pt>
                <c:pt idx="661">
                  <c:v>42014</c:v>
                </c:pt>
                <c:pt idx="662">
                  <c:v>42015</c:v>
                </c:pt>
                <c:pt idx="663">
                  <c:v>42016</c:v>
                </c:pt>
                <c:pt idx="664">
                  <c:v>42017</c:v>
                </c:pt>
                <c:pt idx="665">
                  <c:v>42018</c:v>
                </c:pt>
                <c:pt idx="666">
                  <c:v>42019</c:v>
                </c:pt>
                <c:pt idx="667">
                  <c:v>42020</c:v>
                </c:pt>
                <c:pt idx="668">
                  <c:v>42021</c:v>
                </c:pt>
                <c:pt idx="669">
                  <c:v>42022</c:v>
                </c:pt>
                <c:pt idx="670">
                  <c:v>42023</c:v>
                </c:pt>
                <c:pt idx="671">
                  <c:v>42024</c:v>
                </c:pt>
                <c:pt idx="672">
                  <c:v>42025</c:v>
                </c:pt>
                <c:pt idx="673">
                  <c:v>42026</c:v>
                </c:pt>
                <c:pt idx="674">
                  <c:v>42027</c:v>
                </c:pt>
                <c:pt idx="675">
                  <c:v>42028</c:v>
                </c:pt>
                <c:pt idx="676">
                  <c:v>42029</c:v>
                </c:pt>
                <c:pt idx="677">
                  <c:v>42030</c:v>
                </c:pt>
                <c:pt idx="678">
                  <c:v>42031</c:v>
                </c:pt>
                <c:pt idx="679">
                  <c:v>42032</c:v>
                </c:pt>
                <c:pt idx="680">
                  <c:v>42033</c:v>
                </c:pt>
                <c:pt idx="681">
                  <c:v>42034</c:v>
                </c:pt>
                <c:pt idx="682">
                  <c:v>42035</c:v>
                </c:pt>
                <c:pt idx="683">
                  <c:v>42036</c:v>
                </c:pt>
                <c:pt idx="684">
                  <c:v>42037</c:v>
                </c:pt>
                <c:pt idx="685">
                  <c:v>42038</c:v>
                </c:pt>
                <c:pt idx="686">
                  <c:v>42039</c:v>
                </c:pt>
                <c:pt idx="687">
                  <c:v>42040</c:v>
                </c:pt>
                <c:pt idx="688">
                  <c:v>42041</c:v>
                </c:pt>
                <c:pt idx="689">
                  <c:v>42042</c:v>
                </c:pt>
                <c:pt idx="690">
                  <c:v>42043</c:v>
                </c:pt>
                <c:pt idx="691">
                  <c:v>42044</c:v>
                </c:pt>
                <c:pt idx="692">
                  <c:v>42045</c:v>
                </c:pt>
                <c:pt idx="693">
                  <c:v>42046</c:v>
                </c:pt>
                <c:pt idx="694">
                  <c:v>42047</c:v>
                </c:pt>
                <c:pt idx="695">
                  <c:v>42048</c:v>
                </c:pt>
                <c:pt idx="696">
                  <c:v>42049</c:v>
                </c:pt>
                <c:pt idx="697">
                  <c:v>42050</c:v>
                </c:pt>
                <c:pt idx="698">
                  <c:v>42051</c:v>
                </c:pt>
                <c:pt idx="699">
                  <c:v>42052</c:v>
                </c:pt>
                <c:pt idx="700">
                  <c:v>42053</c:v>
                </c:pt>
                <c:pt idx="701">
                  <c:v>42054</c:v>
                </c:pt>
                <c:pt idx="702">
                  <c:v>42055</c:v>
                </c:pt>
                <c:pt idx="703">
                  <c:v>42056</c:v>
                </c:pt>
                <c:pt idx="704">
                  <c:v>42057</c:v>
                </c:pt>
                <c:pt idx="705">
                  <c:v>42058</c:v>
                </c:pt>
                <c:pt idx="706">
                  <c:v>42059</c:v>
                </c:pt>
                <c:pt idx="707">
                  <c:v>42060</c:v>
                </c:pt>
                <c:pt idx="708">
                  <c:v>42061</c:v>
                </c:pt>
                <c:pt idx="709">
                  <c:v>42062</c:v>
                </c:pt>
                <c:pt idx="710">
                  <c:v>42063</c:v>
                </c:pt>
                <c:pt idx="711">
                  <c:v>42064</c:v>
                </c:pt>
                <c:pt idx="712">
                  <c:v>42065</c:v>
                </c:pt>
                <c:pt idx="713">
                  <c:v>42066</c:v>
                </c:pt>
                <c:pt idx="714">
                  <c:v>42067</c:v>
                </c:pt>
                <c:pt idx="715">
                  <c:v>42068</c:v>
                </c:pt>
                <c:pt idx="716">
                  <c:v>42069</c:v>
                </c:pt>
                <c:pt idx="717">
                  <c:v>42070</c:v>
                </c:pt>
                <c:pt idx="718">
                  <c:v>42071</c:v>
                </c:pt>
                <c:pt idx="719">
                  <c:v>42072</c:v>
                </c:pt>
                <c:pt idx="720">
                  <c:v>42073</c:v>
                </c:pt>
                <c:pt idx="721">
                  <c:v>42074</c:v>
                </c:pt>
                <c:pt idx="722">
                  <c:v>42075</c:v>
                </c:pt>
                <c:pt idx="723">
                  <c:v>42076</c:v>
                </c:pt>
                <c:pt idx="724">
                  <c:v>42077</c:v>
                </c:pt>
                <c:pt idx="725">
                  <c:v>42078</c:v>
                </c:pt>
                <c:pt idx="726">
                  <c:v>42079</c:v>
                </c:pt>
                <c:pt idx="727">
                  <c:v>42080</c:v>
                </c:pt>
                <c:pt idx="728">
                  <c:v>42081</c:v>
                </c:pt>
                <c:pt idx="729">
                  <c:v>42082</c:v>
                </c:pt>
                <c:pt idx="730">
                  <c:v>42083</c:v>
                </c:pt>
                <c:pt idx="731">
                  <c:v>42084</c:v>
                </c:pt>
                <c:pt idx="732">
                  <c:v>42085</c:v>
                </c:pt>
                <c:pt idx="733">
                  <c:v>42086</c:v>
                </c:pt>
                <c:pt idx="734">
                  <c:v>42087</c:v>
                </c:pt>
                <c:pt idx="735">
                  <c:v>42088</c:v>
                </c:pt>
                <c:pt idx="736">
                  <c:v>42089</c:v>
                </c:pt>
                <c:pt idx="737">
                  <c:v>42090</c:v>
                </c:pt>
                <c:pt idx="738">
                  <c:v>42091</c:v>
                </c:pt>
                <c:pt idx="739">
                  <c:v>42092</c:v>
                </c:pt>
                <c:pt idx="740">
                  <c:v>42093</c:v>
                </c:pt>
                <c:pt idx="741">
                  <c:v>42094</c:v>
                </c:pt>
                <c:pt idx="742">
                  <c:v>42095</c:v>
                </c:pt>
                <c:pt idx="743">
                  <c:v>42096</c:v>
                </c:pt>
                <c:pt idx="744">
                  <c:v>42097</c:v>
                </c:pt>
                <c:pt idx="745">
                  <c:v>42098</c:v>
                </c:pt>
                <c:pt idx="746">
                  <c:v>42099</c:v>
                </c:pt>
                <c:pt idx="747">
                  <c:v>42100</c:v>
                </c:pt>
                <c:pt idx="748">
                  <c:v>42101</c:v>
                </c:pt>
                <c:pt idx="749">
                  <c:v>42102</c:v>
                </c:pt>
                <c:pt idx="750">
                  <c:v>42103</c:v>
                </c:pt>
                <c:pt idx="751">
                  <c:v>42104</c:v>
                </c:pt>
                <c:pt idx="752">
                  <c:v>42105</c:v>
                </c:pt>
                <c:pt idx="753">
                  <c:v>42106</c:v>
                </c:pt>
                <c:pt idx="754">
                  <c:v>42107</c:v>
                </c:pt>
                <c:pt idx="755">
                  <c:v>42108</c:v>
                </c:pt>
                <c:pt idx="756">
                  <c:v>42109</c:v>
                </c:pt>
                <c:pt idx="757">
                  <c:v>42110</c:v>
                </c:pt>
                <c:pt idx="758">
                  <c:v>42111</c:v>
                </c:pt>
                <c:pt idx="759">
                  <c:v>42112</c:v>
                </c:pt>
                <c:pt idx="760">
                  <c:v>42113</c:v>
                </c:pt>
                <c:pt idx="761">
                  <c:v>42114</c:v>
                </c:pt>
                <c:pt idx="762">
                  <c:v>42115</c:v>
                </c:pt>
                <c:pt idx="763">
                  <c:v>42116</c:v>
                </c:pt>
                <c:pt idx="764">
                  <c:v>42117</c:v>
                </c:pt>
                <c:pt idx="765">
                  <c:v>42118</c:v>
                </c:pt>
                <c:pt idx="766">
                  <c:v>42119</c:v>
                </c:pt>
                <c:pt idx="767">
                  <c:v>42120</c:v>
                </c:pt>
                <c:pt idx="768">
                  <c:v>42121</c:v>
                </c:pt>
                <c:pt idx="769">
                  <c:v>42122</c:v>
                </c:pt>
                <c:pt idx="770">
                  <c:v>42123</c:v>
                </c:pt>
                <c:pt idx="771">
                  <c:v>42124</c:v>
                </c:pt>
                <c:pt idx="772">
                  <c:v>42125</c:v>
                </c:pt>
                <c:pt idx="773">
                  <c:v>42126</c:v>
                </c:pt>
                <c:pt idx="774">
                  <c:v>42127</c:v>
                </c:pt>
                <c:pt idx="775">
                  <c:v>42128</c:v>
                </c:pt>
                <c:pt idx="776">
                  <c:v>42129</c:v>
                </c:pt>
                <c:pt idx="777">
                  <c:v>42130</c:v>
                </c:pt>
                <c:pt idx="778">
                  <c:v>42131</c:v>
                </c:pt>
                <c:pt idx="779">
                  <c:v>42132</c:v>
                </c:pt>
                <c:pt idx="780">
                  <c:v>42133</c:v>
                </c:pt>
                <c:pt idx="781">
                  <c:v>42134</c:v>
                </c:pt>
                <c:pt idx="782">
                  <c:v>42135</c:v>
                </c:pt>
                <c:pt idx="783">
                  <c:v>42136</c:v>
                </c:pt>
                <c:pt idx="784">
                  <c:v>42137</c:v>
                </c:pt>
                <c:pt idx="785">
                  <c:v>42138</c:v>
                </c:pt>
                <c:pt idx="786">
                  <c:v>42139</c:v>
                </c:pt>
                <c:pt idx="787">
                  <c:v>42140</c:v>
                </c:pt>
                <c:pt idx="788">
                  <c:v>42141</c:v>
                </c:pt>
                <c:pt idx="789">
                  <c:v>42142</c:v>
                </c:pt>
                <c:pt idx="790">
                  <c:v>42143</c:v>
                </c:pt>
                <c:pt idx="791">
                  <c:v>42144</c:v>
                </c:pt>
                <c:pt idx="792">
                  <c:v>42145</c:v>
                </c:pt>
                <c:pt idx="793">
                  <c:v>42146</c:v>
                </c:pt>
                <c:pt idx="794">
                  <c:v>42147</c:v>
                </c:pt>
                <c:pt idx="795">
                  <c:v>42148</c:v>
                </c:pt>
                <c:pt idx="796">
                  <c:v>42149</c:v>
                </c:pt>
                <c:pt idx="797">
                  <c:v>42150</c:v>
                </c:pt>
                <c:pt idx="798">
                  <c:v>42151</c:v>
                </c:pt>
                <c:pt idx="799">
                  <c:v>42152</c:v>
                </c:pt>
                <c:pt idx="800">
                  <c:v>42153</c:v>
                </c:pt>
                <c:pt idx="801">
                  <c:v>42154</c:v>
                </c:pt>
                <c:pt idx="802">
                  <c:v>42155</c:v>
                </c:pt>
                <c:pt idx="803">
                  <c:v>42156</c:v>
                </c:pt>
                <c:pt idx="804">
                  <c:v>42157</c:v>
                </c:pt>
                <c:pt idx="805">
                  <c:v>42158</c:v>
                </c:pt>
                <c:pt idx="806">
                  <c:v>42159</c:v>
                </c:pt>
                <c:pt idx="807">
                  <c:v>42160</c:v>
                </c:pt>
                <c:pt idx="808">
                  <c:v>42161</c:v>
                </c:pt>
                <c:pt idx="809">
                  <c:v>42162</c:v>
                </c:pt>
                <c:pt idx="810">
                  <c:v>42163</c:v>
                </c:pt>
                <c:pt idx="811">
                  <c:v>42164</c:v>
                </c:pt>
                <c:pt idx="812">
                  <c:v>42165</c:v>
                </c:pt>
                <c:pt idx="813">
                  <c:v>42166</c:v>
                </c:pt>
                <c:pt idx="814">
                  <c:v>42167</c:v>
                </c:pt>
                <c:pt idx="815">
                  <c:v>42168</c:v>
                </c:pt>
                <c:pt idx="816">
                  <c:v>42169</c:v>
                </c:pt>
                <c:pt idx="817">
                  <c:v>42170</c:v>
                </c:pt>
                <c:pt idx="818">
                  <c:v>42171</c:v>
                </c:pt>
                <c:pt idx="819">
                  <c:v>42172</c:v>
                </c:pt>
                <c:pt idx="820">
                  <c:v>42173</c:v>
                </c:pt>
                <c:pt idx="821">
                  <c:v>42174</c:v>
                </c:pt>
                <c:pt idx="822">
                  <c:v>42175</c:v>
                </c:pt>
                <c:pt idx="823">
                  <c:v>42176</c:v>
                </c:pt>
                <c:pt idx="824">
                  <c:v>42177</c:v>
                </c:pt>
                <c:pt idx="825">
                  <c:v>42178</c:v>
                </c:pt>
                <c:pt idx="826">
                  <c:v>42179</c:v>
                </c:pt>
                <c:pt idx="827">
                  <c:v>42180</c:v>
                </c:pt>
                <c:pt idx="828">
                  <c:v>42181</c:v>
                </c:pt>
                <c:pt idx="829">
                  <c:v>42182</c:v>
                </c:pt>
                <c:pt idx="830">
                  <c:v>42183</c:v>
                </c:pt>
                <c:pt idx="831">
                  <c:v>42184</c:v>
                </c:pt>
                <c:pt idx="832">
                  <c:v>42185</c:v>
                </c:pt>
                <c:pt idx="833">
                  <c:v>42186</c:v>
                </c:pt>
                <c:pt idx="834">
                  <c:v>42187</c:v>
                </c:pt>
                <c:pt idx="835">
                  <c:v>42188</c:v>
                </c:pt>
                <c:pt idx="836">
                  <c:v>42189</c:v>
                </c:pt>
                <c:pt idx="837">
                  <c:v>42190</c:v>
                </c:pt>
                <c:pt idx="838">
                  <c:v>42191</c:v>
                </c:pt>
                <c:pt idx="839">
                  <c:v>42192</c:v>
                </c:pt>
                <c:pt idx="840">
                  <c:v>42193</c:v>
                </c:pt>
                <c:pt idx="841">
                  <c:v>42194</c:v>
                </c:pt>
                <c:pt idx="842">
                  <c:v>42195</c:v>
                </c:pt>
                <c:pt idx="843">
                  <c:v>42196</c:v>
                </c:pt>
                <c:pt idx="844">
                  <c:v>42197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42203</c:v>
                </c:pt>
                <c:pt idx="851">
                  <c:v>42204</c:v>
                </c:pt>
                <c:pt idx="852">
                  <c:v>42205</c:v>
                </c:pt>
                <c:pt idx="853">
                  <c:v>42206</c:v>
                </c:pt>
                <c:pt idx="854">
                  <c:v>42207</c:v>
                </c:pt>
                <c:pt idx="855">
                  <c:v>42208</c:v>
                </c:pt>
                <c:pt idx="856">
                  <c:v>42209</c:v>
                </c:pt>
                <c:pt idx="857">
                  <c:v>42210</c:v>
                </c:pt>
                <c:pt idx="858">
                  <c:v>42211</c:v>
                </c:pt>
                <c:pt idx="859">
                  <c:v>42212</c:v>
                </c:pt>
                <c:pt idx="860">
                  <c:v>42213</c:v>
                </c:pt>
                <c:pt idx="861">
                  <c:v>42214</c:v>
                </c:pt>
                <c:pt idx="862">
                  <c:v>42215</c:v>
                </c:pt>
                <c:pt idx="863">
                  <c:v>42216</c:v>
                </c:pt>
                <c:pt idx="864">
                  <c:v>42217</c:v>
                </c:pt>
                <c:pt idx="865">
                  <c:v>42218</c:v>
                </c:pt>
                <c:pt idx="866">
                  <c:v>42219</c:v>
                </c:pt>
                <c:pt idx="867">
                  <c:v>42220</c:v>
                </c:pt>
                <c:pt idx="868">
                  <c:v>42221</c:v>
                </c:pt>
                <c:pt idx="869">
                  <c:v>42222</c:v>
                </c:pt>
                <c:pt idx="870">
                  <c:v>42223</c:v>
                </c:pt>
                <c:pt idx="871">
                  <c:v>42224</c:v>
                </c:pt>
                <c:pt idx="872">
                  <c:v>42225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42231</c:v>
                </c:pt>
                <c:pt idx="879">
                  <c:v>42232</c:v>
                </c:pt>
                <c:pt idx="880">
                  <c:v>42233</c:v>
                </c:pt>
                <c:pt idx="881">
                  <c:v>42234</c:v>
                </c:pt>
                <c:pt idx="882">
                  <c:v>42235</c:v>
                </c:pt>
                <c:pt idx="883">
                  <c:v>42236</c:v>
                </c:pt>
                <c:pt idx="884">
                  <c:v>42237</c:v>
                </c:pt>
                <c:pt idx="885">
                  <c:v>42238</c:v>
                </c:pt>
                <c:pt idx="886">
                  <c:v>42239</c:v>
                </c:pt>
                <c:pt idx="887">
                  <c:v>42240</c:v>
                </c:pt>
                <c:pt idx="888">
                  <c:v>42241</c:v>
                </c:pt>
                <c:pt idx="889">
                  <c:v>42242</c:v>
                </c:pt>
                <c:pt idx="890">
                  <c:v>42243</c:v>
                </c:pt>
                <c:pt idx="891">
                  <c:v>42244</c:v>
                </c:pt>
                <c:pt idx="892">
                  <c:v>42245</c:v>
                </c:pt>
                <c:pt idx="893">
                  <c:v>42246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42250</c:v>
                </c:pt>
                <c:pt idx="898">
                  <c:v>42251</c:v>
                </c:pt>
                <c:pt idx="899">
                  <c:v>42252</c:v>
                </c:pt>
                <c:pt idx="900">
                  <c:v>42253</c:v>
                </c:pt>
                <c:pt idx="901">
                  <c:v>42254</c:v>
                </c:pt>
                <c:pt idx="902">
                  <c:v>42255</c:v>
                </c:pt>
                <c:pt idx="903">
                  <c:v>42256</c:v>
                </c:pt>
                <c:pt idx="904">
                  <c:v>42257</c:v>
                </c:pt>
                <c:pt idx="905">
                  <c:v>42258</c:v>
                </c:pt>
                <c:pt idx="906">
                  <c:v>42259</c:v>
                </c:pt>
                <c:pt idx="907">
                  <c:v>42260</c:v>
                </c:pt>
                <c:pt idx="908">
                  <c:v>42261</c:v>
                </c:pt>
                <c:pt idx="909">
                  <c:v>42262</c:v>
                </c:pt>
                <c:pt idx="910">
                  <c:v>42263</c:v>
                </c:pt>
                <c:pt idx="911">
                  <c:v>42264</c:v>
                </c:pt>
                <c:pt idx="912">
                  <c:v>42265</c:v>
                </c:pt>
                <c:pt idx="913">
                  <c:v>42266</c:v>
                </c:pt>
                <c:pt idx="914">
                  <c:v>42267</c:v>
                </c:pt>
                <c:pt idx="915">
                  <c:v>42268</c:v>
                </c:pt>
                <c:pt idx="916">
                  <c:v>42269</c:v>
                </c:pt>
                <c:pt idx="917">
                  <c:v>42270</c:v>
                </c:pt>
                <c:pt idx="918">
                  <c:v>42271</c:v>
                </c:pt>
                <c:pt idx="919">
                  <c:v>42272</c:v>
                </c:pt>
                <c:pt idx="920">
                  <c:v>42273</c:v>
                </c:pt>
                <c:pt idx="921">
                  <c:v>42274</c:v>
                </c:pt>
                <c:pt idx="922">
                  <c:v>42275</c:v>
                </c:pt>
                <c:pt idx="923">
                  <c:v>42276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42280</c:v>
                </c:pt>
                <c:pt idx="928">
                  <c:v>42281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42287</c:v>
                </c:pt>
                <c:pt idx="935">
                  <c:v>42288</c:v>
                </c:pt>
                <c:pt idx="936">
                  <c:v>42289</c:v>
                </c:pt>
                <c:pt idx="937">
                  <c:v>42290</c:v>
                </c:pt>
                <c:pt idx="938">
                  <c:v>42291</c:v>
                </c:pt>
                <c:pt idx="939">
                  <c:v>42292</c:v>
                </c:pt>
                <c:pt idx="940">
                  <c:v>42293</c:v>
                </c:pt>
                <c:pt idx="941">
                  <c:v>42294</c:v>
                </c:pt>
                <c:pt idx="942">
                  <c:v>42295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42301</c:v>
                </c:pt>
                <c:pt idx="949">
                  <c:v>42302</c:v>
                </c:pt>
                <c:pt idx="950">
                  <c:v>42303</c:v>
                </c:pt>
                <c:pt idx="951">
                  <c:v>42304</c:v>
                </c:pt>
                <c:pt idx="952">
                  <c:v>42305</c:v>
                </c:pt>
                <c:pt idx="953">
                  <c:v>42306</c:v>
                </c:pt>
                <c:pt idx="954">
                  <c:v>42307</c:v>
                </c:pt>
                <c:pt idx="955">
                  <c:v>42308</c:v>
                </c:pt>
                <c:pt idx="956">
                  <c:v>42309</c:v>
                </c:pt>
                <c:pt idx="957">
                  <c:v>42310</c:v>
                </c:pt>
                <c:pt idx="958">
                  <c:v>42311</c:v>
                </c:pt>
                <c:pt idx="959">
                  <c:v>42312</c:v>
                </c:pt>
                <c:pt idx="960">
                  <c:v>42313</c:v>
                </c:pt>
                <c:pt idx="961">
                  <c:v>42314</c:v>
                </c:pt>
                <c:pt idx="962">
                  <c:v>42315</c:v>
                </c:pt>
                <c:pt idx="963">
                  <c:v>42316</c:v>
                </c:pt>
                <c:pt idx="964">
                  <c:v>42317</c:v>
                </c:pt>
                <c:pt idx="965">
                  <c:v>42318</c:v>
                </c:pt>
                <c:pt idx="966">
                  <c:v>42319</c:v>
                </c:pt>
                <c:pt idx="967">
                  <c:v>42320</c:v>
                </c:pt>
                <c:pt idx="968">
                  <c:v>42321</c:v>
                </c:pt>
                <c:pt idx="969">
                  <c:v>42322</c:v>
                </c:pt>
                <c:pt idx="970">
                  <c:v>42323</c:v>
                </c:pt>
                <c:pt idx="971">
                  <c:v>42324</c:v>
                </c:pt>
                <c:pt idx="972">
                  <c:v>42325</c:v>
                </c:pt>
                <c:pt idx="973">
                  <c:v>42326</c:v>
                </c:pt>
                <c:pt idx="974">
                  <c:v>42327</c:v>
                </c:pt>
                <c:pt idx="975">
                  <c:v>42328</c:v>
                </c:pt>
                <c:pt idx="976">
                  <c:v>42329</c:v>
                </c:pt>
                <c:pt idx="977">
                  <c:v>42330</c:v>
                </c:pt>
                <c:pt idx="978">
                  <c:v>42331</c:v>
                </c:pt>
                <c:pt idx="979">
                  <c:v>42332</c:v>
                </c:pt>
                <c:pt idx="980">
                  <c:v>42333</c:v>
                </c:pt>
                <c:pt idx="981">
                  <c:v>42334</c:v>
                </c:pt>
                <c:pt idx="982">
                  <c:v>42335</c:v>
                </c:pt>
                <c:pt idx="983">
                  <c:v>42336</c:v>
                </c:pt>
                <c:pt idx="984">
                  <c:v>42337</c:v>
                </c:pt>
                <c:pt idx="985">
                  <c:v>42338</c:v>
                </c:pt>
                <c:pt idx="986">
                  <c:v>42339</c:v>
                </c:pt>
                <c:pt idx="987">
                  <c:v>42340</c:v>
                </c:pt>
                <c:pt idx="988">
                  <c:v>42341</c:v>
                </c:pt>
                <c:pt idx="989">
                  <c:v>42342</c:v>
                </c:pt>
                <c:pt idx="990">
                  <c:v>42343</c:v>
                </c:pt>
                <c:pt idx="991">
                  <c:v>42344</c:v>
                </c:pt>
                <c:pt idx="992">
                  <c:v>42345</c:v>
                </c:pt>
                <c:pt idx="993">
                  <c:v>42346</c:v>
                </c:pt>
                <c:pt idx="994">
                  <c:v>42347</c:v>
                </c:pt>
                <c:pt idx="995">
                  <c:v>42348</c:v>
                </c:pt>
                <c:pt idx="996">
                  <c:v>42349</c:v>
                </c:pt>
                <c:pt idx="997">
                  <c:v>42350</c:v>
                </c:pt>
                <c:pt idx="998">
                  <c:v>42351</c:v>
                </c:pt>
                <c:pt idx="999">
                  <c:v>42352</c:v>
                </c:pt>
                <c:pt idx="1000">
                  <c:v>42353</c:v>
                </c:pt>
                <c:pt idx="1001">
                  <c:v>42354</c:v>
                </c:pt>
                <c:pt idx="1002">
                  <c:v>42355</c:v>
                </c:pt>
                <c:pt idx="1003">
                  <c:v>42356</c:v>
                </c:pt>
                <c:pt idx="1004">
                  <c:v>42357</c:v>
                </c:pt>
                <c:pt idx="1005">
                  <c:v>42358</c:v>
                </c:pt>
                <c:pt idx="1006">
                  <c:v>42359</c:v>
                </c:pt>
                <c:pt idx="1007">
                  <c:v>42360</c:v>
                </c:pt>
                <c:pt idx="1008">
                  <c:v>42361</c:v>
                </c:pt>
                <c:pt idx="1009">
                  <c:v>42362</c:v>
                </c:pt>
                <c:pt idx="1010">
                  <c:v>42363</c:v>
                </c:pt>
                <c:pt idx="1011">
                  <c:v>42364</c:v>
                </c:pt>
                <c:pt idx="1012">
                  <c:v>42365</c:v>
                </c:pt>
                <c:pt idx="1013">
                  <c:v>42366</c:v>
                </c:pt>
                <c:pt idx="1014">
                  <c:v>42367</c:v>
                </c:pt>
                <c:pt idx="1015">
                  <c:v>42368</c:v>
                </c:pt>
                <c:pt idx="1016">
                  <c:v>42369</c:v>
                </c:pt>
                <c:pt idx="1017">
                  <c:v>42370</c:v>
                </c:pt>
                <c:pt idx="1018">
                  <c:v>42371</c:v>
                </c:pt>
                <c:pt idx="1019">
                  <c:v>42372</c:v>
                </c:pt>
                <c:pt idx="1020">
                  <c:v>42373</c:v>
                </c:pt>
                <c:pt idx="1021">
                  <c:v>42374</c:v>
                </c:pt>
                <c:pt idx="1022">
                  <c:v>42375</c:v>
                </c:pt>
                <c:pt idx="1023">
                  <c:v>42376</c:v>
                </c:pt>
                <c:pt idx="1024">
                  <c:v>42377</c:v>
                </c:pt>
                <c:pt idx="1025">
                  <c:v>42378</c:v>
                </c:pt>
                <c:pt idx="1026">
                  <c:v>42379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42385</c:v>
                </c:pt>
                <c:pt idx="1033">
                  <c:v>42386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42392</c:v>
                </c:pt>
                <c:pt idx="1040">
                  <c:v>42393</c:v>
                </c:pt>
                <c:pt idx="1041">
                  <c:v>42394</c:v>
                </c:pt>
                <c:pt idx="1042">
                  <c:v>42395</c:v>
                </c:pt>
                <c:pt idx="1043">
                  <c:v>42396</c:v>
                </c:pt>
                <c:pt idx="1044">
                  <c:v>42397</c:v>
                </c:pt>
                <c:pt idx="1045">
                  <c:v>42398</c:v>
                </c:pt>
                <c:pt idx="1046">
                  <c:v>42399</c:v>
                </c:pt>
                <c:pt idx="1047">
                  <c:v>42400</c:v>
                </c:pt>
                <c:pt idx="1048">
                  <c:v>42401</c:v>
                </c:pt>
                <c:pt idx="1049">
                  <c:v>42402</c:v>
                </c:pt>
                <c:pt idx="1050">
                  <c:v>42403</c:v>
                </c:pt>
                <c:pt idx="1051">
                  <c:v>42404</c:v>
                </c:pt>
                <c:pt idx="1052">
                  <c:v>42405</c:v>
                </c:pt>
                <c:pt idx="1053">
                  <c:v>42406</c:v>
                </c:pt>
                <c:pt idx="1054">
                  <c:v>42407</c:v>
                </c:pt>
                <c:pt idx="1055">
                  <c:v>42408</c:v>
                </c:pt>
                <c:pt idx="1056">
                  <c:v>42409</c:v>
                </c:pt>
                <c:pt idx="1057">
                  <c:v>42410</c:v>
                </c:pt>
                <c:pt idx="1058">
                  <c:v>42411</c:v>
                </c:pt>
                <c:pt idx="1059">
                  <c:v>42412</c:v>
                </c:pt>
                <c:pt idx="1060">
                  <c:v>42413</c:v>
                </c:pt>
                <c:pt idx="1061">
                  <c:v>42414</c:v>
                </c:pt>
                <c:pt idx="1062">
                  <c:v>42415</c:v>
                </c:pt>
                <c:pt idx="1063">
                  <c:v>42416</c:v>
                </c:pt>
                <c:pt idx="1064">
                  <c:v>42417</c:v>
                </c:pt>
                <c:pt idx="1065">
                  <c:v>42418</c:v>
                </c:pt>
                <c:pt idx="1066">
                  <c:v>42419</c:v>
                </c:pt>
                <c:pt idx="1067">
                  <c:v>42420</c:v>
                </c:pt>
                <c:pt idx="1068">
                  <c:v>42421</c:v>
                </c:pt>
                <c:pt idx="1069">
                  <c:v>42422</c:v>
                </c:pt>
                <c:pt idx="1070">
                  <c:v>42423</c:v>
                </c:pt>
                <c:pt idx="1071">
                  <c:v>42424</c:v>
                </c:pt>
                <c:pt idx="1072">
                  <c:v>42425</c:v>
                </c:pt>
                <c:pt idx="1073">
                  <c:v>42426</c:v>
                </c:pt>
                <c:pt idx="1074">
                  <c:v>42427</c:v>
                </c:pt>
                <c:pt idx="1075">
                  <c:v>42428</c:v>
                </c:pt>
                <c:pt idx="1076">
                  <c:v>42429</c:v>
                </c:pt>
                <c:pt idx="1077">
                  <c:v>42430</c:v>
                </c:pt>
                <c:pt idx="1078">
                  <c:v>42431</c:v>
                </c:pt>
                <c:pt idx="1079">
                  <c:v>42432</c:v>
                </c:pt>
                <c:pt idx="1080">
                  <c:v>42433</c:v>
                </c:pt>
                <c:pt idx="1081">
                  <c:v>42434</c:v>
                </c:pt>
                <c:pt idx="1082">
                  <c:v>42435</c:v>
                </c:pt>
                <c:pt idx="1083">
                  <c:v>42436</c:v>
                </c:pt>
                <c:pt idx="1084">
                  <c:v>42437</c:v>
                </c:pt>
                <c:pt idx="1085">
                  <c:v>42438</c:v>
                </c:pt>
                <c:pt idx="1086">
                  <c:v>42439</c:v>
                </c:pt>
                <c:pt idx="1087">
                  <c:v>42440</c:v>
                </c:pt>
                <c:pt idx="1088">
                  <c:v>42441</c:v>
                </c:pt>
                <c:pt idx="1089">
                  <c:v>42442</c:v>
                </c:pt>
                <c:pt idx="1090">
                  <c:v>42443</c:v>
                </c:pt>
                <c:pt idx="1091">
                  <c:v>42444</c:v>
                </c:pt>
                <c:pt idx="1092">
                  <c:v>42445</c:v>
                </c:pt>
                <c:pt idx="1093">
                  <c:v>42446</c:v>
                </c:pt>
                <c:pt idx="1094">
                  <c:v>42447</c:v>
                </c:pt>
                <c:pt idx="1095">
                  <c:v>42448</c:v>
                </c:pt>
                <c:pt idx="1096">
                  <c:v>42449</c:v>
                </c:pt>
                <c:pt idx="1097">
                  <c:v>42450</c:v>
                </c:pt>
                <c:pt idx="1098">
                  <c:v>42451</c:v>
                </c:pt>
                <c:pt idx="1099">
                  <c:v>42452</c:v>
                </c:pt>
                <c:pt idx="1100">
                  <c:v>42453</c:v>
                </c:pt>
                <c:pt idx="1101">
                  <c:v>42454</c:v>
                </c:pt>
                <c:pt idx="1102">
                  <c:v>42455</c:v>
                </c:pt>
                <c:pt idx="1103">
                  <c:v>42456</c:v>
                </c:pt>
                <c:pt idx="1104">
                  <c:v>42457</c:v>
                </c:pt>
                <c:pt idx="1105">
                  <c:v>42458</c:v>
                </c:pt>
                <c:pt idx="1106">
                  <c:v>42459</c:v>
                </c:pt>
                <c:pt idx="1107">
                  <c:v>42460</c:v>
                </c:pt>
                <c:pt idx="1108">
                  <c:v>42461</c:v>
                </c:pt>
                <c:pt idx="1109">
                  <c:v>42462</c:v>
                </c:pt>
                <c:pt idx="1110">
                  <c:v>42463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42469</c:v>
                </c:pt>
                <c:pt idx="1117">
                  <c:v>42470</c:v>
                </c:pt>
                <c:pt idx="1118">
                  <c:v>42471</c:v>
                </c:pt>
                <c:pt idx="1119">
                  <c:v>42472</c:v>
                </c:pt>
                <c:pt idx="1120">
                  <c:v>42473</c:v>
                </c:pt>
                <c:pt idx="1121">
                  <c:v>42474</c:v>
                </c:pt>
                <c:pt idx="1122">
                  <c:v>42475</c:v>
                </c:pt>
                <c:pt idx="1123">
                  <c:v>42476</c:v>
                </c:pt>
                <c:pt idx="1124">
                  <c:v>42477</c:v>
                </c:pt>
                <c:pt idx="1125">
                  <c:v>42478</c:v>
                </c:pt>
                <c:pt idx="1126">
                  <c:v>42479</c:v>
                </c:pt>
                <c:pt idx="1127">
                  <c:v>42480</c:v>
                </c:pt>
                <c:pt idx="1128">
                  <c:v>42481</c:v>
                </c:pt>
                <c:pt idx="1129">
                  <c:v>42482</c:v>
                </c:pt>
                <c:pt idx="1130">
                  <c:v>42483</c:v>
                </c:pt>
                <c:pt idx="1131">
                  <c:v>42484</c:v>
                </c:pt>
                <c:pt idx="1132">
                  <c:v>42485</c:v>
                </c:pt>
                <c:pt idx="1133">
                  <c:v>42486</c:v>
                </c:pt>
                <c:pt idx="1134">
                  <c:v>42487</c:v>
                </c:pt>
                <c:pt idx="1135">
                  <c:v>42488</c:v>
                </c:pt>
                <c:pt idx="1136">
                  <c:v>42489</c:v>
                </c:pt>
                <c:pt idx="1137">
                  <c:v>42490</c:v>
                </c:pt>
                <c:pt idx="1138">
                  <c:v>42491</c:v>
                </c:pt>
                <c:pt idx="1139">
                  <c:v>42492</c:v>
                </c:pt>
                <c:pt idx="1140">
                  <c:v>42493</c:v>
                </c:pt>
                <c:pt idx="1141">
                  <c:v>42494</c:v>
                </c:pt>
                <c:pt idx="1142">
                  <c:v>42495</c:v>
                </c:pt>
                <c:pt idx="1143">
                  <c:v>42496</c:v>
                </c:pt>
                <c:pt idx="1144">
                  <c:v>42497</c:v>
                </c:pt>
                <c:pt idx="1145">
                  <c:v>42498</c:v>
                </c:pt>
                <c:pt idx="1146">
                  <c:v>42499</c:v>
                </c:pt>
                <c:pt idx="1147">
                  <c:v>42500</c:v>
                </c:pt>
                <c:pt idx="1148">
                  <c:v>42501</c:v>
                </c:pt>
                <c:pt idx="1149">
                  <c:v>42502</c:v>
                </c:pt>
                <c:pt idx="1150">
                  <c:v>42503</c:v>
                </c:pt>
                <c:pt idx="1151">
                  <c:v>42504</c:v>
                </c:pt>
                <c:pt idx="1152">
                  <c:v>42505</c:v>
                </c:pt>
                <c:pt idx="1153">
                  <c:v>42506</c:v>
                </c:pt>
                <c:pt idx="1154">
                  <c:v>42507</c:v>
                </c:pt>
                <c:pt idx="1155">
                  <c:v>42508</c:v>
                </c:pt>
                <c:pt idx="1156">
                  <c:v>42509</c:v>
                </c:pt>
                <c:pt idx="1157">
                  <c:v>42510</c:v>
                </c:pt>
                <c:pt idx="1158">
                  <c:v>42511</c:v>
                </c:pt>
                <c:pt idx="1159">
                  <c:v>42512</c:v>
                </c:pt>
                <c:pt idx="1160">
                  <c:v>42513</c:v>
                </c:pt>
                <c:pt idx="1161">
                  <c:v>42514</c:v>
                </c:pt>
                <c:pt idx="1162">
                  <c:v>42515</c:v>
                </c:pt>
                <c:pt idx="1163">
                  <c:v>42516</c:v>
                </c:pt>
                <c:pt idx="1164">
                  <c:v>42517</c:v>
                </c:pt>
                <c:pt idx="1165">
                  <c:v>42518</c:v>
                </c:pt>
                <c:pt idx="1166">
                  <c:v>42519</c:v>
                </c:pt>
                <c:pt idx="1167">
                  <c:v>42520</c:v>
                </c:pt>
                <c:pt idx="1168">
                  <c:v>42521</c:v>
                </c:pt>
                <c:pt idx="1169">
                  <c:v>42522</c:v>
                </c:pt>
                <c:pt idx="1170">
                  <c:v>42523</c:v>
                </c:pt>
                <c:pt idx="1171">
                  <c:v>42524</c:v>
                </c:pt>
                <c:pt idx="1172">
                  <c:v>42525</c:v>
                </c:pt>
                <c:pt idx="1173">
                  <c:v>42526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42532</c:v>
                </c:pt>
                <c:pt idx="1180">
                  <c:v>42533</c:v>
                </c:pt>
                <c:pt idx="1181">
                  <c:v>42534</c:v>
                </c:pt>
                <c:pt idx="1182">
                  <c:v>42535</c:v>
                </c:pt>
                <c:pt idx="1183">
                  <c:v>42536</c:v>
                </c:pt>
                <c:pt idx="1184">
                  <c:v>42537</c:v>
                </c:pt>
                <c:pt idx="1185">
                  <c:v>42538</c:v>
                </c:pt>
                <c:pt idx="1186">
                  <c:v>42539</c:v>
                </c:pt>
                <c:pt idx="1187">
                  <c:v>42540</c:v>
                </c:pt>
                <c:pt idx="1188">
                  <c:v>42541</c:v>
                </c:pt>
                <c:pt idx="1189">
                  <c:v>42542</c:v>
                </c:pt>
                <c:pt idx="1190">
                  <c:v>42543</c:v>
                </c:pt>
                <c:pt idx="1191">
                  <c:v>42544</c:v>
                </c:pt>
                <c:pt idx="1192">
                  <c:v>42545</c:v>
                </c:pt>
                <c:pt idx="1193">
                  <c:v>42546</c:v>
                </c:pt>
                <c:pt idx="1194">
                  <c:v>42547</c:v>
                </c:pt>
                <c:pt idx="1195">
                  <c:v>42548</c:v>
                </c:pt>
                <c:pt idx="1196">
                  <c:v>42549</c:v>
                </c:pt>
                <c:pt idx="1197">
                  <c:v>42550</c:v>
                </c:pt>
                <c:pt idx="1198">
                  <c:v>42551</c:v>
                </c:pt>
                <c:pt idx="1199">
                  <c:v>42552</c:v>
                </c:pt>
                <c:pt idx="1200">
                  <c:v>42553</c:v>
                </c:pt>
                <c:pt idx="1201">
                  <c:v>42554</c:v>
                </c:pt>
                <c:pt idx="1202">
                  <c:v>42555</c:v>
                </c:pt>
                <c:pt idx="1203">
                  <c:v>42556</c:v>
                </c:pt>
                <c:pt idx="1204">
                  <c:v>42557</c:v>
                </c:pt>
                <c:pt idx="1205">
                  <c:v>42558</c:v>
                </c:pt>
                <c:pt idx="1206">
                  <c:v>42559</c:v>
                </c:pt>
                <c:pt idx="1207">
                  <c:v>42560</c:v>
                </c:pt>
                <c:pt idx="1208">
                  <c:v>42561</c:v>
                </c:pt>
                <c:pt idx="1209">
                  <c:v>42562</c:v>
                </c:pt>
                <c:pt idx="1210">
                  <c:v>42563</c:v>
                </c:pt>
                <c:pt idx="1211">
                  <c:v>42564</c:v>
                </c:pt>
                <c:pt idx="1212">
                  <c:v>42565</c:v>
                </c:pt>
                <c:pt idx="1213">
                  <c:v>42566</c:v>
                </c:pt>
                <c:pt idx="1214">
                  <c:v>42567</c:v>
                </c:pt>
                <c:pt idx="1215">
                  <c:v>42568</c:v>
                </c:pt>
                <c:pt idx="1216">
                  <c:v>42569</c:v>
                </c:pt>
                <c:pt idx="1217">
                  <c:v>42570</c:v>
                </c:pt>
                <c:pt idx="1218">
                  <c:v>42571</c:v>
                </c:pt>
                <c:pt idx="1219">
                  <c:v>42572</c:v>
                </c:pt>
                <c:pt idx="1220">
                  <c:v>42573</c:v>
                </c:pt>
                <c:pt idx="1221">
                  <c:v>42574</c:v>
                </c:pt>
                <c:pt idx="1222">
                  <c:v>42575</c:v>
                </c:pt>
                <c:pt idx="1223">
                  <c:v>42576</c:v>
                </c:pt>
                <c:pt idx="1224">
                  <c:v>42577</c:v>
                </c:pt>
                <c:pt idx="1225">
                  <c:v>42578</c:v>
                </c:pt>
                <c:pt idx="1226">
                  <c:v>42579</c:v>
                </c:pt>
                <c:pt idx="1227">
                  <c:v>42580</c:v>
                </c:pt>
                <c:pt idx="1228">
                  <c:v>42581</c:v>
                </c:pt>
                <c:pt idx="1229">
                  <c:v>42582</c:v>
                </c:pt>
                <c:pt idx="1230">
                  <c:v>42583</c:v>
                </c:pt>
                <c:pt idx="1231">
                  <c:v>42584</c:v>
                </c:pt>
                <c:pt idx="1232">
                  <c:v>42585</c:v>
                </c:pt>
                <c:pt idx="1233">
                  <c:v>42586</c:v>
                </c:pt>
                <c:pt idx="1234">
                  <c:v>42587</c:v>
                </c:pt>
                <c:pt idx="1235">
                  <c:v>42588</c:v>
                </c:pt>
                <c:pt idx="1236">
                  <c:v>42589</c:v>
                </c:pt>
                <c:pt idx="1237">
                  <c:v>42590</c:v>
                </c:pt>
                <c:pt idx="1238">
                  <c:v>42591</c:v>
                </c:pt>
                <c:pt idx="1239">
                  <c:v>42592</c:v>
                </c:pt>
                <c:pt idx="1240">
                  <c:v>42593</c:v>
                </c:pt>
                <c:pt idx="1241">
                  <c:v>42594</c:v>
                </c:pt>
                <c:pt idx="1242">
                  <c:v>42595</c:v>
                </c:pt>
                <c:pt idx="1243">
                  <c:v>42596</c:v>
                </c:pt>
                <c:pt idx="1244">
                  <c:v>42597</c:v>
                </c:pt>
                <c:pt idx="1245">
                  <c:v>42598</c:v>
                </c:pt>
                <c:pt idx="1246">
                  <c:v>42599</c:v>
                </c:pt>
                <c:pt idx="1247">
                  <c:v>42600</c:v>
                </c:pt>
                <c:pt idx="1248">
                  <c:v>42601</c:v>
                </c:pt>
                <c:pt idx="1249">
                  <c:v>42602</c:v>
                </c:pt>
                <c:pt idx="1250">
                  <c:v>42603</c:v>
                </c:pt>
                <c:pt idx="1251">
                  <c:v>42604</c:v>
                </c:pt>
                <c:pt idx="1252">
                  <c:v>42605</c:v>
                </c:pt>
                <c:pt idx="1253">
                  <c:v>42606</c:v>
                </c:pt>
                <c:pt idx="1254">
                  <c:v>42607</c:v>
                </c:pt>
                <c:pt idx="1255">
                  <c:v>42608</c:v>
                </c:pt>
                <c:pt idx="1256">
                  <c:v>42609</c:v>
                </c:pt>
                <c:pt idx="1257">
                  <c:v>42610</c:v>
                </c:pt>
                <c:pt idx="1258">
                  <c:v>42611</c:v>
                </c:pt>
                <c:pt idx="1259">
                  <c:v>42612</c:v>
                </c:pt>
                <c:pt idx="1260">
                  <c:v>42613</c:v>
                </c:pt>
                <c:pt idx="1261">
                  <c:v>42614</c:v>
                </c:pt>
                <c:pt idx="1262">
                  <c:v>42615</c:v>
                </c:pt>
                <c:pt idx="1263">
                  <c:v>42616</c:v>
                </c:pt>
                <c:pt idx="1264">
                  <c:v>42617</c:v>
                </c:pt>
                <c:pt idx="1265">
                  <c:v>42618</c:v>
                </c:pt>
                <c:pt idx="1266">
                  <c:v>42619</c:v>
                </c:pt>
                <c:pt idx="1267">
                  <c:v>42620</c:v>
                </c:pt>
                <c:pt idx="1268">
                  <c:v>42621</c:v>
                </c:pt>
                <c:pt idx="1269">
                  <c:v>42622</c:v>
                </c:pt>
                <c:pt idx="1270">
                  <c:v>42623</c:v>
                </c:pt>
                <c:pt idx="1271">
                  <c:v>42624</c:v>
                </c:pt>
                <c:pt idx="1272">
                  <c:v>42625</c:v>
                </c:pt>
                <c:pt idx="1273">
                  <c:v>42626</c:v>
                </c:pt>
                <c:pt idx="1274">
                  <c:v>42627</c:v>
                </c:pt>
                <c:pt idx="1275">
                  <c:v>42628</c:v>
                </c:pt>
                <c:pt idx="1276">
                  <c:v>42629</c:v>
                </c:pt>
                <c:pt idx="1277">
                  <c:v>42630</c:v>
                </c:pt>
                <c:pt idx="1278">
                  <c:v>42631</c:v>
                </c:pt>
                <c:pt idx="1279">
                  <c:v>42632</c:v>
                </c:pt>
                <c:pt idx="1280">
                  <c:v>42633</c:v>
                </c:pt>
                <c:pt idx="1281">
                  <c:v>42634</c:v>
                </c:pt>
                <c:pt idx="1282">
                  <c:v>42635</c:v>
                </c:pt>
                <c:pt idx="1283">
                  <c:v>42636</c:v>
                </c:pt>
                <c:pt idx="1284">
                  <c:v>42637</c:v>
                </c:pt>
                <c:pt idx="1285">
                  <c:v>42638</c:v>
                </c:pt>
                <c:pt idx="1286">
                  <c:v>42639</c:v>
                </c:pt>
                <c:pt idx="1287">
                  <c:v>42640</c:v>
                </c:pt>
                <c:pt idx="1288">
                  <c:v>42641</c:v>
                </c:pt>
                <c:pt idx="1289">
                  <c:v>42642</c:v>
                </c:pt>
                <c:pt idx="1290">
                  <c:v>42643</c:v>
                </c:pt>
                <c:pt idx="1291">
                  <c:v>42644</c:v>
                </c:pt>
                <c:pt idx="1292">
                  <c:v>42645</c:v>
                </c:pt>
                <c:pt idx="1293">
                  <c:v>42646</c:v>
                </c:pt>
                <c:pt idx="1294">
                  <c:v>42647</c:v>
                </c:pt>
                <c:pt idx="1295">
                  <c:v>42648</c:v>
                </c:pt>
                <c:pt idx="1296">
                  <c:v>42649</c:v>
                </c:pt>
                <c:pt idx="1297">
                  <c:v>42650</c:v>
                </c:pt>
                <c:pt idx="1298">
                  <c:v>42651</c:v>
                </c:pt>
                <c:pt idx="1299">
                  <c:v>42652</c:v>
                </c:pt>
                <c:pt idx="1300">
                  <c:v>42653</c:v>
                </c:pt>
                <c:pt idx="1301">
                  <c:v>42654</c:v>
                </c:pt>
                <c:pt idx="1302">
                  <c:v>42655</c:v>
                </c:pt>
                <c:pt idx="1303">
                  <c:v>42656</c:v>
                </c:pt>
                <c:pt idx="1304">
                  <c:v>42657</c:v>
                </c:pt>
                <c:pt idx="1305">
                  <c:v>42658</c:v>
                </c:pt>
                <c:pt idx="1306">
                  <c:v>42659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42665</c:v>
                </c:pt>
                <c:pt idx="1313">
                  <c:v>42666</c:v>
                </c:pt>
                <c:pt idx="1314">
                  <c:v>42667</c:v>
                </c:pt>
                <c:pt idx="1315">
                  <c:v>42668</c:v>
                </c:pt>
                <c:pt idx="1316">
                  <c:v>42669</c:v>
                </c:pt>
                <c:pt idx="1317">
                  <c:v>42670</c:v>
                </c:pt>
                <c:pt idx="1318">
                  <c:v>42671</c:v>
                </c:pt>
                <c:pt idx="1319">
                  <c:v>42672</c:v>
                </c:pt>
                <c:pt idx="1320">
                  <c:v>42673</c:v>
                </c:pt>
                <c:pt idx="1321">
                  <c:v>42674</c:v>
                </c:pt>
                <c:pt idx="1322">
                  <c:v>42675</c:v>
                </c:pt>
                <c:pt idx="1323">
                  <c:v>42676</c:v>
                </c:pt>
                <c:pt idx="1324">
                  <c:v>42677</c:v>
                </c:pt>
                <c:pt idx="1325">
                  <c:v>42678</c:v>
                </c:pt>
                <c:pt idx="1326">
                  <c:v>42679</c:v>
                </c:pt>
                <c:pt idx="1327">
                  <c:v>42680</c:v>
                </c:pt>
                <c:pt idx="1328">
                  <c:v>42681</c:v>
                </c:pt>
                <c:pt idx="1329">
                  <c:v>42682</c:v>
                </c:pt>
                <c:pt idx="1330">
                  <c:v>42683</c:v>
                </c:pt>
                <c:pt idx="1331">
                  <c:v>42684</c:v>
                </c:pt>
                <c:pt idx="1332">
                  <c:v>42685</c:v>
                </c:pt>
                <c:pt idx="1333">
                  <c:v>42686</c:v>
                </c:pt>
                <c:pt idx="1334">
                  <c:v>42687</c:v>
                </c:pt>
                <c:pt idx="1335">
                  <c:v>42688</c:v>
                </c:pt>
                <c:pt idx="1336">
                  <c:v>42689</c:v>
                </c:pt>
                <c:pt idx="1337">
                  <c:v>42690</c:v>
                </c:pt>
                <c:pt idx="1338">
                  <c:v>42691</c:v>
                </c:pt>
                <c:pt idx="1339">
                  <c:v>42692</c:v>
                </c:pt>
                <c:pt idx="1340">
                  <c:v>42693</c:v>
                </c:pt>
                <c:pt idx="1341">
                  <c:v>42694</c:v>
                </c:pt>
                <c:pt idx="1342">
                  <c:v>42695</c:v>
                </c:pt>
                <c:pt idx="1343">
                  <c:v>42696</c:v>
                </c:pt>
                <c:pt idx="1344">
                  <c:v>42697</c:v>
                </c:pt>
                <c:pt idx="1345">
                  <c:v>42698</c:v>
                </c:pt>
                <c:pt idx="1346">
                  <c:v>42699</c:v>
                </c:pt>
                <c:pt idx="1347">
                  <c:v>42700</c:v>
                </c:pt>
                <c:pt idx="1348">
                  <c:v>42701</c:v>
                </c:pt>
                <c:pt idx="1349">
                  <c:v>42702</c:v>
                </c:pt>
                <c:pt idx="1350">
                  <c:v>42703</c:v>
                </c:pt>
                <c:pt idx="1351">
                  <c:v>42704</c:v>
                </c:pt>
                <c:pt idx="1352">
                  <c:v>42705</c:v>
                </c:pt>
                <c:pt idx="1353">
                  <c:v>42706</c:v>
                </c:pt>
                <c:pt idx="1354">
                  <c:v>42707</c:v>
                </c:pt>
                <c:pt idx="1355">
                  <c:v>42708</c:v>
                </c:pt>
                <c:pt idx="1356">
                  <c:v>42709</c:v>
                </c:pt>
                <c:pt idx="1357">
                  <c:v>42710</c:v>
                </c:pt>
                <c:pt idx="1358">
                  <c:v>42711</c:v>
                </c:pt>
                <c:pt idx="1359">
                  <c:v>42712</c:v>
                </c:pt>
                <c:pt idx="1360">
                  <c:v>42713</c:v>
                </c:pt>
                <c:pt idx="1361">
                  <c:v>42714</c:v>
                </c:pt>
                <c:pt idx="1362">
                  <c:v>42715</c:v>
                </c:pt>
                <c:pt idx="1363">
                  <c:v>42716</c:v>
                </c:pt>
                <c:pt idx="1364">
                  <c:v>42717</c:v>
                </c:pt>
                <c:pt idx="1365">
                  <c:v>42718</c:v>
                </c:pt>
                <c:pt idx="1366">
                  <c:v>42719</c:v>
                </c:pt>
                <c:pt idx="1367">
                  <c:v>42720</c:v>
                </c:pt>
                <c:pt idx="1368">
                  <c:v>42721</c:v>
                </c:pt>
                <c:pt idx="1369">
                  <c:v>42722</c:v>
                </c:pt>
                <c:pt idx="1370">
                  <c:v>42723</c:v>
                </c:pt>
                <c:pt idx="1371">
                  <c:v>42724</c:v>
                </c:pt>
                <c:pt idx="1372">
                  <c:v>42725</c:v>
                </c:pt>
                <c:pt idx="1373">
                  <c:v>42726</c:v>
                </c:pt>
                <c:pt idx="1374">
                  <c:v>42727</c:v>
                </c:pt>
                <c:pt idx="1375">
                  <c:v>42728</c:v>
                </c:pt>
                <c:pt idx="1376">
                  <c:v>42729</c:v>
                </c:pt>
                <c:pt idx="1377">
                  <c:v>42730</c:v>
                </c:pt>
                <c:pt idx="1378">
                  <c:v>42731</c:v>
                </c:pt>
                <c:pt idx="1379">
                  <c:v>42732</c:v>
                </c:pt>
                <c:pt idx="1380">
                  <c:v>42733</c:v>
                </c:pt>
                <c:pt idx="1381">
                  <c:v>42734</c:v>
                </c:pt>
                <c:pt idx="1382">
                  <c:v>42735</c:v>
                </c:pt>
                <c:pt idx="1383">
                  <c:v>42736</c:v>
                </c:pt>
                <c:pt idx="1384">
                  <c:v>42737</c:v>
                </c:pt>
                <c:pt idx="1385">
                  <c:v>42738</c:v>
                </c:pt>
                <c:pt idx="1386">
                  <c:v>42739</c:v>
                </c:pt>
                <c:pt idx="1387">
                  <c:v>42740</c:v>
                </c:pt>
                <c:pt idx="1388">
                  <c:v>42741</c:v>
                </c:pt>
                <c:pt idx="1389">
                  <c:v>42742</c:v>
                </c:pt>
                <c:pt idx="1390">
                  <c:v>42743</c:v>
                </c:pt>
                <c:pt idx="1391">
                  <c:v>42744</c:v>
                </c:pt>
                <c:pt idx="1392">
                  <c:v>42745</c:v>
                </c:pt>
                <c:pt idx="1393">
                  <c:v>42746</c:v>
                </c:pt>
                <c:pt idx="1394">
                  <c:v>42747</c:v>
                </c:pt>
                <c:pt idx="1395">
                  <c:v>42748</c:v>
                </c:pt>
                <c:pt idx="1396">
                  <c:v>42749</c:v>
                </c:pt>
                <c:pt idx="1397">
                  <c:v>42750</c:v>
                </c:pt>
                <c:pt idx="1398">
                  <c:v>42751</c:v>
                </c:pt>
                <c:pt idx="1399">
                  <c:v>42752</c:v>
                </c:pt>
                <c:pt idx="1400">
                  <c:v>42753</c:v>
                </c:pt>
                <c:pt idx="1401">
                  <c:v>42754</c:v>
                </c:pt>
                <c:pt idx="1402">
                  <c:v>42755</c:v>
                </c:pt>
                <c:pt idx="1403">
                  <c:v>42756</c:v>
                </c:pt>
                <c:pt idx="1404">
                  <c:v>42757</c:v>
                </c:pt>
                <c:pt idx="1405">
                  <c:v>42758</c:v>
                </c:pt>
                <c:pt idx="1406">
                  <c:v>42759</c:v>
                </c:pt>
                <c:pt idx="1407">
                  <c:v>42760</c:v>
                </c:pt>
                <c:pt idx="1408">
                  <c:v>42761</c:v>
                </c:pt>
                <c:pt idx="1409">
                  <c:v>42762</c:v>
                </c:pt>
                <c:pt idx="1410">
                  <c:v>42763</c:v>
                </c:pt>
                <c:pt idx="1411">
                  <c:v>42764</c:v>
                </c:pt>
                <c:pt idx="1412">
                  <c:v>42765</c:v>
                </c:pt>
                <c:pt idx="1413">
                  <c:v>42766</c:v>
                </c:pt>
                <c:pt idx="1414">
                  <c:v>42767</c:v>
                </c:pt>
                <c:pt idx="1415">
                  <c:v>42768</c:v>
                </c:pt>
                <c:pt idx="1416">
                  <c:v>42769</c:v>
                </c:pt>
                <c:pt idx="1417">
                  <c:v>42770</c:v>
                </c:pt>
                <c:pt idx="1418">
                  <c:v>42771</c:v>
                </c:pt>
                <c:pt idx="1419">
                  <c:v>42772</c:v>
                </c:pt>
                <c:pt idx="1420">
                  <c:v>42773</c:v>
                </c:pt>
                <c:pt idx="1421">
                  <c:v>42774</c:v>
                </c:pt>
                <c:pt idx="1422">
                  <c:v>42775</c:v>
                </c:pt>
                <c:pt idx="1423">
                  <c:v>42776</c:v>
                </c:pt>
                <c:pt idx="1424">
                  <c:v>42777</c:v>
                </c:pt>
                <c:pt idx="1425">
                  <c:v>42778</c:v>
                </c:pt>
                <c:pt idx="1426">
                  <c:v>42779</c:v>
                </c:pt>
                <c:pt idx="1427">
                  <c:v>42780</c:v>
                </c:pt>
                <c:pt idx="1428">
                  <c:v>42781</c:v>
                </c:pt>
                <c:pt idx="1429">
                  <c:v>42782</c:v>
                </c:pt>
                <c:pt idx="1430">
                  <c:v>42783</c:v>
                </c:pt>
                <c:pt idx="1431">
                  <c:v>42784</c:v>
                </c:pt>
                <c:pt idx="1432">
                  <c:v>42785</c:v>
                </c:pt>
                <c:pt idx="1433">
                  <c:v>42786</c:v>
                </c:pt>
                <c:pt idx="1434">
                  <c:v>42787</c:v>
                </c:pt>
                <c:pt idx="1435">
                  <c:v>42788</c:v>
                </c:pt>
                <c:pt idx="1436">
                  <c:v>42789</c:v>
                </c:pt>
                <c:pt idx="1437">
                  <c:v>42790</c:v>
                </c:pt>
                <c:pt idx="1438">
                  <c:v>42791</c:v>
                </c:pt>
                <c:pt idx="1439">
                  <c:v>42792</c:v>
                </c:pt>
                <c:pt idx="1440">
                  <c:v>42793</c:v>
                </c:pt>
                <c:pt idx="1441">
                  <c:v>42794</c:v>
                </c:pt>
                <c:pt idx="1442">
                  <c:v>42795</c:v>
                </c:pt>
                <c:pt idx="1443">
                  <c:v>42796</c:v>
                </c:pt>
                <c:pt idx="1444">
                  <c:v>42797</c:v>
                </c:pt>
                <c:pt idx="1445">
                  <c:v>42798</c:v>
                </c:pt>
                <c:pt idx="1446">
                  <c:v>42799</c:v>
                </c:pt>
                <c:pt idx="1447">
                  <c:v>42800</c:v>
                </c:pt>
                <c:pt idx="1448">
                  <c:v>42801</c:v>
                </c:pt>
                <c:pt idx="1449">
                  <c:v>42802</c:v>
                </c:pt>
                <c:pt idx="1450">
                  <c:v>42803</c:v>
                </c:pt>
                <c:pt idx="1451">
                  <c:v>42804</c:v>
                </c:pt>
                <c:pt idx="1452">
                  <c:v>42805</c:v>
                </c:pt>
                <c:pt idx="1453">
                  <c:v>42806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42812</c:v>
                </c:pt>
                <c:pt idx="1460">
                  <c:v>42813</c:v>
                </c:pt>
                <c:pt idx="1461">
                  <c:v>42814</c:v>
                </c:pt>
                <c:pt idx="1462">
                  <c:v>42815</c:v>
                </c:pt>
                <c:pt idx="1463">
                  <c:v>42816</c:v>
                </c:pt>
                <c:pt idx="1464">
                  <c:v>42817</c:v>
                </c:pt>
                <c:pt idx="1465">
                  <c:v>42818</c:v>
                </c:pt>
                <c:pt idx="1466">
                  <c:v>42819</c:v>
                </c:pt>
                <c:pt idx="1467">
                  <c:v>42820</c:v>
                </c:pt>
                <c:pt idx="1468">
                  <c:v>42821</c:v>
                </c:pt>
                <c:pt idx="1469">
                  <c:v>42822</c:v>
                </c:pt>
                <c:pt idx="1470">
                  <c:v>42823</c:v>
                </c:pt>
                <c:pt idx="1471">
                  <c:v>42824</c:v>
                </c:pt>
                <c:pt idx="1472">
                  <c:v>42825</c:v>
                </c:pt>
                <c:pt idx="1473">
                  <c:v>42826</c:v>
                </c:pt>
                <c:pt idx="1474">
                  <c:v>42827</c:v>
                </c:pt>
                <c:pt idx="1475">
                  <c:v>42828</c:v>
                </c:pt>
                <c:pt idx="1476">
                  <c:v>42829</c:v>
                </c:pt>
                <c:pt idx="1477">
                  <c:v>42830</c:v>
                </c:pt>
                <c:pt idx="1478">
                  <c:v>42831</c:v>
                </c:pt>
                <c:pt idx="1479">
                  <c:v>42832</c:v>
                </c:pt>
                <c:pt idx="1480">
                  <c:v>42833</c:v>
                </c:pt>
                <c:pt idx="1481">
                  <c:v>42834</c:v>
                </c:pt>
                <c:pt idx="1482">
                  <c:v>42835</c:v>
                </c:pt>
                <c:pt idx="1483">
                  <c:v>42836</c:v>
                </c:pt>
                <c:pt idx="1484">
                  <c:v>42837</c:v>
                </c:pt>
                <c:pt idx="1485">
                  <c:v>42838</c:v>
                </c:pt>
                <c:pt idx="1486">
                  <c:v>42839</c:v>
                </c:pt>
                <c:pt idx="1487">
                  <c:v>42840</c:v>
                </c:pt>
                <c:pt idx="1488">
                  <c:v>42841</c:v>
                </c:pt>
                <c:pt idx="1489">
                  <c:v>42842</c:v>
                </c:pt>
                <c:pt idx="1490">
                  <c:v>42843</c:v>
                </c:pt>
                <c:pt idx="1491">
                  <c:v>42844</c:v>
                </c:pt>
                <c:pt idx="1492">
                  <c:v>42845</c:v>
                </c:pt>
                <c:pt idx="1493">
                  <c:v>42846</c:v>
                </c:pt>
                <c:pt idx="1494">
                  <c:v>42847</c:v>
                </c:pt>
                <c:pt idx="1495">
                  <c:v>42848</c:v>
                </c:pt>
                <c:pt idx="1496">
                  <c:v>42849</c:v>
                </c:pt>
                <c:pt idx="1497">
                  <c:v>42850</c:v>
                </c:pt>
                <c:pt idx="1498">
                  <c:v>42851</c:v>
                </c:pt>
                <c:pt idx="1499">
                  <c:v>42852</c:v>
                </c:pt>
                <c:pt idx="1500">
                  <c:v>42853</c:v>
                </c:pt>
                <c:pt idx="1501">
                  <c:v>42854</c:v>
                </c:pt>
                <c:pt idx="1502">
                  <c:v>42855</c:v>
                </c:pt>
                <c:pt idx="1503">
                  <c:v>42856</c:v>
                </c:pt>
                <c:pt idx="1504">
                  <c:v>42857</c:v>
                </c:pt>
                <c:pt idx="1505">
                  <c:v>42858</c:v>
                </c:pt>
                <c:pt idx="1506">
                  <c:v>42859</c:v>
                </c:pt>
                <c:pt idx="1507">
                  <c:v>42860</c:v>
                </c:pt>
                <c:pt idx="1508">
                  <c:v>42861</c:v>
                </c:pt>
                <c:pt idx="1509">
                  <c:v>42862</c:v>
                </c:pt>
                <c:pt idx="1510">
                  <c:v>42863</c:v>
                </c:pt>
                <c:pt idx="1511">
                  <c:v>42864</c:v>
                </c:pt>
                <c:pt idx="1512">
                  <c:v>42865</c:v>
                </c:pt>
                <c:pt idx="1513">
                  <c:v>42866</c:v>
                </c:pt>
                <c:pt idx="1514">
                  <c:v>42867</c:v>
                </c:pt>
                <c:pt idx="1515">
                  <c:v>42868</c:v>
                </c:pt>
                <c:pt idx="1516">
                  <c:v>42869</c:v>
                </c:pt>
                <c:pt idx="1517">
                  <c:v>42870</c:v>
                </c:pt>
                <c:pt idx="1518">
                  <c:v>42871</c:v>
                </c:pt>
                <c:pt idx="1519">
                  <c:v>42872</c:v>
                </c:pt>
                <c:pt idx="1520">
                  <c:v>42873</c:v>
                </c:pt>
                <c:pt idx="1521">
                  <c:v>42874</c:v>
                </c:pt>
                <c:pt idx="1522">
                  <c:v>42875</c:v>
                </c:pt>
                <c:pt idx="1523">
                  <c:v>42876</c:v>
                </c:pt>
                <c:pt idx="1524">
                  <c:v>42877</c:v>
                </c:pt>
                <c:pt idx="1525">
                  <c:v>42878</c:v>
                </c:pt>
                <c:pt idx="1526">
                  <c:v>42879</c:v>
                </c:pt>
                <c:pt idx="1527">
                  <c:v>42880</c:v>
                </c:pt>
                <c:pt idx="1528">
                  <c:v>42881</c:v>
                </c:pt>
                <c:pt idx="1529">
                  <c:v>42882</c:v>
                </c:pt>
                <c:pt idx="1530">
                  <c:v>42883</c:v>
                </c:pt>
                <c:pt idx="1531">
                  <c:v>42884</c:v>
                </c:pt>
                <c:pt idx="1532">
                  <c:v>42885</c:v>
                </c:pt>
                <c:pt idx="1533">
                  <c:v>42886</c:v>
                </c:pt>
                <c:pt idx="1534">
                  <c:v>42887</c:v>
                </c:pt>
                <c:pt idx="1535">
                  <c:v>42888</c:v>
                </c:pt>
                <c:pt idx="1536">
                  <c:v>42889</c:v>
                </c:pt>
                <c:pt idx="1537">
                  <c:v>42890</c:v>
                </c:pt>
                <c:pt idx="1538">
                  <c:v>42891</c:v>
                </c:pt>
                <c:pt idx="1539">
                  <c:v>42892</c:v>
                </c:pt>
                <c:pt idx="1540">
                  <c:v>42893</c:v>
                </c:pt>
                <c:pt idx="1541">
                  <c:v>42894</c:v>
                </c:pt>
                <c:pt idx="1542">
                  <c:v>42895</c:v>
                </c:pt>
                <c:pt idx="1543">
                  <c:v>42896</c:v>
                </c:pt>
                <c:pt idx="1544">
                  <c:v>42897</c:v>
                </c:pt>
                <c:pt idx="1545">
                  <c:v>42898</c:v>
                </c:pt>
                <c:pt idx="1546">
                  <c:v>42899</c:v>
                </c:pt>
                <c:pt idx="1547">
                  <c:v>42900</c:v>
                </c:pt>
                <c:pt idx="1548">
                  <c:v>42901</c:v>
                </c:pt>
                <c:pt idx="1549">
                  <c:v>42902</c:v>
                </c:pt>
                <c:pt idx="1550">
                  <c:v>42903</c:v>
                </c:pt>
                <c:pt idx="1551">
                  <c:v>42904</c:v>
                </c:pt>
                <c:pt idx="1552">
                  <c:v>42905</c:v>
                </c:pt>
                <c:pt idx="1553">
                  <c:v>42906</c:v>
                </c:pt>
                <c:pt idx="1554">
                  <c:v>42907</c:v>
                </c:pt>
                <c:pt idx="1555">
                  <c:v>42908</c:v>
                </c:pt>
                <c:pt idx="1556">
                  <c:v>42909</c:v>
                </c:pt>
                <c:pt idx="1557">
                  <c:v>42910</c:v>
                </c:pt>
                <c:pt idx="1558">
                  <c:v>42911</c:v>
                </c:pt>
                <c:pt idx="1559">
                  <c:v>42912</c:v>
                </c:pt>
                <c:pt idx="1560">
                  <c:v>42913</c:v>
                </c:pt>
                <c:pt idx="1561">
                  <c:v>42914</c:v>
                </c:pt>
                <c:pt idx="1562">
                  <c:v>42915</c:v>
                </c:pt>
                <c:pt idx="1563">
                  <c:v>42916</c:v>
                </c:pt>
                <c:pt idx="1564">
                  <c:v>42917</c:v>
                </c:pt>
                <c:pt idx="1565">
                  <c:v>42918</c:v>
                </c:pt>
                <c:pt idx="1566">
                  <c:v>42919</c:v>
                </c:pt>
                <c:pt idx="1567">
                  <c:v>42920</c:v>
                </c:pt>
                <c:pt idx="1568">
                  <c:v>42921</c:v>
                </c:pt>
                <c:pt idx="1569">
                  <c:v>42922</c:v>
                </c:pt>
                <c:pt idx="1570">
                  <c:v>42923</c:v>
                </c:pt>
                <c:pt idx="1571">
                  <c:v>42924</c:v>
                </c:pt>
                <c:pt idx="1572">
                  <c:v>42925</c:v>
                </c:pt>
                <c:pt idx="1573">
                  <c:v>42926</c:v>
                </c:pt>
                <c:pt idx="1574">
                  <c:v>42927</c:v>
                </c:pt>
                <c:pt idx="1575">
                  <c:v>42928</c:v>
                </c:pt>
                <c:pt idx="1576">
                  <c:v>42929</c:v>
                </c:pt>
                <c:pt idx="1577">
                  <c:v>42930</c:v>
                </c:pt>
                <c:pt idx="1578">
                  <c:v>42931</c:v>
                </c:pt>
                <c:pt idx="1579">
                  <c:v>42932</c:v>
                </c:pt>
                <c:pt idx="1580">
                  <c:v>42933</c:v>
                </c:pt>
                <c:pt idx="1581">
                  <c:v>42934</c:v>
                </c:pt>
                <c:pt idx="1582">
                  <c:v>42935</c:v>
                </c:pt>
                <c:pt idx="1583">
                  <c:v>42936</c:v>
                </c:pt>
                <c:pt idx="1584">
                  <c:v>42937</c:v>
                </c:pt>
                <c:pt idx="1585">
                  <c:v>42938</c:v>
                </c:pt>
                <c:pt idx="1586">
                  <c:v>42939</c:v>
                </c:pt>
                <c:pt idx="1587">
                  <c:v>42940</c:v>
                </c:pt>
                <c:pt idx="1588">
                  <c:v>42941</c:v>
                </c:pt>
                <c:pt idx="1589">
                  <c:v>42942</c:v>
                </c:pt>
                <c:pt idx="1590">
                  <c:v>42943</c:v>
                </c:pt>
                <c:pt idx="1591">
                  <c:v>42944</c:v>
                </c:pt>
                <c:pt idx="1592">
                  <c:v>42945</c:v>
                </c:pt>
                <c:pt idx="1593">
                  <c:v>42946</c:v>
                </c:pt>
                <c:pt idx="1594">
                  <c:v>42947</c:v>
                </c:pt>
                <c:pt idx="1595">
                  <c:v>42948</c:v>
                </c:pt>
                <c:pt idx="1596">
                  <c:v>42949</c:v>
                </c:pt>
                <c:pt idx="1597">
                  <c:v>42950</c:v>
                </c:pt>
                <c:pt idx="1598">
                  <c:v>42951</c:v>
                </c:pt>
                <c:pt idx="1599">
                  <c:v>42952</c:v>
                </c:pt>
                <c:pt idx="1600">
                  <c:v>42953</c:v>
                </c:pt>
                <c:pt idx="1601">
                  <c:v>42954</c:v>
                </c:pt>
                <c:pt idx="1602">
                  <c:v>42955</c:v>
                </c:pt>
                <c:pt idx="1603">
                  <c:v>42956</c:v>
                </c:pt>
                <c:pt idx="1604">
                  <c:v>42957</c:v>
                </c:pt>
                <c:pt idx="1605">
                  <c:v>42958</c:v>
                </c:pt>
                <c:pt idx="1606">
                  <c:v>42959</c:v>
                </c:pt>
                <c:pt idx="1607">
                  <c:v>42960</c:v>
                </c:pt>
                <c:pt idx="1608">
                  <c:v>42961</c:v>
                </c:pt>
                <c:pt idx="1609">
                  <c:v>42962</c:v>
                </c:pt>
                <c:pt idx="1610">
                  <c:v>42963</c:v>
                </c:pt>
                <c:pt idx="1611">
                  <c:v>42964</c:v>
                </c:pt>
                <c:pt idx="1612">
                  <c:v>42965</c:v>
                </c:pt>
                <c:pt idx="1613">
                  <c:v>42966</c:v>
                </c:pt>
                <c:pt idx="1614">
                  <c:v>42967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42972</c:v>
                </c:pt>
                <c:pt idx="1620">
                  <c:v>42973</c:v>
                </c:pt>
                <c:pt idx="1621">
                  <c:v>42974</c:v>
                </c:pt>
                <c:pt idx="1622">
                  <c:v>42975</c:v>
                </c:pt>
                <c:pt idx="1623">
                  <c:v>42976</c:v>
                </c:pt>
                <c:pt idx="1624">
                  <c:v>42977</c:v>
                </c:pt>
                <c:pt idx="1625">
                  <c:v>42978</c:v>
                </c:pt>
                <c:pt idx="1626">
                  <c:v>42979</c:v>
                </c:pt>
                <c:pt idx="1627">
                  <c:v>42980</c:v>
                </c:pt>
                <c:pt idx="1628">
                  <c:v>42981</c:v>
                </c:pt>
                <c:pt idx="1629">
                  <c:v>42982</c:v>
                </c:pt>
                <c:pt idx="1630">
                  <c:v>42983</c:v>
                </c:pt>
                <c:pt idx="1631">
                  <c:v>42984</c:v>
                </c:pt>
                <c:pt idx="1632">
                  <c:v>42985</c:v>
                </c:pt>
                <c:pt idx="1633">
                  <c:v>42986</c:v>
                </c:pt>
                <c:pt idx="1634">
                  <c:v>42987</c:v>
                </c:pt>
                <c:pt idx="1635">
                  <c:v>42988</c:v>
                </c:pt>
                <c:pt idx="1636">
                  <c:v>42989</c:v>
                </c:pt>
                <c:pt idx="1637">
                  <c:v>42990</c:v>
                </c:pt>
                <c:pt idx="1638">
                  <c:v>42991</c:v>
                </c:pt>
                <c:pt idx="1639">
                  <c:v>42992</c:v>
                </c:pt>
                <c:pt idx="1640">
                  <c:v>42993</c:v>
                </c:pt>
                <c:pt idx="1641">
                  <c:v>42994</c:v>
                </c:pt>
                <c:pt idx="1642">
                  <c:v>42995</c:v>
                </c:pt>
                <c:pt idx="1643">
                  <c:v>42996</c:v>
                </c:pt>
                <c:pt idx="1644">
                  <c:v>42997</c:v>
                </c:pt>
                <c:pt idx="1645">
                  <c:v>42998</c:v>
                </c:pt>
                <c:pt idx="1646">
                  <c:v>42999</c:v>
                </c:pt>
                <c:pt idx="1647">
                  <c:v>43000</c:v>
                </c:pt>
                <c:pt idx="1648">
                  <c:v>43001</c:v>
                </c:pt>
                <c:pt idx="1649">
                  <c:v>43002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43009</c:v>
                </c:pt>
                <c:pt idx="1657">
                  <c:v>43010</c:v>
                </c:pt>
                <c:pt idx="1658">
                  <c:v>43011</c:v>
                </c:pt>
                <c:pt idx="1659">
                  <c:v>43012</c:v>
                </c:pt>
                <c:pt idx="1660">
                  <c:v>43013</c:v>
                </c:pt>
                <c:pt idx="1661">
                  <c:v>43014</c:v>
                </c:pt>
                <c:pt idx="1662">
                  <c:v>43015</c:v>
                </c:pt>
                <c:pt idx="1663">
                  <c:v>43016</c:v>
                </c:pt>
                <c:pt idx="1664">
                  <c:v>43017</c:v>
                </c:pt>
                <c:pt idx="1665">
                  <c:v>43018</c:v>
                </c:pt>
                <c:pt idx="1666">
                  <c:v>43019</c:v>
                </c:pt>
                <c:pt idx="1667">
                  <c:v>43020</c:v>
                </c:pt>
                <c:pt idx="1668">
                  <c:v>43021</c:v>
                </c:pt>
                <c:pt idx="1669">
                  <c:v>43022</c:v>
                </c:pt>
                <c:pt idx="1670">
                  <c:v>43023</c:v>
                </c:pt>
                <c:pt idx="1671">
                  <c:v>43024</c:v>
                </c:pt>
                <c:pt idx="1672">
                  <c:v>43025</c:v>
                </c:pt>
                <c:pt idx="1673">
                  <c:v>43026</c:v>
                </c:pt>
                <c:pt idx="1674">
                  <c:v>43027</c:v>
                </c:pt>
                <c:pt idx="1675">
                  <c:v>43028</c:v>
                </c:pt>
                <c:pt idx="1676">
                  <c:v>43029</c:v>
                </c:pt>
                <c:pt idx="1677">
                  <c:v>43030</c:v>
                </c:pt>
                <c:pt idx="1678">
                  <c:v>43031</c:v>
                </c:pt>
                <c:pt idx="1679">
                  <c:v>43032</c:v>
                </c:pt>
                <c:pt idx="1680">
                  <c:v>43033</c:v>
                </c:pt>
                <c:pt idx="1681">
                  <c:v>43034</c:v>
                </c:pt>
                <c:pt idx="1682">
                  <c:v>43035</c:v>
                </c:pt>
                <c:pt idx="1683">
                  <c:v>43036</c:v>
                </c:pt>
                <c:pt idx="1684">
                  <c:v>43037</c:v>
                </c:pt>
                <c:pt idx="1685">
                  <c:v>43038</c:v>
                </c:pt>
                <c:pt idx="1686">
                  <c:v>43039</c:v>
                </c:pt>
                <c:pt idx="1687">
                  <c:v>43040</c:v>
                </c:pt>
                <c:pt idx="1688">
                  <c:v>43041</c:v>
                </c:pt>
                <c:pt idx="1689">
                  <c:v>43042</c:v>
                </c:pt>
                <c:pt idx="1690">
                  <c:v>43043</c:v>
                </c:pt>
                <c:pt idx="1691">
                  <c:v>43044</c:v>
                </c:pt>
                <c:pt idx="1692">
                  <c:v>43045</c:v>
                </c:pt>
                <c:pt idx="1693">
                  <c:v>43046</c:v>
                </c:pt>
                <c:pt idx="1694">
                  <c:v>43047</c:v>
                </c:pt>
                <c:pt idx="1695">
                  <c:v>43048</c:v>
                </c:pt>
                <c:pt idx="1696">
                  <c:v>43049</c:v>
                </c:pt>
                <c:pt idx="1697">
                  <c:v>43050</c:v>
                </c:pt>
                <c:pt idx="1698">
                  <c:v>43051</c:v>
                </c:pt>
                <c:pt idx="1699">
                  <c:v>43052</c:v>
                </c:pt>
                <c:pt idx="1700">
                  <c:v>43053</c:v>
                </c:pt>
                <c:pt idx="1701">
                  <c:v>43054</c:v>
                </c:pt>
                <c:pt idx="1702">
                  <c:v>43055</c:v>
                </c:pt>
                <c:pt idx="1703">
                  <c:v>43056</c:v>
                </c:pt>
                <c:pt idx="1704">
                  <c:v>43057</c:v>
                </c:pt>
                <c:pt idx="1705">
                  <c:v>43058</c:v>
                </c:pt>
                <c:pt idx="1706">
                  <c:v>43059</c:v>
                </c:pt>
                <c:pt idx="1707">
                  <c:v>43060</c:v>
                </c:pt>
                <c:pt idx="1708">
                  <c:v>43061</c:v>
                </c:pt>
                <c:pt idx="1709">
                  <c:v>43062</c:v>
                </c:pt>
                <c:pt idx="1710">
                  <c:v>43063</c:v>
                </c:pt>
                <c:pt idx="1711">
                  <c:v>43064</c:v>
                </c:pt>
                <c:pt idx="1712">
                  <c:v>43065</c:v>
                </c:pt>
                <c:pt idx="1713">
                  <c:v>43066</c:v>
                </c:pt>
                <c:pt idx="1714">
                  <c:v>43067</c:v>
                </c:pt>
                <c:pt idx="1715">
                  <c:v>43068</c:v>
                </c:pt>
                <c:pt idx="1716">
                  <c:v>43069</c:v>
                </c:pt>
                <c:pt idx="1717">
                  <c:v>43070</c:v>
                </c:pt>
                <c:pt idx="1718">
                  <c:v>43071</c:v>
                </c:pt>
                <c:pt idx="1719">
                  <c:v>43072</c:v>
                </c:pt>
                <c:pt idx="1720">
                  <c:v>43073</c:v>
                </c:pt>
                <c:pt idx="1721">
                  <c:v>43074</c:v>
                </c:pt>
                <c:pt idx="1722">
                  <c:v>43075</c:v>
                </c:pt>
                <c:pt idx="1723">
                  <c:v>43076</c:v>
                </c:pt>
                <c:pt idx="1724">
                  <c:v>43077</c:v>
                </c:pt>
                <c:pt idx="1725">
                  <c:v>43078</c:v>
                </c:pt>
                <c:pt idx="1726">
                  <c:v>43079</c:v>
                </c:pt>
                <c:pt idx="1727">
                  <c:v>43080</c:v>
                </c:pt>
                <c:pt idx="1728">
                  <c:v>43081</c:v>
                </c:pt>
                <c:pt idx="1729">
                  <c:v>43082</c:v>
                </c:pt>
                <c:pt idx="1730">
                  <c:v>43083</c:v>
                </c:pt>
              </c:numCache>
            </c:numRef>
          </c:xVal>
          <c:yVal>
            <c:numRef>
              <c:f>'MX11-气水两相'!$G$2:$G$1732</c:f>
              <c:numCache>
                <c:formatCode>General</c:formatCode>
                <c:ptCount val="1731"/>
                <c:pt idx="0">
                  <c:v>721.31561491154343</c:v>
                </c:pt>
                <c:pt idx="1">
                  <c:v>721.28414965771651</c:v>
                </c:pt>
                <c:pt idx="2">
                  <c:v>721.25158023083998</c:v>
                </c:pt>
                <c:pt idx="3">
                  <c:v>721.21876195448044</c:v>
                </c:pt>
                <c:pt idx="4">
                  <c:v>721.1862588988464</c:v>
                </c:pt>
                <c:pt idx="5">
                  <c:v>721.15402109871536</c:v>
                </c:pt>
                <c:pt idx="6">
                  <c:v>721.12181933383465</c:v>
                </c:pt>
                <c:pt idx="7">
                  <c:v>721.08953734333011</c:v>
                </c:pt>
                <c:pt idx="8">
                  <c:v>721.05736790251626</c:v>
                </c:pt>
                <c:pt idx="9">
                  <c:v>721.02516987965953</c:v>
                </c:pt>
                <c:pt idx="10">
                  <c:v>720.99320478785387</c:v>
                </c:pt>
                <c:pt idx="11">
                  <c:v>720.96147873830409</c:v>
                </c:pt>
                <c:pt idx="12">
                  <c:v>720.92145164064641</c:v>
                </c:pt>
                <c:pt idx="13">
                  <c:v>720.86850075193286</c:v>
                </c:pt>
                <c:pt idx="14">
                  <c:v>720.81540501648385</c:v>
                </c:pt>
                <c:pt idx="15">
                  <c:v>720.76233356504656</c:v>
                </c:pt>
                <c:pt idx="16">
                  <c:v>720.71147211302321</c:v>
                </c:pt>
                <c:pt idx="17">
                  <c:v>720.66092966514009</c:v>
                </c:pt>
                <c:pt idx="18">
                  <c:v>720.61035163929228</c:v>
                </c:pt>
                <c:pt idx="19">
                  <c:v>720.55656035255299</c:v>
                </c:pt>
                <c:pt idx="20">
                  <c:v>720.49837976778224</c:v>
                </c:pt>
                <c:pt idx="21">
                  <c:v>720.44051342088915</c:v>
                </c:pt>
                <c:pt idx="22">
                  <c:v>720.38326353446814</c:v>
                </c:pt>
                <c:pt idx="23">
                  <c:v>720.32604352473686</c:v>
                </c:pt>
                <c:pt idx="24">
                  <c:v>720.2690889044178</c:v>
                </c:pt>
                <c:pt idx="25">
                  <c:v>720.21231468265137</c:v>
                </c:pt>
                <c:pt idx="26">
                  <c:v>720.15569999898537</c:v>
                </c:pt>
                <c:pt idx="27">
                  <c:v>720.09969201322019</c:v>
                </c:pt>
                <c:pt idx="28">
                  <c:v>720.04449489654462</c:v>
                </c:pt>
                <c:pt idx="29">
                  <c:v>719.98914446050912</c:v>
                </c:pt>
                <c:pt idx="30">
                  <c:v>719.93340133565471</c:v>
                </c:pt>
                <c:pt idx="31">
                  <c:v>719.87753933386102</c:v>
                </c:pt>
                <c:pt idx="32">
                  <c:v>719.82173488918465</c:v>
                </c:pt>
                <c:pt idx="33">
                  <c:v>721.06863041476447</c:v>
                </c:pt>
                <c:pt idx="35">
                  <c:v>719.68647758487941</c:v>
                </c:pt>
                <c:pt idx="36">
                  <c:v>719.68647758487941</c:v>
                </c:pt>
                <c:pt idx="37">
                  <c:v>719.68647758487941</c:v>
                </c:pt>
                <c:pt idx="38">
                  <c:v>719.68647758487941</c:v>
                </c:pt>
                <c:pt idx="39">
                  <c:v>719.68647758487941</c:v>
                </c:pt>
                <c:pt idx="40">
                  <c:v>719.68647758487941</c:v>
                </c:pt>
                <c:pt idx="41">
                  <c:v>719.68647758487941</c:v>
                </c:pt>
                <c:pt idx="42">
                  <c:v>719.68647758487941</c:v>
                </c:pt>
                <c:pt idx="43">
                  <c:v>719.68647758487941</c:v>
                </c:pt>
                <c:pt idx="44">
                  <c:v>719.68647758487941</c:v>
                </c:pt>
                <c:pt idx="45">
                  <c:v>719.68647758487941</c:v>
                </c:pt>
                <c:pt idx="46">
                  <c:v>719.68647758487941</c:v>
                </c:pt>
                <c:pt idx="47">
                  <c:v>719.68647758487941</c:v>
                </c:pt>
                <c:pt idx="48">
                  <c:v>719.68647758487941</c:v>
                </c:pt>
                <c:pt idx="49">
                  <c:v>719.68647758487941</c:v>
                </c:pt>
                <c:pt idx="50">
                  <c:v>719.68647758487941</c:v>
                </c:pt>
                <c:pt idx="51">
                  <c:v>719.68647758487941</c:v>
                </c:pt>
                <c:pt idx="52">
                  <c:v>719.68647758487941</c:v>
                </c:pt>
                <c:pt idx="53">
                  <c:v>719.67648198276595</c:v>
                </c:pt>
                <c:pt idx="54">
                  <c:v>719.65836275671927</c:v>
                </c:pt>
                <c:pt idx="55">
                  <c:v>719.63944452250394</c:v>
                </c:pt>
                <c:pt idx="56">
                  <c:v>719.62028929583721</c:v>
                </c:pt>
                <c:pt idx="57">
                  <c:v>719.6007865689661</c:v>
                </c:pt>
                <c:pt idx="58">
                  <c:v>719.58079381137838</c:v>
                </c:pt>
                <c:pt idx="59">
                  <c:v>719.56065302132367</c:v>
                </c:pt>
                <c:pt idx="60">
                  <c:v>719.54058573009763</c:v>
                </c:pt>
                <c:pt idx="61">
                  <c:v>719.52035402409342</c:v>
                </c:pt>
                <c:pt idx="62">
                  <c:v>719.50021309653619</c:v>
                </c:pt>
                <c:pt idx="63">
                  <c:v>719.47994330409529</c:v>
                </c:pt>
                <c:pt idx="64">
                  <c:v>719.45949370169694</c:v>
                </c:pt>
                <c:pt idx="65">
                  <c:v>719.43901690156611</c:v>
                </c:pt>
                <c:pt idx="66">
                  <c:v>719.41855010412075</c:v>
                </c:pt>
                <c:pt idx="67">
                  <c:v>719.39811768807294</c:v>
                </c:pt>
                <c:pt idx="68">
                  <c:v>719.37754727791992</c:v>
                </c:pt>
                <c:pt idx="69">
                  <c:v>719.3567918324444</c:v>
                </c:pt>
                <c:pt idx="70">
                  <c:v>719.33602499781182</c:v>
                </c:pt>
                <c:pt idx="71">
                  <c:v>719.31530244808266</c:v>
                </c:pt>
                <c:pt idx="72">
                  <c:v>719.29455468221386</c:v>
                </c:pt>
                <c:pt idx="73">
                  <c:v>719.27379771012909</c:v>
                </c:pt>
                <c:pt idx="74">
                  <c:v>719.25300541992738</c:v>
                </c:pt>
                <c:pt idx="75">
                  <c:v>719.23455334764128</c:v>
                </c:pt>
                <c:pt idx="76">
                  <c:v>719.20483701677358</c:v>
                </c:pt>
                <c:pt idx="77">
                  <c:v>719.17310075676642</c:v>
                </c:pt>
                <c:pt idx="78">
                  <c:v>719.12855836607912</c:v>
                </c:pt>
                <c:pt idx="79">
                  <c:v>719.08286577944523</c:v>
                </c:pt>
                <c:pt idx="80">
                  <c:v>719.02476078130906</c:v>
                </c:pt>
                <c:pt idx="81">
                  <c:v>718.96496915411126</c:v>
                </c:pt>
                <c:pt idx="82">
                  <c:v>718.89416031080646</c:v>
                </c:pt>
                <c:pt idx="83">
                  <c:v>718.82156324449352</c:v>
                </c:pt>
                <c:pt idx="84">
                  <c:v>718.81556527792645</c:v>
                </c:pt>
                <c:pt idx="85">
                  <c:v>718.81556527792645</c:v>
                </c:pt>
                <c:pt idx="86">
                  <c:v>718.81556527792645</c:v>
                </c:pt>
                <c:pt idx="87">
                  <c:v>718.81556527792645</c:v>
                </c:pt>
                <c:pt idx="88">
                  <c:v>718.7639344276181</c:v>
                </c:pt>
                <c:pt idx="89">
                  <c:v>718.70872791500597</c:v>
                </c:pt>
                <c:pt idx="90">
                  <c:v>718.64987832760357</c:v>
                </c:pt>
                <c:pt idx="91">
                  <c:v>718.59094774295556</c:v>
                </c:pt>
                <c:pt idx="92">
                  <c:v>718.52977830851864</c:v>
                </c:pt>
                <c:pt idx="93">
                  <c:v>718.46688310388447</c:v>
                </c:pt>
                <c:pt idx="94">
                  <c:v>718.40386503461207</c:v>
                </c:pt>
                <c:pt idx="95">
                  <c:v>718.34084914566995</c:v>
                </c:pt>
                <c:pt idx="96">
                  <c:v>718.27820604499368</c:v>
                </c:pt>
                <c:pt idx="97">
                  <c:v>718.21537426043562</c:v>
                </c:pt>
                <c:pt idx="98">
                  <c:v>718.15235246878478</c:v>
                </c:pt>
                <c:pt idx="99">
                  <c:v>718.08947192669814</c:v>
                </c:pt>
                <c:pt idx="100">
                  <c:v>718.02676650443993</c:v>
                </c:pt>
                <c:pt idx="101">
                  <c:v>717.96422338489378</c:v>
                </c:pt>
                <c:pt idx="102">
                  <c:v>717.90192096192413</c:v>
                </c:pt>
                <c:pt idx="103">
                  <c:v>717.83955096169404</c:v>
                </c:pt>
                <c:pt idx="104">
                  <c:v>717.83123869958399</c:v>
                </c:pt>
                <c:pt idx="105">
                  <c:v>717.83123869958399</c:v>
                </c:pt>
                <c:pt idx="106">
                  <c:v>717.83123869958399</c:v>
                </c:pt>
                <c:pt idx="107">
                  <c:v>717.83123869958399</c:v>
                </c:pt>
                <c:pt idx="108">
                  <c:v>717.81565524457017</c:v>
                </c:pt>
                <c:pt idx="109">
                  <c:v>717.79615552187931</c:v>
                </c:pt>
                <c:pt idx="110">
                  <c:v>717.77565477751523</c:v>
                </c:pt>
                <c:pt idx="111">
                  <c:v>717.75536660189812</c:v>
                </c:pt>
                <c:pt idx="112">
                  <c:v>717.73475783317815</c:v>
                </c:pt>
                <c:pt idx="113">
                  <c:v>717.71455871227295</c:v>
                </c:pt>
                <c:pt idx="114">
                  <c:v>717.69457036836116</c:v>
                </c:pt>
                <c:pt idx="115">
                  <c:v>717.67463496854748</c:v>
                </c:pt>
                <c:pt idx="116">
                  <c:v>717.617571611882</c:v>
                </c:pt>
                <c:pt idx="117">
                  <c:v>717.55679048888851</c:v>
                </c:pt>
                <c:pt idx="118">
                  <c:v>717.49601236824799</c:v>
                </c:pt>
                <c:pt idx="119">
                  <c:v>717.43549573049074</c:v>
                </c:pt>
                <c:pt idx="120">
                  <c:v>717.37510572853262</c:v>
                </c:pt>
                <c:pt idx="121">
                  <c:v>717.3145937305876</c:v>
                </c:pt>
                <c:pt idx="122">
                  <c:v>717.2545152243664</c:v>
                </c:pt>
                <c:pt idx="123">
                  <c:v>717.19498306780429</c:v>
                </c:pt>
                <c:pt idx="124">
                  <c:v>717.13548826106819</c:v>
                </c:pt>
                <c:pt idx="125">
                  <c:v>717.07613308476903</c:v>
                </c:pt>
                <c:pt idx="126">
                  <c:v>717.01687729886999</c:v>
                </c:pt>
                <c:pt idx="127">
                  <c:v>716.95766220243388</c:v>
                </c:pt>
                <c:pt idx="128">
                  <c:v>716.89838560057296</c:v>
                </c:pt>
                <c:pt idx="129">
                  <c:v>716.83917645463873</c:v>
                </c:pt>
                <c:pt idx="130">
                  <c:v>716.78006456035246</c:v>
                </c:pt>
                <c:pt idx="131">
                  <c:v>716.72092450755531</c:v>
                </c:pt>
                <c:pt idx="132">
                  <c:v>716.69691429650686</c:v>
                </c:pt>
                <c:pt idx="133">
                  <c:v>716.69691429650686</c:v>
                </c:pt>
                <c:pt idx="134">
                  <c:v>716.69691429650686</c:v>
                </c:pt>
                <c:pt idx="135">
                  <c:v>716.69691429650686</c:v>
                </c:pt>
                <c:pt idx="136">
                  <c:v>716.69691429650686</c:v>
                </c:pt>
                <c:pt idx="137">
                  <c:v>716.69691429650686</c:v>
                </c:pt>
                <c:pt idx="138">
                  <c:v>716.69691429650686</c:v>
                </c:pt>
                <c:pt idx="139">
                  <c:v>716.69691429650686</c:v>
                </c:pt>
                <c:pt idx="140">
                  <c:v>716.69691429650686</c:v>
                </c:pt>
                <c:pt idx="141">
                  <c:v>716.69691429650686</c:v>
                </c:pt>
                <c:pt idx="142">
                  <c:v>716.69691429650686</c:v>
                </c:pt>
                <c:pt idx="143">
                  <c:v>716.69691429650686</c:v>
                </c:pt>
                <c:pt idx="144">
                  <c:v>716.69691429650686</c:v>
                </c:pt>
                <c:pt idx="145">
                  <c:v>716.69691429650686</c:v>
                </c:pt>
                <c:pt idx="146">
                  <c:v>716.69675743200764</c:v>
                </c:pt>
                <c:pt idx="147">
                  <c:v>716.63719857060448</c:v>
                </c:pt>
                <c:pt idx="148">
                  <c:v>716.57746810999197</c:v>
                </c:pt>
                <c:pt idx="149">
                  <c:v>716.51788794550919</c:v>
                </c:pt>
                <c:pt idx="150">
                  <c:v>716.45831618648424</c:v>
                </c:pt>
                <c:pt idx="151">
                  <c:v>716.39923997229539</c:v>
                </c:pt>
                <c:pt idx="152">
                  <c:v>716.34015652221035</c:v>
                </c:pt>
                <c:pt idx="153">
                  <c:v>716.28067121942581</c:v>
                </c:pt>
                <c:pt idx="154">
                  <c:v>716.22137699018208</c:v>
                </c:pt>
                <c:pt idx="155">
                  <c:v>716.16202410923552</c:v>
                </c:pt>
                <c:pt idx="156">
                  <c:v>716.10300608172042</c:v>
                </c:pt>
                <c:pt idx="157">
                  <c:v>716.04382848874843</c:v>
                </c:pt>
                <c:pt idx="158">
                  <c:v>715.98521901348852</c:v>
                </c:pt>
                <c:pt idx="159">
                  <c:v>715.92644754211528</c:v>
                </c:pt>
                <c:pt idx="160">
                  <c:v>715.8679682235495</c:v>
                </c:pt>
                <c:pt idx="161">
                  <c:v>715.8095616977655</c:v>
                </c:pt>
                <c:pt idx="162">
                  <c:v>715.75272850688145</c:v>
                </c:pt>
                <c:pt idx="163">
                  <c:v>715.69398316190541</c:v>
                </c:pt>
                <c:pt idx="164">
                  <c:v>715.6353363847644</c:v>
                </c:pt>
                <c:pt idx="165">
                  <c:v>715.57673568058522</c:v>
                </c:pt>
                <c:pt idx="166">
                  <c:v>715.51813170124046</c:v>
                </c:pt>
                <c:pt idx="167">
                  <c:v>715.49714248318753</c:v>
                </c:pt>
                <c:pt idx="168">
                  <c:v>715.49714248318753</c:v>
                </c:pt>
                <c:pt idx="169">
                  <c:v>715.49714248318753</c:v>
                </c:pt>
                <c:pt idx="170">
                  <c:v>715.49714248318753</c:v>
                </c:pt>
                <c:pt idx="171">
                  <c:v>715.49714248318753</c:v>
                </c:pt>
                <c:pt idx="172">
                  <c:v>715.49714248318753</c:v>
                </c:pt>
                <c:pt idx="173">
                  <c:v>715.49714248318753</c:v>
                </c:pt>
                <c:pt idx="174">
                  <c:v>715.49714248318753</c:v>
                </c:pt>
                <c:pt idx="175">
                  <c:v>715.49714248318753</c:v>
                </c:pt>
                <c:pt idx="176">
                  <c:v>715.49714248318753</c:v>
                </c:pt>
                <c:pt idx="177">
                  <c:v>715.49714248318753</c:v>
                </c:pt>
                <c:pt idx="178">
                  <c:v>715.49714248318753</c:v>
                </c:pt>
                <c:pt idx="179">
                  <c:v>715.49714248318753</c:v>
                </c:pt>
                <c:pt idx="180">
                  <c:v>715.49714248318753</c:v>
                </c:pt>
                <c:pt idx="181">
                  <c:v>715.49714248318753</c:v>
                </c:pt>
                <c:pt idx="182">
                  <c:v>715.49714248318753</c:v>
                </c:pt>
                <c:pt idx="183">
                  <c:v>715.49714248318753</c:v>
                </c:pt>
                <c:pt idx="184">
                  <c:v>715.49714248318753</c:v>
                </c:pt>
                <c:pt idx="185">
                  <c:v>715.49714248318753</c:v>
                </c:pt>
                <c:pt idx="186">
                  <c:v>715.49714248318753</c:v>
                </c:pt>
                <c:pt idx="187">
                  <c:v>715.49714248318753</c:v>
                </c:pt>
                <c:pt idx="188">
                  <c:v>715.48108495541419</c:v>
                </c:pt>
                <c:pt idx="189">
                  <c:v>715.45027366266345</c:v>
                </c:pt>
                <c:pt idx="190">
                  <c:v>715.39197733623871</c:v>
                </c:pt>
                <c:pt idx="191">
                  <c:v>715.36343034573156</c:v>
                </c:pt>
                <c:pt idx="192">
                  <c:v>715.31338219991574</c:v>
                </c:pt>
                <c:pt idx="193">
                  <c:v>715.25076469083774</c:v>
                </c:pt>
                <c:pt idx="194">
                  <c:v>715.18816777519191</c:v>
                </c:pt>
                <c:pt idx="195">
                  <c:v>715.12674913917476</c:v>
                </c:pt>
                <c:pt idx="196">
                  <c:v>715.0656256378104</c:v>
                </c:pt>
                <c:pt idx="197">
                  <c:v>715.00462757206731</c:v>
                </c:pt>
                <c:pt idx="198">
                  <c:v>714.94409554827814</c:v>
                </c:pt>
                <c:pt idx="199">
                  <c:v>714.88168551897104</c:v>
                </c:pt>
                <c:pt idx="200">
                  <c:v>714.82015187869774</c:v>
                </c:pt>
                <c:pt idx="201">
                  <c:v>714.75905166291921</c:v>
                </c:pt>
                <c:pt idx="202">
                  <c:v>714.69785904456262</c:v>
                </c:pt>
                <c:pt idx="203">
                  <c:v>714.63699019496653</c:v>
                </c:pt>
                <c:pt idx="204">
                  <c:v>714.57605776532012</c:v>
                </c:pt>
                <c:pt idx="205">
                  <c:v>714.51498808295526</c:v>
                </c:pt>
                <c:pt idx="206">
                  <c:v>714.45377496849881</c:v>
                </c:pt>
                <c:pt idx="207">
                  <c:v>714.39278994444362</c:v>
                </c:pt>
                <c:pt idx="208">
                  <c:v>714.33199829257217</c:v>
                </c:pt>
                <c:pt idx="209">
                  <c:v>714.27136032849103</c:v>
                </c:pt>
                <c:pt idx="210">
                  <c:v>714.21082552680434</c:v>
                </c:pt>
                <c:pt idx="211">
                  <c:v>714.15012685622992</c:v>
                </c:pt>
                <c:pt idx="212">
                  <c:v>714.08946518205926</c:v>
                </c:pt>
                <c:pt idx="213">
                  <c:v>714.05430872687418</c:v>
                </c:pt>
                <c:pt idx="214">
                  <c:v>714.0192821745884</c:v>
                </c:pt>
                <c:pt idx="215">
                  <c:v>713.98343586389069</c:v>
                </c:pt>
                <c:pt idx="216">
                  <c:v>713.93786748469915</c:v>
                </c:pt>
                <c:pt idx="217">
                  <c:v>713.88861808833474</c:v>
                </c:pt>
                <c:pt idx="218">
                  <c:v>713.83989743837992</c:v>
                </c:pt>
                <c:pt idx="219">
                  <c:v>713.79089894805202</c:v>
                </c:pt>
                <c:pt idx="220">
                  <c:v>713.74185083109944</c:v>
                </c:pt>
                <c:pt idx="221">
                  <c:v>713.69216988334642</c:v>
                </c:pt>
                <c:pt idx="222">
                  <c:v>713.64224966980566</c:v>
                </c:pt>
                <c:pt idx="223">
                  <c:v>713.59245419433773</c:v>
                </c:pt>
                <c:pt idx="224">
                  <c:v>713.54255203126218</c:v>
                </c:pt>
                <c:pt idx="225">
                  <c:v>713.49399486965729</c:v>
                </c:pt>
                <c:pt idx="226">
                  <c:v>713.44686049518384</c:v>
                </c:pt>
                <c:pt idx="227">
                  <c:v>713.38891942238502</c:v>
                </c:pt>
                <c:pt idx="228">
                  <c:v>713.32921385500197</c:v>
                </c:pt>
                <c:pt idx="229">
                  <c:v>713.2700515479919</c:v>
                </c:pt>
                <c:pt idx="230">
                  <c:v>713.20883419481083</c:v>
                </c:pt>
                <c:pt idx="231">
                  <c:v>713.14629295288057</c:v>
                </c:pt>
                <c:pt idx="232">
                  <c:v>713.08442836286019</c:v>
                </c:pt>
                <c:pt idx="233">
                  <c:v>713.0226051362722</c:v>
                </c:pt>
                <c:pt idx="234">
                  <c:v>712.96070581476033</c:v>
                </c:pt>
                <c:pt idx="235">
                  <c:v>712.89866143712641</c:v>
                </c:pt>
                <c:pt idx="236">
                  <c:v>712.83667182558827</c:v>
                </c:pt>
                <c:pt idx="237">
                  <c:v>712.77466601711092</c:v>
                </c:pt>
                <c:pt idx="238">
                  <c:v>712.71276105493519</c:v>
                </c:pt>
                <c:pt idx="239">
                  <c:v>712.65081360832335</c:v>
                </c:pt>
                <c:pt idx="240">
                  <c:v>712.58889833918488</c:v>
                </c:pt>
                <c:pt idx="241">
                  <c:v>712.52703695998093</c:v>
                </c:pt>
                <c:pt idx="242">
                  <c:v>712.49061333526708</c:v>
                </c:pt>
                <c:pt idx="243">
                  <c:v>712.46257082052352</c:v>
                </c:pt>
                <c:pt idx="244">
                  <c:v>712.40263685008517</c:v>
                </c:pt>
                <c:pt idx="245">
                  <c:v>712.34285921143919</c:v>
                </c:pt>
                <c:pt idx="246">
                  <c:v>712.2814059807173</c:v>
                </c:pt>
                <c:pt idx="247">
                  <c:v>712.21903432704971</c:v>
                </c:pt>
                <c:pt idx="248">
                  <c:v>712.15652457455383</c:v>
                </c:pt>
                <c:pt idx="249">
                  <c:v>712.09375549716003</c:v>
                </c:pt>
                <c:pt idx="250">
                  <c:v>712.03059331245788</c:v>
                </c:pt>
                <c:pt idx="251">
                  <c:v>711.96735277904247</c:v>
                </c:pt>
                <c:pt idx="252">
                  <c:v>711.93559997117075</c:v>
                </c:pt>
                <c:pt idx="253">
                  <c:v>711.90260636198195</c:v>
                </c:pt>
                <c:pt idx="254">
                  <c:v>711.86929255041753</c:v>
                </c:pt>
                <c:pt idx="255">
                  <c:v>711.81424732125095</c:v>
                </c:pt>
                <c:pt idx="256">
                  <c:v>711.75223992848987</c:v>
                </c:pt>
                <c:pt idx="257">
                  <c:v>711.69019265060319</c:v>
                </c:pt>
                <c:pt idx="258">
                  <c:v>711.62795179990519</c:v>
                </c:pt>
                <c:pt idx="259">
                  <c:v>711.56565250999847</c:v>
                </c:pt>
                <c:pt idx="260">
                  <c:v>711.50335140363416</c:v>
                </c:pt>
                <c:pt idx="261">
                  <c:v>711.44088260720105</c:v>
                </c:pt>
                <c:pt idx="262">
                  <c:v>711.3783957549972</c:v>
                </c:pt>
                <c:pt idx="263">
                  <c:v>711.31590816032099</c:v>
                </c:pt>
                <c:pt idx="264">
                  <c:v>711.25345694873215</c:v>
                </c:pt>
                <c:pt idx="265">
                  <c:v>711.19110321212293</c:v>
                </c:pt>
                <c:pt idx="266">
                  <c:v>711.1288094741958</c:v>
                </c:pt>
                <c:pt idx="267">
                  <c:v>711.06659675912056</c:v>
                </c:pt>
                <c:pt idx="268">
                  <c:v>711.00442711954577</c:v>
                </c:pt>
                <c:pt idx="269">
                  <c:v>710.94218047983929</c:v>
                </c:pt>
                <c:pt idx="270">
                  <c:v>710.8797828092811</c:v>
                </c:pt>
                <c:pt idx="271">
                  <c:v>710.81752737638851</c:v>
                </c:pt>
                <c:pt idx="272">
                  <c:v>710.75522994016865</c:v>
                </c:pt>
                <c:pt idx="273">
                  <c:v>710.69300001406498</c:v>
                </c:pt>
                <c:pt idx="274">
                  <c:v>710.63085430284491</c:v>
                </c:pt>
                <c:pt idx="275">
                  <c:v>710.56874045375503</c:v>
                </c:pt>
                <c:pt idx="276">
                  <c:v>710.50666935596871</c:v>
                </c:pt>
                <c:pt idx="277">
                  <c:v>710.44461427562055</c:v>
                </c:pt>
                <c:pt idx="278">
                  <c:v>710.38260325447766</c:v>
                </c:pt>
                <c:pt idx="279">
                  <c:v>710.32069874799993</c:v>
                </c:pt>
                <c:pt idx="280">
                  <c:v>710.25972471227408</c:v>
                </c:pt>
                <c:pt idx="281">
                  <c:v>710.19761603188351</c:v>
                </c:pt>
                <c:pt idx="282">
                  <c:v>710.13544282645205</c:v>
                </c:pt>
                <c:pt idx="283">
                  <c:v>710.07330279127905</c:v>
                </c:pt>
                <c:pt idx="284">
                  <c:v>710.01114702877953</c:v>
                </c:pt>
                <c:pt idx="285">
                  <c:v>709.9490617270626</c:v>
                </c:pt>
                <c:pt idx="286">
                  <c:v>709.88701672461286</c:v>
                </c:pt>
                <c:pt idx="287">
                  <c:v>709.82502209183235</c:v>
                </c:pt>
                <c:pt idx="288">
                  <c:v>709.7630580877825</c:v>
                </c:pt>
                <c:pt idx="289">
                  <c:v>709.70117447669804</c:v>
                </c:pt>
                <c:pt idx="290">
                  <c:v>709.63935724564215</c:v>
                </c:pt>
                <c:pt idx="291">
                  <c:v>709.57763540195083</c:v>
                </c:pt>
                <c:pt idx="292">
                  <c:v>709.51598727016778</c:v>
                </c:pt>
                <c:pt idx="293">
                  <c:v>709.4543111985364</c:v>
                </c:pt>
                <c:pt idx="294">
                  <c:v>709.39260394792655</c:v>
                </c:pt>
                <c:pt idx="295">
                  <c:v>709.3308645871017</c:v>
                </c:pt>
                <c:pt idx="296">
                  <c:v>709.26911213554138</c:v>
                </c:pt>
                <c:pt idx="297">
                  <c:v>709.20742935661087</c:v>
                </c:pt>
                <c:pt idx="298">
                  <c:v>709.14561201307822</c:v>
                </c:pt>
                <c:pt idx="299">
                  <c:v>709.08364990909774</c:v>
                </c:pt>
                <c:pt idx="300">
                  <c:v>709.02175394944641</c:v>
                </c:pt>
                <c:pt idx="301">
                  <c:v>708.9599185137904</c:v>
                </c:pt>
                <c:pt idx="302">
                  <c:v>708.89812762986821</c:v>
                </c:pt>
                <c:pt idx="303">
                  <c:v>708.83638167831384</c:v>
                </c:pt>
                <c:pt idx="304">
                  <c:v>708.77471634678443</c:v>
                </c:pt>
                <c:pt idx="305">
                  <c:v>708.7131165883294</c:v>
                </c:pt>
                <c:pt idx="306">
                  <c:v>708.65156781326561</c:v>
                </c:pt>
                <c:pt idx="307">
                  <c:v>708.59007243776512</c:v>
                </c:pt>
                <c:pt idx="308">
                  <c:v>708.52862797857574</c:v>
                </c:pt>
                <c:pt idx="309">
                  <c:v>708.46727744400096</c:v>
                </c:pt>
                <c:pt idx="310">
                  <c:v>708.40601068510523</c:v>
                </c:pt>
                <c:pt idx="311">
                  <c:v>708.37377963230108</c:v>
                </c:pt>
                <c:pt idx="312">
                  <c:v>708.33265421555018</c:v>
                </c:pt>
                <c:pt idx="313">
                  <c:v>708.27154307555281</c:v>
                </c:pt>
                <c:pt idx="314">
                  <c:v>708.20991306965698</c:v>
                </c:pt>
                <c:pt idx="315">
                  <c:v>708.14848346916324</c:v>
                </c:pt>
                <c:pt idx="316">
                  <c:v>708.0871482131746</c:v>
                </c:pt>
                <c:pt idx="317">
                  <c:v>708.02597615842819</c:v>
                </c:pt>
                <c:pt idx="318">
                  <c:v>707.96478812206476</c:v>
                </c:pt>
                <c:pt idx="319">
                  <c:v>707.90341365360246</c:v>
                </c:pt>
                <c:pt idx="320">
                  <c:v>707.84223323598042</c:v>
                </c:pt>
                <c:pt idx="321">
                  <c:v>707.78147051358201</c:v>
                </c:pt>
                <c:pt idx="322">
                  <c:v>707.7206509609947</c:v>
                </c:pt>
                <c:pt idx="323">
                  <c:v>707.65984676389053</c:v>
                </c:pt>
                <c:pt idx="324">
                  <c:v>707.59902728503221</c:v>
                </c:pt>
                <c:pt idx="325">
                  <c:v>707.53829194986997</c:v>
                </c:pt>
                <c:pt idx="326">
                  <c:v>707.47755587758593</c:v>
                </c:pt>
                <c:pt idx="327">
                  <c:v>707.41684536449907</c:v>
                </c:pt>
                <c:pt idx="328">
                  <c:v>707.35620875439827</c:v>
                </c:pt>
                <c:pt idx="329">
                  <c:v>707.29569005406177</c:v>
                </c:pt>
                <c:pt idx="330">
                  <c:v>707.23514147735921</c:v>
                </c:pt>
                <c:pt idx="331">
                  <c:v>707.17458432039382</c:v>
                </c:pt>
                <c:pt idx="332">
                  <c:v>707.11403099359143</c:v>
                </c:pt>
                <c:pt idx="333">
                  <c:v>707.05349706106938</c:v>
                </c:pt>
                <c:pt idx="334">
                  <c:v>706.99303153698202</c:v>
                </c:pt>
                <c:pt idx="335">
                  <c:v>706.93259830318902</c:v>
                </c:pt>
                <c:pt idx="336">
                  <c:v>706.87219681151623</c:v>
                </c:pt>
                <c:pt idx="337">
                  <c:v>706.81180733136773</c:v>
                </c:pt>
                <c:pt idx="338">
                  <c:v>706.75139307355198</c:v>
                </c:pt>
                <c:pt idx="339">
                  <c:v>706.69108730985829</c:v>
                </c:pt>
                <c:pt idx="340">
                  <c:v>706.63079858122831</c:v>
                </c:pt>
                <c:pt idx="341">
                  <c:v>706.57055405215669</c:v>
                </c:pt>
                <c:pt idx="342">
                  <c:v>706.510342515969</c:v>
                </c:pt>
                <c:pt idx="343">
                  <c:v>706.44944137945856</c:v>
                </c:pt>
                <c:pt idx="344">
                  <c:v>706.38778863056882</c:v>
                </c:pt>
                <c:pt idx="345">
                  <c:v>706.32623031806884</c:v>
                </c:pt>
                <c:pt idx="346">
                  <c:v>706.26486161162222</c:v>
                </c:pt>
                <c:pt idx="347">
                  <c:v>706.20355132653322</c:v>
                </c:pt>
                <c:pt idx="348">
                  <c:v>706.14226126392339</c:v>
                </c:pt>
                <c:pt idx="349">
                  <c:v>706.08101665892764</c:v>
                </c:pt>
                <c:pt idx="350">
                  <c:v>706.04260532094122</c:v>
                </c:pt>
                <c:pt idx="351">
                  <c:v>705.98541276215303</c:v>
                </c:pt>
                <c:pt idx="352">
                  <c:v>705.92506198160152</c:v>
                </c:pt>
                <c:pt idx="353">
                  <c:v>705.86466645161681</c:v>
                </c:pt>
                <c:pt idx="354">
                  <c:v>705.80432507790601</c:v>
                </c:pt>
                <c:pt idx="355">
                  <c:v>705.74415043952274</c:v>
                </c:pt>
                <c:pt idx="356">
                  <c:v>705.68404652124377</c:v>
                </c:pt>
                <c:pt idx="357">
                  <c:v>705.62398865140085</c:v>
                </c:pt>
                <c:pt idx="358">
                  <c:v>705.56399076434172</c:v>
                </c:pt>
                <c:pt idx="359">
                  <c:v>705.50399346366828</c:v>
                </c:pt>
                <c:pt idx="360">
                  <c:v>705.44409868430193</c:v>
                </c:pt>
                <c:pt idx="361">
                  <c:v>705.38425668632181</c:v>
                </c:pt>
                <c:pt idx="362">
                  <c:v>705.32448633122999</c:v>
                </c:pt>
                <c:pt idx="363">
                  <c:v>705.26491717439671</c:v>
                </c:pt>
                <c:pt idx="364">
                  <c:v>705.20528413043394</c:v>
                </c:pt>
                <c:pt idx="365">
                  <c:v>705.14557594638109</c:v>
                </c:pt>
                <c:pt idx="366">
                  <c:v>705.08563637821385</c:v>
                </c:pt>
                <c:pt idx="367">
                  <c:v>705.0257392059915</c:v>
                </c:pt>
                <c:pt idx="368">
                  <c:v>704.9659125873568</c:v>
                </c:pt>
                <c:pt idx="369">
                  <c:v>704.90610971589354</c:v>
                </c:pt>
                <c:pt idx="370">
                  <c:v>717.46744583563418</c:v>
                </c:pt>
                <c:pt idx="371">
                  <c:v>704.84898626193126</c:v>
                </c:pt>
                <c:pt idx="372">
                  <c:v>704.84898626193126</c:v>
                </c:pt>
                <c:pt idx="373">
                  <c:v>704.84898626193126</c:v>
                </c:pt>
                <c:pt idx="374">
                  <c:v>704.84898626193126</c:v>
                </c:pt>
                <c:pt idx="375">
                  <c:v>704.84898626193126</c:v>
                </c:pt>
                <c:pt idx="376">
                  <c:v>704.84898626193126</c:v>
                </c:pt>
                <c:pt idx="377">
                  <c:v>704.84898626193126</c:v>
                </c:pt>
                <c:pt idx="378">
                  <c:v>704.84898626193126</c:v>
                </c:pt>
                <c:pt idx="379">
                  <c:v>704.84898626193126</c:v>
                </c:pt>
                <c:pt idx="380">
                  <c:v>704.84898626193126</c:v>
                </c:pt>
                <c:pt idx="381">
                  <c:v>704.84898626193126</c:v>
                </c:pt>
                <c:pt idx="382">
                  <c:v>704.84898626193126</c:v>
                </c:pt>
                <c:pt idx="383">
                  <c:v>704.84898626193126</c:v>
                </c:pt>
                <c:pt idx="384">
                  <c:v>704.84898626193126</c:v>
                </c:pt>
                <c:pt idx="385">
                  <c:v>704.84898626193126</c:v>
                </c:pt>
                <c:pt idx="386">
                  <c:v>704.84898626193126</c:v>
                </c:pt>
                <c:pt idx="387">
                  <c:v>704.84898626193126</c:v>
                </c:pt>
                <c:pt idx="388">
                  <c:v>704.84898626193126</c:v>
                </c:pt>
                <c:pt idx="389">
                  <c:v>704.84898626193126</c:v>
                </c:pt>
                <c:pt idx="390">
                  <c:v>704.84898626193126</c:v>
                </c:pt>
                <c:pt idx="391">
                  <c:v>704.84898626193126</c:v>
                </c:pt>
                <c:pt idx="392">
                  <c:v>704.84898626193126</c:v>
                </c:pt>
                <c:pt idx="393">
                  <c:v>704.84898626193126</c:v>
                </c:pt>
                <c:pt idx="394">
                  <c:v>704.84898626193126</c:v>
                </c:pt>
                <c:pt idx="395">
                  <c:v>704.84898626193126</c:v>
                </c:pt>
                <c:pt idx="396">
                  <c:v>704.84898626193126</c:v>
                </c:pt>
                <c:pt idx="397">
                  <c:v>704.84898626193126</c:v>
                </c:pt>
                <c:pt idx="398">
                  <c:v>704.84898626193126</c:v>
                </c:pt>
                <c:pt idx="399">
                  <c:v>704.84898626193126</c:v>
                </c:pt>
                <c:pt idx="400">
                  <c:v>704.84898626193126</c:v>
                </c:pt>
                <c:pt idx="401">
                  <c:v>704.84898626193126</c:v>
                </c:pt>
                <c:pt idx="402">
                  <c:v>704.84898626193126</c:v>
                </c:pt>
                <c:pt idx="403">
                  <c:v>704.84898626193126</c:v>
                </c:pt>
                <c:pt idx="404">
                  <c:v>704.84898626193126</c:v>
                </c:pt>
                <c:pt idx="405">
                  <c:v>704.84898626193126</c:v>
                </c:pt>
                <c:pt idx="406">
                  <c:v>704.84898626193126</c:v>
                </c:pt>
                <c:pt idx="407">
                  <c:v>704.84898626193126</c:v>
                </c:pt>
                <c:pt idx="408">
                  <c:v>704.84898626193126</c:v>
                </c:pt>
                <c:pt idx="409">
                  <c:v>704.84898626193126</c:v>
                </c:pt>
                <c:pt idx="410">
                  <c:v>704.84898626193126</c:v>
                </c:pt>
                <c:pt idx="411">
                  <c:v>704.84898626193126</c:v>
                </c:pt>
                <c:pt idx="412">
                  <c:v>704.84898626193126</c:v>
                </c:pt>
                <c:pt idx="413">
                  <c:v>704.84898626193126</c:v>
                </c:pt>
                <c:pt idx="414">
                  <c:v>704.84898626193126</c:v>
                </c:pt>
                <c:pt idx="415">
                  <c:v>704.84898626193126</c:v>
                </c:pt>
                <c:pt idx="416">
                  <c:v>704.84898626193126</c:v>
                </c:pt>
                <c:pt idx="417">
                  <c:v>704.84898626193126</c:v>
                </c:pt>
                <c:pt idx="418">
                  <c:v>704.84898626193126</c:v>
                </c:pt>
                <c:pt idx="419">
                  <c:v>704.84898626193126</c:v>
                </c:pt>
                <c:pt idx="420">
                  <c:v>704.84898626193126</c:v>
                </c:pt>
                <c:pt idx="421">
                  <c:v>704.84898626193126</c:v>
                </c:pt>
                <c:pt idx="422">
                  <c:v>704.84898626193126</c:v>
                </c:pt>
                <c:pt idx="423">
                  <c:v>704.84898626193126</c:v>
                </c:pt>
                <c:pt idx="424">
                  <c:v>704.84898626193126</c:v>
                </c:pt>
                <c:pt idx="425">
                  <c:v>704.84898626193126</c:v>
                </c:pt>
                <c:pt idx="426">
                  <c:v>704.84898626193126</c:v>
                </c:pt>
                <c:pt idx="427">
                  <c:v>704.84898626193126</c:v>
                </c:pt>
                <c:pt idx="428">
                  <c:v>704.84898626193126</c:v>
                </c:pt>
                <c:pt idx="429">
                  <c:v>704.84898626193126</c:v>
                </c:pt>
                <c:pt idx="430">
                  <c:v>704.84898626193126</c:v>
                </c:pt>
                <c:pt idx="431">
                  <c:v>704.84898626193126</c:v>
                </c:pt>
                <c:pt idx="432">
                  <c:v>704.80260261997103</c:v>
                </c:pt>
                <c:pt idx="433">
                  <c:v>704.74817180974605</c:v>
                </c:pt>
                <c:pt idx="434">
                  <c:v>704.69417381610015</c:v>
                </c:pt>
                <c:pt idx="435">
                  <c:v>704.64037936575835</c:v>
                </c:pt>
                <c:pt idx="436">
                  <c:v>704.58547177824187</c:v>
                </c:pt>
                <c:pt idx="437">
                  <c:v>704.53084691788831</c:v>
                </c:pt>
                <c:pt idx="438">
                  <c:v>704.47649136781763</c:v>
                </c:pt>
                <c:pt idx="439">
                  <c:v>704.42233862486933</c:v>
                </c:pt>
                <c:pt idx="440">
                  <c:v>704.36838603689023</c:v>
                </c:pt>
                <c:pt idx="441">
                  <c:v>704.33376113644761</c:v>
                </c:pt>
                <c:pt idx="442">
                  <c:v>704.3204176150291</c:v>
                </c:pt>
                <c:pt idx="443">
                  <c:v>704.3204176150291</c:v>
                </c:pt>
                <c:pt idx="444">
                  <c:v>704.3204176150291</c:v>
                </c:pt>
                <c:pt idx="445">
                  <c:v>704.3204176150291</c:v>
                </c:pt>
                <c:pt idx="446">
                  <c:v>704.3204176150291</c:v>
                </c:pt>
                <c:pt idx="447">
                  <c:v>704.3204176150291</c:v>
                </c:pt>
                <c:pt idx="448">
                  <c:v>704.3204176150291</c:v>
                </c:pt>
                <c:pt idx="449">
                  <c:v>704.3204176150291</c:v>
                </c:pt>
                <c:pt idx="450">
                  <c:v>704.26752875326565</c:v>
                </c:pt>
                <c:pt idx="451">
                  <c:v>704.20776692348863</c:v>
                </c:pt>
                <c:pt idx="452">
                  <c:v>704.14840532875166</c:v>
                </c:pt>
                <c:pt idx="453">
                  <c:v>704.08934640928737</c:v>
                </c:pt>
                <c:pt idx="454">
                  <c:v>704.03032133893794</c:v>
                </c:pt>
                <c:pt idx="455">
                  <c:v>703.97146835248293</c:v>
                </c:pt>
                <c:pt idx="456">
                  <c:v>703.91274134928483</c:v>
                </c:pt>
                <c:pt idx="457">
                  <c:v>703.85377361913777</c:v>
                </c:pt>
                <c:pt idx="458">
                  <c:v>703.7944461983169</c:v>
                </c:pt>
                <c:pt idx="459">
                  <c:v>703.73550357718909</c:v>
                </c:pt>
                <c:pt idx="460">
                  <c:v>703.67662703688416</c:v>
                </c:pt>
                <c:pt idx="461">
                  <c:v>703.61776940989773</c:v>
                </c:pt>
                <c:pt idx="462">
                  <c:v>703.5588691810018</c:v>
                </c:pt>
                <c:pt idx="463">
                  <c:v>703.500084665749</c:v>
                </c:pt>
                <c:pt idx="464">
                  <c:v>703.44134700832387</c:v>
                </c:pt>
                <c:pt idx="465">
                  <c:v>703.38265919872447</c:v>
                </c:pt>
                <c:pt idx="466">
                  <c:v>703.32398680173412</c:v>
                </c:pt>
                <c:pt idx="467">
                  <c:v>703.26538652323825</c:v>
                </c:pt>
                <c:pt idx="468">
                  <c:v>703.20676591754307</c:v>
                </c:pt>
                <c:pt idx="469">
                  <c:v>703.14819007196979</c:v>
                </c:pt>
                <c:pt idx="470">
                  <c:v>703.14085669876351</c:v>
                </c:pt>
                <c:pt idx="471">
                  <c:v>703.09998302387373</c:v>
                </c:pt>
                <c:pt idx="472">
                  <c:v>703.04586136652199</c:v>
                </c:pt>
                <c:pt idx="473">
                  <c:v>702.99235890664147</c:v>
                </c:pt>
                <c:pt idx="474">
                  <c:v>702.93892052328761</c:v>
                </c:pt>
                <c:pt idx="475">
                  <c:v>702.88560109817161</c:v>
                </c:pt>
                <c:pt idx="476">
                  <c:v>702.83222905402272</c:v>
                </c:pt>
                <c:pt idx="477">
                  <c:v>702.77881351001065</c:v>
                </c:pt>
                <c:pt idx="478">
                  <c:v>702.72539526720425</c:v>
                </c:pt>
                <c:pt idx="479">
                  <c:v>702.6719631432959</c:v>
                </c:pt>
                <c:pt idx="480">
                  <c:v>702.61861367779682</c:v>
                </c:pt>
                <c:pt idx="481">
                  <c:v>702.56549749048691</c:v>
                </c:pt>
                <c:pt idx="482">
                  <c:v>702.51242040032116</c:v>
                </c:pt>
                <c:pt idx="483">
                  <c:v>702.45943917904492</c:v>
                </c:pt>
                <c:pt idx="484">
                  <c:v>702.4065178663808</c:v>
                </c:pt>
                <c:pt idx="485">
                  <c:v>702.3566281608513</c:v>
                </c:pt>
                <c:pt idx="486">
                  <c:v>702.30308762323796</c:v>
                </c:pt>
                <c:pt idx="487">
                  <c:v>702.2491518529763</c:v>
                </c:pt>
                <c:pt idx="488">
                  <c:v>702.1953176434024</c:v>
                </c:pt>
                <c:pt idx="489">
                  <c:v>702.17512883785923</c:v>
                </c:pt>
                <c:pt idx="490">
                  <c:v>702.17512883785923</c:v>
                </c:pt>
                <c:pt idx="491">
                  <c:v>702.17512883785923</c:v>
                </c:pt>
                <c:pt idx="492">
                  <c:v>702.17512883785923</c:v>
                </c:pt>
                <c:pt idx="493">
                  <c:v>702.17512883785923</c:v>
                </c:pt>
                <c:pt idx="494">
                  <c:v>702.17512883785923</c:v>
                </c:pt>
                <c:pt idx="495">
                  <c:v>702.17512883785923</c:v>
                </c:pt>
                <c:pt idx="496">
                  <c:v>702.17512883785923</c:v>
                </c:pt>
                <c:pt idx="497">
                  <c:v>702.17512883785923</c:v>
                </c:pt>
                <c:pt idx="498">
                  <c:v>702.17512883785923</c:v>
                </c:pt>
                <c:pt idx="499">
                  <c:v>702.17512883785923</c:v>
                </c:pt>
                <c:pt idx="500">
                  <c:v>702.17512883785923</c:v>
                </c:pt>
                <c:pt idx="501">
                  <c:v>704.60914206645521</c:v>
                </c:pt>
                <c:pt idx="502">
                  <c:v>702.09422911815227</c:v>
                </c:pt>
                <c:pt idx="503">
                  <c:v>702.03963029445129</c:v>
                </c:pt>
                <c:pt idx="504">
                  <c:v>701.98411309080393</c:v>
                </c:pt>
                <c:pt idx="505">
                  <c:v>701.925577049916</c:v>
                </c:pt>
                <c:pt idx="506">
                  <c:v>701.8670441623774</c:v>
                </c:pt>
                <c:pt idx="507">
                  <c:v>701.80863738360472</c:v>
                </c:pt>
                <c:pt idx="508">
                  <c:v>701.75030636329939</c:v>
                </c:pt>
                <c:pt idx="509">
                  <c:v>701.69204505450023</c:v>
                </c:pt>
                <c:pt idx="510">
                  <c:v>701.63384236956176</c:v>
                </c:pt>
                <c:pt idx="511">
                  <c:v>701.57570028187502</c:v>
                </c:pt>
                <c:pt idx="512">
                  <c:v>701.51763971044659</c:v>
                </c:pt>
                <c:pt idx="513">
                  <c:v>701.45965171438786</c:v>
                </c:pt>
                <c:pt idx="514">
                  <c:v>701.40174191100016</c:v>
                </c:pt>
                <c:pt idx="515">
                  <c:v>701.34390817151018</c:v>
                </c:pt>
                <c:pt idx="516">
                  <c:v>701.28618458787071</c:v>
                </c:pt>
                <c:pt idx="517">
                  <c:v>701.22846746117784</c:v>
                </c:pt>
                <c:pt idx="518">
                  <c:v>701.1707049733601</c:v>
                </c:pt>
                <c:pt idx="519">
                  <c:v>701.11300010741729</c:v>
                </c:pt>
                <c:pt idx="520">
                  <c:v>701.0553607208991</c:v>
                </c:pt>
                <c:pt idx="521">
                  <c:v>700.9977123035668</c:v>
                </c:pt>
                <c:pt idx="522">
                  <c:v>700.94012499482722</c:v>
                </c:pt>
                <c:pt idx="523">
                  <c:v>700.88264308265207</c:v>
                </c:pt>
                <c:pt idx="524">
                  <c:v>700.88252445871547</c:v>
                </c:pt>
                <c:pt idx="525">
                  <c:v>700.88252445871547</c:v>
                </c:pt>
                <c:pt idx="526">
                  <c:v>700.88252445871547</c:v>
                </c:pt>
                <c:pt idx="527">
                  <c:v>700.88252445871547</c:v>
                </c:pt>
                <c:pt idx="528">
                  <c:v>700.82910440759122</c:v>
                </c:pt>
                <c:pt idx="529">
                  <c:v>700.76600954765286</c:v>
                </c:pt>
                <c:pt idx="530">
                  <c:v>700.70332201551389</c:v>
                </c:pt>
                <c:pt idx="531">
                  <c:v>700.64054614797965</c:v>
                </c:pt>
                <c:pt idx="532">
                  <c:v>700.57784572808634</c:v>
                </c:pt>
                <c:pt idx="533">
                  <c:v>700.51521255121213</c:v>
                </c:pt>
                <c:pt idx="534">
                  <c:v>700.45255672717121</c:v>
                </c:pt>
                <c:pt idx="535">
                  <c:v>700.38952204959332</c:v>
                </c:pt>
                <c:pt idx="536">
                  <c:v>700.32617291968484</c:v>
                </c:pt>
                <c:pt idx="537">
                  <c:v>700.26299564605779</c:v>
                </c:pt>
                <c:pt idx="538">
                  <c:v>700.19978814647459</c:v>
                </c:pt>
                <c:pt idx="539">
                  <c:v>700.13638333190909</c:v>
                </c:pt>
                <c:pt idx="540">
                  <c:v>700.07191275919081</c:v>
                </c:pt>
                <c:pt idx="541">
                  <c:v>700.00686457793984</c:v>
                </c:pt>
                <c:pt idx="542">
                  <c:v>699.9418802960281</c:v>
                </c:pt>
                <c:pt idx="543">
                  <c:v>699.87697367921328</c:v>
                </c:pt>
                <c:pt idx="544">
                  <c:v>699.81209143060084</c:v>
                </c:pt>
                <c:pt idx="545">
                  <c:v>699.74727546566373</c:v>
                </c:pt>
                <c:pt idx="546">
                  <c:v>699.68248501163009</c:v>
                </c:pt>
                <c:pt idx="547">
                  <c:v>699.61756756683315</c:v>
                </c:pt>
                <c:pt idx="548">
                  <c:v>699.55416855240207</c:v>
                </c:pt>
                <c:pt idx="549">
                  <c:v>699.5511804382852</c:v>
                </c:pt>
                <c:pt idx="550">
                  <c:v>699.5511804382852</c:v>
                </c:pt>
                <c:pt idx="551">
                  <c:v>699.5511804382852</c:v>
                </c:pt>
                <c:pt idx="552">
                  <c:v>699.5511804382852</c:v>
                </c:pt>
                <c:pt idx="553">
                  <c:v>699.5511804382852</c:v>
                </c:pt>
                <c:pt idx="554">
                  <c:v>699.5511804382852</c:v>
                </c:pt>
                <c:pt idx="555">
                  <c:v>699.50200863984651</c:v>
                </c:pt>
                <c:pt idx="556">
                  <c:v>699.43447712388604</c:v>
                </c:pt>
                <c:pt idx="557">
                  <c:v>699.36753081200675</c:v>
                </c:pt>
                <c:pt idx="558">
                  <c:v>699.30048478013748</c:v>
                </c:pt>
                <c:pt idx="559">
                  <c:v>699.23360710523207</c:v>
                </c:pt>
                <c:pt idx="560">
                  <c:v>699.16691917807111</c:v>
                </c:pt>
                <c:pt idx="561">
                  <c:v>699.10020860671443</c:v>
                </c:pt>
                <c:pt idx="562">
                  <c:v>699.03352557443043</c:v>
                </c:pt>
                <c:pt idx="563">
                  <c:v>698.96691578751017</c:v>
                </c:pt>
                <c:pt idx="564">
                  <c:v>698.90038104505334</c:v>
                </c:pt>
                <c:pt idx="565">
                  <c:v>698.83390207283117</c:v>
                </c:pt>
                <c:pt idx="566">
                  <c:v>698.76759822184067</c:v>
                </c:pt>
                <c:pt idx="567">
                  <c:v>698.70129848163663</c:v>
                </c:pt>
                <c:pt idx="568">
                  <c:v>698.63514806824639</c:v>
                </c:pt>
                <c:pt idx="569">
                  <c:v>698.56900966412525</c:v>
                </c:pt>
                <c:pt idx="570">
                  <c:v>698.50293621507444</c:v>
                </c:pt>
                <c:pt idx="571">
                  <c:v>698.43694629339825</c:v>
                </c:pt>
                <c:pt idx="572">
                  <c:v>698.37100215205146</c:v>
                </c:pt>
                <c:pt idx="573">
                  <c:v>698.30511598794612</c:v>
                </c:pt>
                <c:pt idx="574">
                  <c:v>698.23931106326893</c:v>
                </c:pt>
                <c:pt idx="575">
                  <c:v>698.17353368358044</c:v>
                </c:pt>
                <c:pt idx="576">
                  <c:v>698.11499431267339</c:v>
                </c:pt>
                <c:pt idx="577">
                  <c:v>698.05784003846907</c:v>
                </c:pt>
                <c:pt idx="578">
                  <c:v>698.00074409673277</c:v>
                </c:pt>
                <c:pt idx="579">
                  <c:v>697.94376304679156</c:v>
                </c:pt>
                <c:pt idx="580">
                  <c:v>697.88690723104696</c:v>
                </c:pt>
                <c:pt idx="581">
                  <c:v>697.83010661818105</c:v>
                </c:pt>
                <c:pt idx="582">
                  <c:v>697.77334630733401</c:v>
                </c:pt>
                <c:pt idx="583">
                  <c:v>697.71663540663292</c:v>
                </c:pt>
                <c:pt idx="584">
                  <c:v>697.65994756676355</c:v>
                </c:pt>
                <c:pt idx="585">
                  <c:v>697.60328692096766</c:v>
                </c:pt>
                <c:pt idx="586">
                  <c:v>697.54666661088993</c:v>
                </c:pt>
                <c:pt idx="587">
                  <c:v>697.48996898097107</c:v>
                </c:pt>
                <c:pt idx="588">
                  <c:v>697.43326279729661</c:v>
                </c:pt>
                <c:pt idx="589">
                  <c:v>697.37662341617386</c:v>
                </c:pt>
                <c:pt idx="590">
                  <c:v>697.32004240612252</c:v>
                </c:pt>
                <c:pt idx="591">
                  <c:v>697.26368159548178</c:v>
                </c:pt>
                <c:pt idx="592">
                  <c:v>697.20729716716255</c:v>
                </c:pt>
                <c:pt idx="593">
                  <c:v>697.15096205623195</c:v>
                </c:pt>
                <c:pt idx="594">
                  <c:v>697.09460680155769</c:v>
                </c:pt>
                <c:pt idx="595">
                  <c:v>697.03831317561594</c:v>
                </c:pt>
                <c:pt idx="596">
                  <c:v>696.98211030014249</c:v>
                </c:pt>
                <c:pt idx="597">
                  <c:v>696.92592636002712</c:v>
                </c:pt>
                <c:pt idx="598">
                  <c:v>696.86974670960626</c:v>
                </c:pt>
                <c:pt idx="599">
                  <c:v>696.81361154639762</c:v>
                </c:pt>
                <c:pt idx="600">
                  <c:v>696.75746321100792</c:v>
                </c:pt>
                <c:pt idx="601">
                  <c:v>696.70131738698478</c:v>
                </c:pt>
                <c:pt idx="602">
                  <c:v>696.64522104414175</c:v>
                </c:pt>
                <c:pt idx="603">
                  <c:v>696.58906023770817</c:v>
                </c:pt>
                <c:pt idx="604">
                  <c:v>696.53297156028134</c:v>
                </c:pt>
                <c:pt idx="605">
                  <c:v>696.4769414040619</c:v>
                </c:pt>
                <c:pt idx="606">
                  <c:v>696.42088483623593</c:v>
                </c:pt>
                <c:pt idx="607">
                  <c:v>696.36484357527627</c:v>
                </c:pt>
                <c:pt idx="608">
                  <c:v>696.30886837445985</c:v>
                </c:pt>
                <c:pt idx="609">
                  <c:v>696.25292428514251</c:v>
                </c:pt>
                <c:pt idx="610">
                  <c:v>696.19703227532318</c:v>
                </c:pt>
                <c:pt idx="611">
                  <c:v>696.14119367282092</c:v>
                </c:pt>
                <c:pt idx="612">
                  <c:v>696.0853382646394</c:v>
                </c:pt>
                <c:pt idx="613">
                  <c:v>696.02950797836263</c:v>
                </c:pt>
                <c:pt idx="614">
                  <c:v>695.97366671459247</c:v>
                </c:pt>
                <c:pt idx="615">
                  <c:v>695.91779039897835</c:v>
                </c:pt>
                <c:pt idx="616">
                  <c:v>695.86141560499459</c:v>
                </c:pt>
                <c:pt idx="617">
                  <c:v>695.80459817564974</c:v>
                </c:pt>
                <c:pt idx="618">
                  <c:v>695.74773585051946</c:v>
                </c:pt>
                <c:pt idx="619">
                  <c:v>695.69089417876933</c:v>
                </c:pt>
                <c:pt idx="620">
                  <c:v>695.63408746330379</c:v>
                </c:pt>
                <c:pt idx="621">
                  <c:v>695.57732747141699</c:v>
                </c:pt>
                <c:pt idx="622">
                  <c:v>695.52057836892368</c:v>
                </c:pt>
                <c:pt idx="623">
                  <c:v>695.46388306263657</c:v>
                </c:pt>
                <c:pt idx="624">
                  <c:v>695.40719178834706</c:v>
                </c:pt>
                <c:pt idx="625">
                  <c:v>695.35052854319667</c:v>
                </c:pt>
                <c:pt idx="626">
                  <c:v>695.29388665181307</c:v>
                </c:pt>
                <c:pt idx="627">
                  <c:v>695.23728475430551</c:v>
                </c:pt>
                <c:pt idx="628">
                  <c:v>695.18072596595698</c:v>
                </c:pt>
                <c:pt idx="629">
                  <c:v>695.12422102765345</c:v>
                </c:pt>
                <c:pt idx="630">
                  <c:v>695.06944364296555</c:v>
                </c:pt>
                <c:pt idx="631">
                  <c:v>695.01381131471294</c:v>
                </c:pt>
                <c:pt idx="632">
                  <c:v>694.95846921819498</c:v>
                </c:pt>
                <c:pt idx="633">
                  <c:v>694.90316930774873</c:v>
                </c:pt>
                <c:pt idx="634">
                  <c:v>694.84789257115278</c:v>
                </c:pt>
                <c:pt idx="635">
                  <c:v>694.79260511103939</c:v>
                </c:pt>
                <c:pt idx="636">
                  <c:v>694.73734017083632</c:v>
                </c:pt>
                <c:pt idx="637">
                  <c:v>694.68218186535057</c:v>
                </c:pt>
                <c:pt idx="638">
                  <c:v>694.62703508162508</c:v>
                </c:pt>
                <c:pt idx="639">
                  <c:v>694.57190585115995</c:v>
                </c:pt>
                <c:pt idx="640">
                  <c:v>694.51681339650168</c:v>
                </c:pt>
                <c:pt idx="641">
                  <c:v>694.46173530247916</c:v>
                </c:pt>
                <c:pt idx="642">
                  <c:v>694.40663793470537</c:v>
                </c:pt>
                <c:pt idx="643">
                  <c:v>694.35158762677929</c:v>
                </c:pt>
                <c:pt idx="644">
                  <c:v>694.29654480967861</c:v>
                </c:pt>
                <c:pt idx="645">
                  <c:v>694.24159185434132</c:v>
                </c:pt>
                <c:pt idx="646">
                  <c:v>694.18668269207342</c:v>
                </c:pt>
                <c:pt idx="647">
                  <c:v>694.13181327954351</c:v>
                </c:pt>
                <c:pt idx="648">
                  <c:v>694.07697485896188</c:v>
                </c:pt>
                <c:pt idx="649">
                  <c:v>694.02212887998303</c:v>
                </c:pt>
                <c:pt idx="650">
                  <c:v>693.96721962203333</c:v>
                </c:pt>
                <c:pt idx="651">
                  <c:v>693.94446493924522</c:v>
                </c:pt>
                <c:pt idx="652">
                  <c:v>693.91209159333528</c:v>
                </c:pt>
                <c:pt idx="653">
                  <c:v>693.87028577092849</c:v>
                </c:pt>
                <c:pt idx="654">
                  <c:v>693.83011900343797</c:v>
                </c:pt>
                <c:pt idx="655">
                  <c:v>693.7888946269162</c:v>
                </c:pt>
                <c:pt idx="656">
                  <c:v>693.74766964685182</c:v>
                </c:pt>
                <c:pt idx="657">
                  <c:v>693.70652187078497</c:v>
                </c:pt>
                <c:pt idx="658">
                  <c:v>693.66544272872522</c:v>
                </c:pt>
                <c:pt idx="659">
                  <c:v>693.6244113867948</c:v>
                </c:pt>
                <c:pt idx="660">
                  <c:v>693.58340587453552</c:v>
                </c:pt>
                <c:pt idx="661">
                  <c:v>693.54241874392437</c:v>
                </c:pt>
                <c:pt idx="662">
                  <c:v>693.50144943199166</c:v>
                </c:pt>
                <c:pt idx="663">
                  <c:v>693.46048199761594</c:v>
                </c:pt>
                <c:pt idx="664">
                  <c:v>693.41954012269662</c:v>
                </c:pt>
                <c:pt idx="665">
                  <c:v>693.37861145108889</c:v>
                </c:pt>
                <c:pt idx="666">
                  <c:v>693.33772750103208</c:v>
                </c:pt>
                <c:pt idx="667">
                  <c:v>693.29683770051463</c:v>
                </c:pt>
                <c:pt idx="668">
                  <c:v>693.25601188226062</c:v>
                </c:pt>
                <c:pt idx="669">
                  <c:v>693.21521627061315</c:v>
                </c:pt>
                <c:pt idx="670">
                  <c:v>693.17442076327029</c:v>
                </c:pt>
                <c:pt idx="671">
                  <c:v>693.13364319910966</c:v>
                </c:pt>
                <c:pt idx="672">
                  <c:v>693.09285262095</c:v>
                </c:pt>
                <c:pt idx="673">
                  <c:v>693.05205478478535</c:v>
                </c:pt>
                <c:pt idx="674">
                  <c:v>693.01129009310785</c:v>
                </c:pt>
                <c:pt idx="675">
                  <c:v>692.97051134822595</c:v>
                </c:pt>
                <c:pt idx="676">
                  <c:v>692.92976452625419</c:v>
                </c:pt>
                <c:pt idx="677">
                  <c:v>692.88899118848133</c:v>
                </c:pt>
                <c:pt idx="678">
                  <c:v>692.84825336578092</c:v>
                </c:pt>
                <c:pt idx="679">
                  <c:v>692.80754209345071</c:v>
                </c:pt>
                <c:pt idx="680">
                  <c:v>692.79962970989743</c:v>
                </c:pt>
                <c:pt idx="681">
                  <c:v>692.7804315367041</c:v>
                </c:pt>
                <c:pt idx="682">
                  <c:v>692.73767755200254</c:v>
                </c:pt>
                <c:pt idx="683">
                  <c:v>692.69555054211639</c:v>
                </c:pt>
                <c:pt idx="684">
                  <c:v>692.65332630096452</c:v>
                </c:pt>
                <c:pt idx="685">
                  <c:v>692.61123565347384</c:v>
                </c:pt>
                <c:pt idx="686">
                  <c:v>692.56910765398391</c:v>
                </c:pt>
                <c:pt idx="687">
                  <c:v>692.52699462868566</c:v>
                </c:pt>
                <c:pt idx="688">
                  <c:v>692.48486814510943</c:v>
                </c:pt>
                <c:pt idx="689">
                  <c:v>692.44286310974871</c:v>
                </c:pt>
                <c:pt idx="690">
                  <c:v>692.40092134410725</c:v>
                </c:pt>
                <c:pt idx="691">
                  <c:v>692.35904134722932</c:v>
                </c:pt>
                <c:pt idx="692">
                  <c:v>692.3171539629277</c:v>
                </c:pt>
                <c:pt idx="693">
                  <c:v>692.2753134303141</c:v>
                </c:pt>
                <c:pt idx="694">
                  <c:v>692.23525412805679</c:v>
                </c:pt>
                <c:pt idx="695">
                  <c:v>692.194090238684</c:v>
                </c:pt>
                <c:pt idx="696">
                  <c:v>692.15293917180247</c:v>
                </c:pt>
                <c:pt idx="697">
                  <c:v>692.11183949224403</c:v>
                </c:pt>
                <c:pt idx="698">
                  <c:v>692.07077948792323</c:v>
                </c:pt>
                <c:pt idx="699">
                  <c:v>692.02977050870186</c:v>
                </c:pt>
                <c:pt idx="700">
                  <c:v>691.98881643891832</c:v>
                </c:pt>
                <c:pt idx="701">
                  <c:v>691.94789459875119</c:v>
                </c:pt>
                <c:pt idx="702">
                  <c:v>691.90696651470785</c:v>
                </c:pt>
                <c:pt idx="703">
                  <c:v>691.86606858669506</c:v>
                </c:pt>
                <c:pt idx="704">
                  <c:v>691.82519335003622</c:v>
                </c:pt>
                <c:pt idx="705">
                  <c:v>691.78431830360819</c:v>
                </c:pt>
                <c:pt idx="706">
                  <c:v>691.74347947619435</c:v>
                </c:pt>
                <c:pt idx="707">
                  <c:v>691.70282941341975</c:v>
                </c:pt>
                <c:pt idx="708">
                  <c:v>691.66220916752332</c:v>
                </c:pt>
                <c:pt idx="709">
                  <c:v>691.62162621520338</c:v>
                </c:pt>
                <c:pt idx="710">
                  <c:v>691.58104339091483</c:v>
                </c:pt>
                <c:pt idx="711">
                  <c:v>691.54045984337165</c:v>
                </c:pt>
                <c:pt idx="712">
                  <c:v>691.49991501854095</c:v>
                </c:pt>
                <c:pt idx="713">
                  <c:v>691.45938858379066</c:v>
                </c:pt>
                <c:pt idx="714">
                  <c:v>691.41887742018173</c:v>
                </c:pt>
                <c:pt idx="715">
                  <c:v>691.37835390395514</c:v>
                </c:pt>
                <c:pt idx="716">
                  <c:v>691.33785427090572</c:v>
                </c:pt>
                <c:pt idx="717">
                  <c:v>691.29734994944602</c:v>
                </c:pt>
                <c:pt idx="718">
                  <c:v>691.25687405796032</c:v>
                </c:pt>
                <c:pt idx="719">
                  <c:v>691.21643455017363</c:v>
                </c:pt>
                <c:pt idx="720">
                  <c:v>691.17602490216086</c:v>
                </c:pt>
                <c:pt idx="721">
                  <c:v>691.16673721158281</c:v>
                </c:pt>
                <c:pt idx="722">
                  <c:v>691.13769552954886</c:v>
                </c:pt>
                <c:pt idx="723">
                  <c:v>691.09761963569838</c:v>
                </c:pt>
                <c:pt idx="724">
                  <c:v>691.05790047878429</c:v>
                </c:pt>
                <c:pt idx="725">
                  <c:v>691.01811556843325</c:v>
                </c:pt>
                <c:pt idx="726">
                  <c:v>690.97832841217587</c:v>
                </c:pt>
                <c:pt idx="727">
                  <c:v>690.93862146469326</c:v>
                </c:pt>
                <c:pt idx="728">
                  <c:v>690.8989620770642</c:v>
                </c:pt>
                <c:pt idx="729">
                  <c:v>690.85932317927347</c:v>
                </c:pt>
                <c:pt idx="730">
                  <c:v>690.819700987337</c:v>
                </c:pt>
                <c:pt idx="731">
                  <c:v>690.78007287364153</c:v>
                </c:pt>
                <c:pt idx="732">
                  <c:v>690.7404810701305</c:v>
                </c:pt>
                <c:pt idx="733">
                  <c:v>690.70088353689164</c:v>
                </c:pt>
                <c:pt idx="734">
                  <c:v>690.66132696147588</c:v>
                </c:pt>
                <c:pt idx="735">
                  <c:v>690.62179231420862</c:v>
                </c:pt>
                <c:pt idx="736">
                  <c:v>690.58228584968276</c:v>
                </c:pt>
                <c:pt idx="737">
                  <c:v>690.5428086143387</c:v>
                </c:pt>
                <c:pt idx="738">
                  <c:v>690.50336061288465</c:v>
                </c:pt>
                <c:pt idx="739">
                  <c:v>690.46393266138898</c:v>
                </c:pt>
                <c:pt idx="740">
                  <c:v>690.42451860541371</c:v>
                </c:pt>
                <c:pt idx="741">
                  <c:v>690.38514914242444</c:v>
                </c:pt>
                <c:pt idx="742">
                  <c:v>690.35230328069247</c:v>
                </c:pt>
                <c:pt idx="743">
                  <c:v>690.32229058160806</c:v>
                </c:pt>
                <c:pt idx="744">
                  <c:v>690.29290144059075</c:v>
                </c:pt>
                <c:pt idx="745">
                  <c:v>690.26341494918415</c:v>
                </c:pt>
                <c:pt idx="746">
                  <c:v>690.23379707759705</c:v>
                </c:pt>
                <c:pt idx="747">
                  <c:v>690.20431712267202</c:v>
                </c:pt>
                <c:pt idx="748">
                  <c:v>690.17480907190657</c:v>
                </c:pt>
                <c:pt idx="749">
                  <c:v>690.1453928998227</c:v>
                </c:pt>
                <c:pt idx="750">
                  <c:v>690.11609278458138</c:v>
                </c:pt>
                <c:pt idx="751">
                  <c:v>690.08684391272129</c:v>
                </c:pt>
                <c:pt idx="752">
                  <c:v>690.0576294194168</c:v>
                </c:pt>
                <c:pt idx="753">
                  <c:v>690.02847129873771</c:v>
                </c:pt>
                <c:pt idx="754">
                  <c:v>689.99934491248723</c:v>
                </c:pt>
                <c:pt idx="755">
                  <c:v>689.97026552592888</c:v>
                </c:pt>
                <c:pt idx="756">
                  <c:v>689.94118498847445</c:v>
                </c:pt>
                <c:pt idx="757">
                  <c:v>689.91208851128681</c:v>
                </c:pt>
                <c:pt idx="758">
                  <c:v>689.88310028454976</c:v>
                </c:pt>
                <c:pt idx="759">
                  <c:v>689.85415604204286</c:v>
                </c:pt>
                <c:pt idx="760">
                  <c:v>689.82521549447176</c:v>
                </c:pt>
                <c:pt idx="761">
                  <c:v>689.79625948978241</c:v>
                </c:pt>
                <c:pt idx="762">
                  <c:v>689.76727750134319</c:v>
                </c:pt>
                <c:pt idx="763">
                  <c:v>689.73838691545404</c:v>
                </c:pt>
                <c:pt idx="764">
                  <c:v>689.7095311320752</c:v>
                </c:pt>
                <c:pt idx="765">
                  <c:v>689.68071413813539</c:v>
                </c:pt>
                <c:pt idx="766">
                  <c:v>689.65189468586948</c:v>
                </c:pt>
                <c:pt idx="767">
                  <c:v>689.62302137351048</c:v>
                </c:pt>
                <c:pt idx="768">
                  <c:v>689.5941516679934</c:v>
                </c:pt>
                <c:pt idx="769">
                  <c:v>689.5653083323358</c:v>
                </c:pt>
                <c:pt idx="770">
                  <c:v>689.53649943171195</c:v>
                </c:pt>
                <c:pt idx="771">
                  <c:v>689.50771320858053</c:v>
                </c:pt>
                <c:pt idx="772">
                  <c:v>689.47891248233589</c:v>
                </c:pt>
                <c:pt idx="773">
                  <c:v>689.44997801348302</c:v>
                </c:pt>
                <c:pt idx="774">
                  <c:v>689.42107522688559</c:v>
                </c:pt>
                <c:pt idx="775">
                  <c:v>689.39220184948977</c:v>
                </c:pt>
                <c:pt idx="776">
                  <c:v>689.36330817276837</c:v>
                </c:pt>
                <c:pt idx="777">
                  <c:v>689.33444817760721</c:v>
                </c:pt>
                <c:pt idx="778">
                  <c:v>689.30560782608211</c:v>
                </c:pt>
                <c:pt idx="779">
                  <c:v>689.27675580964296</c:v>
                </c:pt>
                <c:pt idx="780">
                  <c:v>689.24782134259397</c:v>
                </c:pt>
                <c:pt idx="781">
                  <c:v>689.21891704830421</c:v>
                </c:pt>
                <c:pt idx="782">
                  <c:v>689.19004245587507</c:v>
                </c:pt>
                <c:pt idx="783">
                  <c:v>689.16117327534607</c:v>
                </c:pt>
                <c:pt idx="784">
                  <c:v>689.13234860618957</c:v>
                </c:pt>
                <c:pt idx="785">
                  <c:v>689.10353998250957</c:v>
                </c:pt>
                <c:pt idx="786">
                  <c:v>689.07472576727844</c:v>
                </c:pt>
                <c:pt idx="787">
                  <c:v>689.06200159396292</c:v>
                </c:pt>
                <c:pt idx="788">
                  <c:v>689.03191647634344</c:v>
                </c:pt>
                <c:pt idx="789">
                  <c:v>689.00225468870497</c:v>
                </c:pt>
                <c:pt idx="790">
                  <c:v>688.97267551703851</c:v>
                </c:pt>
                <c:pt idx="791">
                  <c:v>688.9430993296362</c:v>
                </c:pt>
                <c:pt idx="792">
                  <c:v>688.91359646878755</c:v>
                </c:pt>
                <c:pt idx="793">
                  <c:v>688.88408463713199</c:v>
                </c:pt>
                <c:pt idx="794">
                  <c:v>688.85458377014925</c:v>
                </c:pt>
                <c:pt idx="795">
                  <c:v>688.82507734963201</c:v>
                </c:pt>
                <c:pt idx="796">
                  <c:v>688.79560449169219</c:v>
                </c:pt>
                <c:pt idx="797">
                  <c:v>688.76613719087584</c:v>
                </c:pt>
                <c:pt idx="798">
                  <c:v>688.73665171003495</c:v>
                </c:pt>
                <c:pt idx="799">
                  <c:v>688.70718897262043</c:v>
                </c:pt>
                <c:pt idx="800">
                  <c:v>688.68138865196056</c:v>
                </c:pt>
                <c:pt idx="801">
                  <c:v>688.65316532489419</c:v>
                </c:pt>
                <c:pt idx="802">
                  <c:v>688.62523340615769</c:v>
                </c:pt>
                <c:pt idx="803">
                  <c:v>688.59735503096999</c:v>
                </c:pt>
                <c:pt idx="804">
                  <c:v>688.569380623087</c:v>
                </c:pt>
                <c:pt idx="805">
                  <c:v>688.54145453588421</c:v>
                </c:pt>
                <c:pt idx="806">
                  <c:v>688.51353346392921</c:v>
                </c:pt>
                <c:pt idx="807">
                  <c:v>688.48555699810868</c:v>
                </c:pt>
                <c:pt idx="808">
                  <c:v>688.45757538042483</c:v>
                </c:pt>
                <c:pt idx="809">
                  <c:v>688.42961967235613</c:v>
                </c:pt>
                <c:pt idx="810">
                  <c:v>688.40171419549677</c:v>
                </c:pt>
                <c:pt idx="811">
                  <c:v>688.37381943630589</c:v>
                </c:pt>
                <c:pt idx="812">
                  <c:v>688.34594565620966</c:v>
                </c:pt>
                <c:pt idx="813">
                  <c:v>688.31809048246373</c:v>
                </c:pt>
                <c:pt idx="814">
                  <c:v>688.29026047281673</c:v>
                </c:pt>
                <c:pt idx="815">
                  <c:v>688.26241676994096</c:v>
                </c:pt>
                <c:pt idx="816">
                  <c:v>688.23463215476625</c:v>
                </c:pt>
                <c:pt idx="817">
                  <c:v>688.20683137825176</c:v>
                </c:pt>
                <c:pt idx="818">
                  <c:v>688.17900037507843</c:v>
                </c:pt>
                <c:pt idx="819">
                  <c:v>688.15123882524983</c:v>
                </c:pt>
                <c:pt idx="820">
                  <c:v>688.14964645421355</c:v>
                </c:pt>
                <c:pt idx="821">
                  <c:v>688.12985418229232</c:v>
                </c:pt>
                <c:pt idx="822">
                  <c:v>688.10022887247646</c:v>
                </c:pt>
                <c:pt idx="823">
                  <c:v>688.07092872403007</c:v>
                </c:pt>
                <c:pt idx="824">
                  <c:v>688.04168072229925</c:v>
                </c:pt>
                <c:pt idx="825">
                  <c:v>688.01253534247667</c:v>
                </c:pt>
                <c:pt idx="826">
                  <c:v>687.98325031721106</c:v>
                </c:pt>
                <c:pt idx="827">
                  <c:v>687.95397771408409</c:v>
                </c:pt>
                <c:pt idx="828">
                  <c:v>687.92471762964112</c:v>
                </c:pt>
                <c:pt idx="829">
                  <c:v>687.89545761248485</c:v>
                </c:pt>
                <c:pt idx="830">
                  <c:v>687.86619956390473</c:v>
                </c:pt>
                <c:pt idx="831">
                  <c:v>687.8369498536847</c:v>
                </c:pt>
                <c:pt idx="832">
                  <c:v>687.80758203748974</c:v>
                </c:pt>
                <c:pt idx="833">
                  <c:v>687.77821437504588</c:v>
                </c:pt>
                <c:pt idx="834">
                  <c:v>687.7492624579188</c:v>
                </c:pt>
                <c:pt idx="835">
                  <c:v>687.73919178403014</c:v>
                </c:pt>
                <c:pt idx="836">
                  <c:v>687.71577610960423</c:v>
                </c:pt>
                <c:pt idx="837">
                  <c:v>687.68654169224021</c:v>
                </c:pt>
                <c:pt idx="838">
                  <c:v>687.65740119923578</c:v>
                </c:pt>
                <c:pt idx="839">
                  <c:v>687.62828598324313</c:v>
                </c:pt>
                <c:pt idx="840">
                  <c:v>687.59928020965492</c:v>
                </c:pt>
                <c:pt idx="841">
                  <c:v>687.57035117622115</c:v>
                </c:pt>
                <c:pt idx="842">
                  <c:v>687.54143631213401</c:v>
                </c:pt>
                <c:pt idx="843">
                  <c:v>687.51258250829596</c:v>
                </c:pt>
                <c:pt idx="844">
                  <c:v>687.48385188118505</c:v>
                </c:pt>
                <c:pt idx="845">
                  <c:v>687.45514124287786</c:v>
                </c:pt>
                <c:pt idx="846">
                  <c:v>687.42645183230093</c:v>
                </c:pt>
                <c:pt idx="847">
                  <c:v>687.3977209646398</c:v>
                </c:pt>
                <c:pt idx="848">
                  <c:v>687.36900866118526</c:v>
                </c:pt>
                <c:pt idx="849">
                  <c:v>687.34032139312239</c:v>
                </c:pt>
                <c:pt idx="850">
                  <c:v>687.31166401533471</c:v>
                </c:pt>
                <c:pt idx="851">
                  <c:v>687.2830335819981</c:v>
                </c:pt>
                <c:pt idx="852">
                  <c:v>687.25442372165821</c:v>
                </c:pt>
                <c:pt idx="853">
                  <c:v>687.22585432249991</c:v>
                </c:pt>
                <c:pt idx="854">
                  <c:v>687.197251552122</c:v>
                </c:pt>
                <c:pt idx="855">
                  <c:v>687.16863519878541</c:v>
                </c:pt>
                <c:pt idx="856">
                  <c:v>687.14002790859581</c:v>
                </c:pt>
                <c:pt idx="857">
                  <c:v>687.11145033279411</c:v>
                </c:pt>
                <c:pt idx="858">
                  <c:v>687.08312973081252</c:v>
                </c:pt>
                <c:pt idx="859">
                  <c:v>687.05489378060111</c:v>
                </c:pt>
                <c:pt idx="860">
                  <c:v>687.05012701205953</c:v>
                </c:pt>
                <c:pt idx="861">
                  <c:v>687.03031994586229</c:v>
                </c:pt>
                <c:pt idx="862">
                  <c:v>687.00060862690452</c:v>
                </c:pt>
                <c:pt idx="863">
                  <c:v>686.97117850177119</c:v>
                </c:pt>
                <c:pt idx="864">
                  <c:v>686.94181229895651</c:v>
                </c:pt>
                <c:pt idx="865">
                  <c:v>686.91240255891444</c:v>
                </c:pt>
                <c:pt idx="866">
                  <c:v>686.88301771931765</c:v>
                </c:pt>
                <c:pt idx="867">
                  <c:v>686.85372194502588</c:v>
                </c:pt>
                <c:pt idx="868">
                  <c:v>686.8245208635044</c:v>
                </c:pt>
                <c:pt idx="869">
                  <c:v>686.81897033474797</c:v>
                </c:pt>
                <c:pt idx="870">
                  <c:v>688.57114656560066</c:v>
                </c:pt>
                <c:pt idx="871">
                  <c:v>688.57114656560066</c:v>
                </c:pt>
                <c:pt idx="872">
                  <c:v>688.57114656560066</c:v>
                </c:pt>
                <c:pt idx="873">
                  <c:v>688.57114656560066</c:v>
                </c:pt>
                <c:pt idx="874">
                  <c:v>688.57114656560066</c:v>
                </c:pt>
                <c:pt idx="875">
                  <c:v>688.57114656560066</c:v>
                </c:pt>
                <c:pt idx="876">
                  <c:v>688.57114656560066</c:v>
                </c:pt>
                <c:pt idx="877">
                  <c:v>688.57114656560066</c:v>
                </c:pt>
                <c:pt idx="878">
                  <c:v>688.57114656560066</c:v>
                </c:pt>
                <c:pt idx="879">
                  <c:v>688.57114656560066</c:v>
                </c:pt>
                <c:pt idx="880">
                  <c:v>688.57114656560066</c:v>
                </c:pt>
                <c:pt idx="881">
                  <c:v>688.57114656560066</c:v>
                </c:pt>
                <c:pt idx="882">
                  <c:v>688.57114656560066</c:v>
                </c:pt>
                <c:pt idx="883">
                  <c:v>688.57114656560066</c:v>
                </c:pt>
                <c:pt idx="884">
                  <c:v>688.57114656560066</c:v>
                </c:pt>
                <c:pt idx="885">
                  <c:v>688.57114656560066</c:v>
                </c:pt>
                <c:pt idx="886">
                  <c:v>688.57114656560066</c:v>
                </c:pt>
                <c:pt idx="887">
                  <c:v>688.57114656560066</c:v>
                </c:pt>
                <c:pt idx="888">
                  <c:v>688.57114656560066</c:v>
                </c:pt>
                <c:pt idx="889">
                  <c:v>688.57114656560066</c:v>
                </c:pt>
                <c:pt idx="890">
                  <c:v>688.57114656560066</c:v>
                </c:pt>
                <c:pt idx="891">
                  <c:v>688.57114656560066</c:v>
                </c:pt>
                <c:pt idx="892">
                  <c:v>688.57114656560066</c:v>
                </c:pt>
                <c:pt idx="893">
                  <c:v>688.57114656560066</c:v>
                </c:pt>
                <c:pt idx="894">
                  <c:v>688.57114656560066</c:v>
                </c:pt>
                <c:pt idx="895">
                  <c:v>688.57114656560066</c:v>
                </c:pt>
                <c:pt idx="896">
                  <c:v>688.57114656560066</c:v>
                </c:pt>
                <c:pt idx="897">
                  <c:v>688.57114656560066</c:v>
                </c:pt>
                <c:pt idx="898">
                  <c:v>688.57114656560066</c:v>
                </c:pt>
                <c:pt idx="899">
                  <c:v>688.57114656560066</c:v>
                </c:pt>
                <c:pt idx="900">
                  <c:v>688.57114656560066</c:v>
                </c:pt>
                <c:pt idx="901">
                  <c:v>688.57114656560066</c:v>
                </c:pt>
                <c:pt idx="902">
                  <c:v>688.57114656560066</c:v>
                </c:pt>
                <c:pt idx="903">
                  <c:v>688.57114656560066</c:v>
                </c:pt>
                <c:pt idx="904">
                  <c:v>688.57114656560066</c:v>
                </c:pt>
                <c:pt idx="905">
                  <c:v>688.57114656560066</c:v>
                </c:pt>
                <c:pt idx="906">
                  <c:v>688.57114656560066</c:v>
                </c:pt>
                <c:pt idx="907">
                  <c:v>688.57114656560066</c:v>
                </c:pt>
                <c:pt idx="908">
                  <c:v>688.57114656560066</c:v>
                </c:pt>
                <c:pt idx="909">
                  <c:v>688.57114656560066</c:v>
                </c:pt>
                <c:pt idx="910">
                  <c:v>688.57114656560066</c:v>
                </c:pt>
                <c:pt idx="911">
                  <c:v>688.57114656560066</c:v>
                </c:pt>
                <c:pt idx="912">
                  <c:v>688.57114656560066</c:v>
                </c:pt>
                <c:pt idx="913">
                  <c:v>688.57114656560066</c:v>
                </c:pt>
                <c:pt idx="914">
                  <c:v>688.57114656560066</c:v>
                </c:pt>
                <c:pt idx="915">
                  <c:v>688.57114656560066</c:v>
                </c:pt>
                <c:pt idx="916">
                  <c:v>688.57114656560066</c:v>
                </c:pt>
                <c:pt idx="917">
                  <c:v>688.57114656560066</c:v>
                </c:pt>
                <c:pt idx="918">
                  <c:v>688.57114656560066</c:v>
                </c:pt>
                <c:pt idx="919">
                  <c:v>688.57114656560066</c:v>
                </c:pt>
                <c:pt idx="920">
                  <c:v>688.57114656560066</c:v>
                </c:pt>
                <c:pt idx="921">
                  <c:v>688.57114656560066</c:v>
                </c:pt>
                <c:pt idx="922">
                  <c:v>688.57114656560066</c:v>
                </c:pt>
                <c:pt idx="923">
                  <c:v>688.57114656560066</c:v>
                </c:pt>
                <c:pt idx="924">
                  <c:v>688.57114656560066</c:v>
                </c:pt>
                <c:pt idx="925">
                  <c:v>688.57114656560066</c:v>
                </c:pt>
                <c:pt idx="926">
                  <c:v>688.57114656560066</c:v>
                </c:pt>
                <c:pt idx="927">
                  <c:v>688.57114656560066</c:v>
                </c:pt>
                <c:pt idx="928">
                  <c:v>688.57114656560066</c:v>
                </c:pt>
                <c:pt idx="929">
                  <c:v>688.57114656560066</c:v>
                </c:pt>
                <c:pt idx="930">
                  <c:v>688.57114656560066</c:v>
                </c:pt>
                <c:pt idx="931">
                  <c:v>688.57114656560066</c:v>
                </c:pt>
                <c:pt idx="932">
                  <c:v>688.57114656560066</c:v>
                </c:pt>
                <c:pt idx="933">
                  <c:v>688.57114656560066</c:v>
                </c:pt>
                <c:pt idx="934">
                  <c:v>688.57114656560066</c:v>
                </c:pt>
                <c:pt idx="935">
                  <c:v>688.57114656560066</c:v>
                </c:pt>
                <c:pt idx="936">
                  <c:v>688.57114656560066</c:v>
                </c:pt>
                <c:pt idx="937">
                  <c:v>688.57114656560066</c:v>
                </c:pt>
                <c:pt idx="938">
                  <c:v>688.57114656560066</c:v>
                </c:pt>
                <c:pt idx="939">
                  <c:v>688.57114656560066</c:v>
                </c:pt>
                <c:pt idx="940">
                  <c:v>688.57114656560066</c:v>
                </c:pt>
                <c:pt idx="941">
                  <c:v>688.57114656560066</c:v>
                </c:pt>
                <c:pt idx="942">
                  <c:v>688.57114656560066</c:v>
                </c:pt>
                <c:pt idx="943">
                  <c:v>688.57114656560066</c:v>
                </c:pt>
                <c:pt idx="944">
                  <c:v>688.57114656560066</c:v>
                </c:pt>
                <c:pt idx="945">
                  <c:v>688.57114656560066</c:v>
                </c:pt>
                <c:pt idx="946">
                  <c:v>688.57114656560066</c:v>
                </c:pt>
                <c:pt idx="947">
                  <c:v>688.57114656560066</c:v>
                </c:pt>
                <c:pt idx="948">
                  <c:v>688.57114656560066</c:v>
                </c:pt>
                <c:pt idx="949">
                  <c:v>688.57114656560066</c:v>
                </c:pt>
                <c:pt idx="950">
                  <c:v>688.57114656560066</c:v>
                </c:pt>
                <c:pt idx="951">
                  <c:v>688.57114656560066</c:v>
                </c:pt>
                <c:pt idx="952">
                  <c:v>688.57114656560066</c:v>
                </c:pt>
                <c:pt idx="953">
                  <c:v>688.57114656560066</c:v>
                </c:pt>
                <c:pt idx="954">
                  <c:v>688.57114656560066</c:v>
                </c:pt>
                <c:pt idx="955">
                  <c:v>688.57114656560066</c:v>
                </c:pt>
                <c:pt idx="956">
                  <c:v>688.57114656560066</c:v>
                </c:pt>
                <c:pt idx="957">
                  <c:v>688.57114656560066</c:v>
                </c:pt>
                <c:pt idx="958">
                  <c:v>688.57114656560066</c:v>
                </c:pt>
                <c:pt idx="959">
                  <c:v>688.57114656560066</c:v>
                </c:pt>
                <c:pt idx="960">
                  <c:v>688.57114656560066</c:v>
                </c:pt>
                <c:pt idx="961">
                  <c:v>688.57114656560066</c:v>
                </c:pt>
                <c:pt idx="962">
                  <c:v>688.57114656560066</c:v>
                </c:pt>
                <c:pt idx="963">
                  <c:v>688.57114656560066</c:v>
                </c:pt>
                <c:pt idx="964">
                  <c:v>688.57114656560066</c:v>
                </c:pt>
                <c:pt idx="965">
                  <c:v>688.57114656560066</c:v>
                </c:pt>
                <c:pt idx="966">
                  <c:v>688.57114656560066</c:v>
                </c:pt>
                <c:pt idx="967">
                  <c:v>688.57114656560066</c:v>
                </c:pt>
                <c:pt idx="968">
                  <c:v>688.57114656560066</c:v>
                </c:pt>
                <c:pt idx="969">
                  <c:v>688.57114656560066</c:v>
                </c:pt>
                <c:pt idx="970">
                  <c:v>688.57114656560066</c:v>
                </c:pt>
                <c:pt idx="971">
                  <c:v>688.57114656560066</c:v>
                </c:pt>
                <c:pt idx="972">
                  <c:v>688.57114656560066</c:v>
                </c:pt>
                <c:pt idx="973">
                  <c:v>688.57114656560066</c:v>
                </c:pt>
                <c:pt idx="974">
                  <c:v>688.57114656560066</c:v>
                </c:pt>
                <c:pt idx="975">
                  <c:v>688.57114656560066</c:v>
                </c:pt>
                <c:pt idx="976">
                  <c:v>688.57114656560066</c:v>
                </c:pt>
                <c:pt idx="977">
                  <c:v>688.57114656560066</c:v>
                </c:pt>
                <c:pt idx="978">
                  <c:v>688.57114656560066</c:v>
                </c:pt>
                <c:pt idx="979">
                  <c:v>688.57114656560066</c:v>
                </c:pt>
                <c:pt idx="980">
                  <c:v>688.57114656560066</c:v>
                </c:pt>
                <c:pt idx="981">
                  <c:v>688.57114656560066</c:v>
                </c:pt>
                <c:pt idx="982">
                  <c:v>688.57114656560066</c:v>
                </c:pt>
                <c:pt idx="983">
                  <c:v>688.57114656560066</c:v>
                </c:pt>
                <c:pt idx="984">
                  <c:v>688.57114656560066</c:v>
                </c:pt>
                <c:pt idx="985">
                  <c:v>688.57114656560066</c:v>
                </c:pt>
                <c:pt idx="986">
                  <c:v>688.57114656560066</c:v>
                </c:pt>
                <c:pt idx="987">
                  <c:v>688.57114656560066</c:v>
                </c:pt>
                <c:pt idx="988">
                  <c:v>688.57114656560066</c:v>
                </c:pt>
                <c:pt idx="989">
                  <c:v>688.57114656560066</c:v>
                </c:pt>
                <c:pt idx="990">
                  <c:v>688.57114656560066</c:v>
                </c:pt>
                <c:pt idx="991">
                  <c:v>688.57114656560066</c:v>
                </c:pt>
                <c:pt idx="992">
                  <c:v>688.57114656560066</c:v>
                </c:pt>
                <c:pt idx="993">
                  <c:v>688.57114656560066</c:v>
                </c:pt>
                <c:pt idx="994">
                  <c:v>688.57114656560066</c:v>
                </c:pt>
                <c:pt idx="995">
                  <c:v>688.57114656560066</c:v>
                </c:pt>
                <c:pt idx="996">
                  <c:v>688.57114656560066</c:v>
                </c:pt>
                <c:pt idx="997">
                  <c:v>688.57114656560066</c:v>
                </c:pt>
                <c:pt idx="998">
                  <c:v>688.57114656560066</c:v>
                </c:pt>
                <c:pt idx="999">
                  <c:v>688.57114656560066</c:v>
                </c:pt>
                <c:pt idx="1000">
                  <c:v>688.57114656560066</c:v>
                </c:pt>
                <c:pt idx="1001">
                  <c:v>688.57114656560066</c:v>
                </c:pt>
                <c:pt idx="1002">
                  <c:v>688.57114656560066</c:v>
                </c:pt>
                <c:pt idx="1003">
                  <c:v>688.57114656560066</c:v>
                </c:pt>
                <c:pt idx="1004">
                  <c:v>688.57114656560066</c:v>
                </c:pt>
                <c:pt idx="1005">
                  <c:v>688.57114656560066</c:v>
                </c:pt>
                <c:pt idx="1006">
                  <c:v>688.57114656560066</c:v>
                </c:pt>
                <c:pt idx="1007">
                  <c:v>688.57114656560066</c:v>
                </c:pt>
                <c:pt idx="1008">
                  <c:v>688.57114656560066</c:v>
                </c:pt>
                <c:pt idx="1009">
                  <c:v>688.57114656560066</c:v>
                </c:pt>
                <c:pt idx="1010">
                  <c:v>688.57114656560066</c:v>
                </c:pt>
                <c:pt idx="1011">
                  <c:v>688.57114656560066</c:v>
                </c:pt>
                <c:pt idx="1012">
                  <c:v>688.57114656560066</c:v>
                </c:pt>
                <c:pt idx="1013">
                  <c:v>688.57114656560066</c:v>
                </c:pt>
                <c:pt idx="1014">
                  <c:v>688.57114656560066</c:v>
                </c:pt>
                <c:pt idx="1015">
                  <c:v>688.57114656560066</c:v>
                </c:pt>
                <c:pt idx="1016">
                  <c:v>688.57114656560066</c:v>
                </c:pt>
                <c:pt idx="1017">
                  <c:v>688.57114656560066</c:v>
                </c:pt>
                <c:pt idx="1018">
                  <c:v>688.57114656560066</c:v>
                </c:pt>
                <c:pt idx="1019">
                  <c:v>688.57114656560066</c:v>
                </c:pt>
                <c:pt idx="1020">
                  <c:v>688.57114656560066</c:v>
                </c:pt>
                <c:pt idx="1021">
                  <c:v>688.57114656560066</c:v>
                </c:pt>
                <c:pt idx="1022">
                  <c:v>688.57114656560066</c:v>
                </c:pt>
                <c:pt idx="1023">
                  <c:v>688.57114656560066</c:v>
                </c:pt>
                <c:pt idx="1024">
                  <c:v>688.57114656560066</c:v>
                </c:pt>
                <c:pt idx="1025">
                  <c:v>688.57114656560066</c:v>
                </c:pt>
                <c:pt idx="1026">
                  <c:v>688.57114656560066</c:v>
                </c:pt>
                <c:pt idx="1027">
                  <c:v>688.57114656560066</c:v>
                </c:pt>
                <c:pt idx="1028">
                  <c:v>688.57114656560066</c:v>
                </c:pt>
                <c:pt idx="1029">
                  <c:v>688.57114656560066</c:v>
                </c:pt>
                <c:pt idx="1030">
                  <c:v>688.57114656560066</c:v>
                </c:pt>
                <c:pt idx="1031">
                  <c:v>688.57114656560066</c:v>
                </c:pt>
                <c:pt idx="1032">
                  <c:v>688.57114656560066</c:v>
                </c:pt>
                <c:pt idx="1033">
                  <c:v>688.57114656560066</c:v>
                </c:pt>
                <c:pt idx="1034">
                  <c:v>688.57114656560066</c:v>
                </c:pt>
                <c:pt idx="1035">
                  <c:v>688.57114656560066</c:v>
                </c:pt>
                <c:pt idx="1036">
                  <c:v>688.57114656560066</c:v>
                </c:pt>
                <c:pt idx="1037">
                  <c:v>688.57114656560066</c:v>
                </c:pt>
                <c:pt idx="1038">
                  <c:v>688.57114656560066</c:v>
                </c:pt>
                <c:pt idx="1039">
                  <c:v>688.57114656560066</c:v>
                </c:pt>
                <c:pt idx="1040">
                  <c:v>688.57114656560066</c:v>
                </c:pt>
                <c:pt idx="1041">
                  <c:v>688.57114656560066</c:v>
                </c:pt>
                <c:pt idx="1042">
                  <c:v>688.57114656560066</c:v>
                </c:pt>
                <c:pt idx="1043">
                  <c:v>688.57114656560066</c:v>
                </c:pt>
                <c:pt idx="1044">
                  <c:v>688.57114656560066</c:v>
                </c:pt>
                <c:pt idx="1045">
                  <c:v>688.57114656560066</c:v>
                </c:pt>
                <c:pt idx="1046">
                  <c:v>688.57114656560066</c:v>
                </c:pt>
                <c:pt idx="1047">
                  <c:v>688.57114656560066</c:v>
                </c:pt>
                <c:pt idx="1048">
                  <c:v>688.57114656560066</c:v>
                </c:pt>
                <c:pt idx="1049">
                  <c:v>688.57114656560066</c:v>
                </c:pt>
                <c:pt idx="1050">
                  <c:v>688.57114656560066</c:v>
                </c:pt>
                <c:pt idx="1051">
                  <c:v>688.57114656560066</c:v>
                </c:pt>
                <c:pt idx="1052">
                  <c:v>688.57114656560066</c:v>
                </c:pt>
                <c:pt idx="1053">
                  <c:v>688.57114656560066</c:v>
                </c:pt>
                <c:pt idx="1054">
                  <c:v>688.57114656560066</c:v>
                </c:pt>
                <c:pt idx="1055">
                  <c:v>688.57114656560066</c:v>
                </c:pt>
                <c:pt idx="1056">
                  <c:v>688.57114656560066</c:v>
                </c:pt>
                <c:pt idx="1057">
                  <c:v>688.57114656560066</c:v>
                </c:pt>
                <c:pt idx="1058">
                  <c:v>688.57114656560066</c:v>
                </c:pt>
                <c:pt idx="1059">
                  <c:v>688.57114656560066</c:v>
                </c:pt>
                <c:pt idx="1060">
                  <c:v>688.57114656560066</c:v>
                </c:pt>
                <c:pt idx="1061">
                  <c:v>688.57114656560066</c:v>
                </c:pt>
                <c:pt idx="1062">
                  <c:v>688.57114656560066</c:v>
                </c:pt>
                <c:pt idx="1063">
                  <c:v>688.57114656560066</c:v>
                </c:pt>
                <c:pt idx="1064">
                  <c:v>688.57114656560066</c:v>
                </c:pt>
                <c:pt idx="1065">
                  <c:v>688.57114656560066</c:v>
                </c:pt>
                <c:pt idx="1066">
                  <c:v>688.57114656560066</c:v>
                </c:pt>
                <c:pt idx="1067">
                  <c:v>688.57114656560066</c:v>
                </c:pt>
                <c:pt idx="1068">
                  <c:v>688.57114656560066</c:v>
                </c:pt>
                <c:pt idx="1069">
                  <c:v>688.57114656560066</c:v>
                </c:pt>
                <c:pt idx="1070">
                  <c:v>688.57114656560066</c:v>
                </c:pt>
                <c:pt idx="1071">
                  <c:v>688.57114656560066</c:v>
                </c:pt>
                <c:pt idx="1072">
                  <c:v>688.57114656560066</c:v>
                </c:pt>
                <c:pt idx="1073">
                  <c:v>688.57114656560066</c:v>
                </c:pt>
                <c:pt idx="1074">
                  <c:v>688.57114656560066</c:v>
                </c:pt>
                <c:pt idx="1075">
                  <c:v>688.57114656560066</c:v>
                </c:pt>
                <c:pt idx="1076">
                  <c:v>688.57114656560066</c:v>
                </c:pt>
                <c:pt idx="1077">
                  <c:v>688.57114656560066</c:v>
                </c:pt>
                <c:pt idx="1078">
                  <c:v>688.57114656560066</c:v>
                </c:pt>
                <c:pt idx="1079">
                  <c:v>688.57114656560066</c:v>
                </c:pt>
                <c:pt idx="1080">
                  <c:v>688.57114656560066</c:v>
                </c:pt>
                <c:pt idx="1081">
                  <c:v>688.57114656560066</c:v>
                </c:pt>
                <c:pt idx="1082">
                  <c:v>688.57114656560066</c:v>
                </c:pt>
                <c:pt idx="1083">
                  <c:v>688.57114656560066</c:v>
                </c:pt>
                <c:pt idx="1084">
                  <c:v>688.57114656560066</c:v>
                </c:pt>
                <c:pt idx="1085">
                  <c:v>688.57114656560066</c:v>
                </c:pt>
                <c:pt idx="1086">
                  <c:v>688.57114656560066</c:v>
                </c:pt>
                <c:pt idx="1087">
                  <c:v>688.57114656560066</c:v>
                </c:pt>
                <c:pt idx="1088">
                  <c:v>688.57114656560066</c:v>
                </c:pt>
                <c:pt idx="1089">
                  <c:v>688.57114656560066</c:v>
                </c:pt>
                <c:pt idx="1090">
                  <c:v>688.57114656560066</c:v>
                </c:pt>
                <c:pt idx="1091">
                  <c:v>688.57114656560066</c:v>
                </c:pt>
                <c:pt idx="1092">
                  <c:v>688.57114656560066</c:v>
                </c:pt>
                <c:pt idx="1093">
                  <c:v>688.57114656560066</c:v>
                </c:pt>
                <c:pt idx="1094">
                  <c:v>688.57114656560066</c:v>
                </c:pt>
                <c:pt idx="1095">
                  <c:v>688.57114656560066</c:v>
                </c:pt>
                <c:pt idx="1096">
                  <c:v>688.57114656560066</c:v>
                </c:pt>
                <c:pt idx="1097">
                  <c:v>688.57114656560066</c:v>
                </c:pt>
                <c:pt idx="1098">
                  <c:v>688.57114656560066</c:v>
                </c:pt>
                <c:pt idx="1099">
                  <c:v>688.57114656560066</c:v>
                </c:pt>
                <c:pt idx="1100">
                  <c:v>688.57114656560066</c:v>
                </c:pt>
                <c:pt idx="1101">
                  <c:v>688.57114656560066</c:v>
                </c:pt>
                <c:pt idx="1102">
                  <c:v>688.57114656560066</c:v>
                </c:pt>
                <c:pt idx="1103">
                  <c:v>688.57114656560066</c:v>
                </c:pt>
                <c:pt idx="1104">
                  <c:v>688.57114656560066</c:v>
                </c:pt>
                <c:pt idx="1105">
                  <c:v>688.57114656560066</c:v>
                </c:pt>
                <c:pt idx="1106">
                  <c:v>688.57114656560066</c:v>
                </c:pt>
                <c:pt idx="1107">
                  <c:v>688.57114656560066</c:v>
                </c:pt>
                <c:pt idx="1108">
                  <c:v>688.57114656560066</c:v>
                </c:pt>
                <c:pt idx="1109">
                  <c:v>688.57114656560066</c:v>
                </c:pt>
                <c:pt idx="1110">
                  <c:v>688.57114656560066</c:v>
                </c:pt>
                <c:pt idx="1111">
                  <c:v>688.57114656560066</c:v>
                </c:pt>
                <c:pt idx="1112">
                  <c:v>688.57114656560066</c:v>
                </c:pt>
                <c:pt idx="1113">
                  <c:v>688.57114656560066</c:v>
                </c:pt>
                <c:pt idx="1114">
                  <c:v>688.57114656560066</c:v>
                </c:pt>
                <c:pt idx="1115">
                  <c:v>688.57114656560066</c:v>
                </c:pt>
                <c:pt idx="1116">
                  <c:v>688.57114656560066</c:v>
                </c:pt>
                <c:pt idx="1117">
                  <c:v>688.57114656560066</c:v>
                </c:pt>
                <c:pt idx="1118">
                  <c:v>688.57114656560066</c:v>
                </c:pt>
                <c:pt idx="1119">
                  <c:v>688.57114656560066</c:v>
                </c:pt>
                <c:pt idx="1120">
                  <c:v>688.57114656560066</c:v>
                </c:pt>
                <c:pt idx="1121">
                  <c:v>688.57114656560066</c:v>
                </c:pt>
                <c:pt idx="1122">
                  <c:v>688.57114656560066</c:v>
                </c:pt>
                <c:pt idx="1123">
                  <c:v>688.57114656560066</c:v>
                </c:pt>
                <c:pt idx="1124">
                  <c:v>688.57114656560066</c:v>
                </c:pt>
                <c:pt idx="1125">
                  <c:v>688.57114656560066</c:v>
                </c:pt>
                <c:pt idx="1126">
                  <c:v>688.57114656560066</c:v>
                </c:pt>
                <c:pt idx="1127">
                  <c:v>688.57114656560066</c:v>
                </c:pt>
                <c:pt idx="1128">
                  <c:v>688.57114656560066</c:v>
                </c:pt>
                <c:pt idx="1129">
                  <c:v>688.57114656560066</c:v>
                </c:pt>
                <c:pt idx="1130">
                  <c:v>688.57114656560066</c:v>
                </c:pt>
                <c:pt idx="1131">
                  <c:v>688.57114656560066</c:v>
                </c:pt>
                <c:pt idx="1132">
                  <c:v>688.57114656560066</c:v>
                </c:pt>
                <c:pt idx="1133">
                  <c:v>688.57114656560066</c:v>
                </c:pt>
                <c:pt idx="1134">
                  <c:v>688.57114656560066</c:v>
                </c:pt>
                <c:pt idx="1135">
                  <c:v>688.57114656560066</c:v>
                </c:pt>
                <c:pt idx="1136">
                  <c:v>688.57114656560066</c:v>
                </c:pt>
                <c:pt idx="1137">
                  <c:v>688.57114656560066</c:v>
                </c:pt>
                <c:pt idx="1138">
                  <c:v>688.57114656560066</c:v>
                </c:pt>
                <c:pt idx="1139">
                  <c:v>688.57114656560066</c:v>
                </c:pt>
                <c:pt idx="1140">
                  <c:v>688.57114656560066</c:v>
                </c:pt>
                <c:pt idx="1141">
                  <c:v>688.57114656560066</c:v>
                </c:pt>
                <c:pt idx="1142">
                  <c:v>688.57114656560066</c:v>
                </c:pt>
                <c:pt idx="1143">
                  <c:v>688.57114656560066</c:v>
                </c:pt>
                <c:pt idx="1144">
                  <c:v>688.57114656560066</c:v>
                </c:pt>
                <c:pt idx="1145">
                  <c:v>688.57114656560066</c:v>
                </c:pt>
                <c:pt idx="1146">
                  <c:v>688.57114656560066</c:v>
                </c:pt>
                <c:pt idx="1147">
                  <c:v>688.57114656560066</c:v>
                </c:pt>
                <c:pt idx="1148">
                  <c:v>688.57114656560066</c:v>
                </c:pt>
                <c:pt idx="1149">
                  <c:v>688.57114656560066</c:v>
                </c:pt>
                <c:pt idx="1150">
                  <c:v>688.57114656560066</c:v>
                </c:pt>
                <c:pt idx="1151">
                  <c:v>692.09438825206689</c:v>
                </c:pt>
                <c:pt idx="1152">
                  <c:v>692.09438825206689</c:v>
                </c:pt>
                <c:pt idx="1153">
                  <c:v>692.09438825206689</c:v>
                </c:pt>
                <c:pt idx="1154">
                  <c:v>692.09438825206689</c:v>
                </c:pt>
                <c:pt idx="1155">
                  <c:v>692.09438825206689</c:v>
                </c:pt>
                <c:pt idx="1156">
                  <c:v>692.09438825206689</c:v>
                </c:pt>
                <c:pt idx="1157">
                  <c:v>692.09438825206689</c:v>
                </c:pt>
                <c:pt idx="1158">
                  <c:v>692.09438825206689</c:v>
                </c:pt>
                <c:pt idx="1159">
                  <c:v>692.09438825206689</c:v>
                </c:pt>
                <c:pt idx="1160">
                  <c:v>692.09438825206689</c:v>
                </c:pt>
                <c:pt idx="1161">
                  <c:v>692.09438825206689</c:v>
                </c:pt>
                <c:pt idx="1162">
                  <c:v>692.09438825206689</c:v>
                </c:pt>
                <c:pt idx="1163">
                  <c:v>692.09438825206689</c:v>
                </c:pt>
                <c:pt idx="1164">
                  <c:v>686.78753104579835</c:v>
                </c:pt>
                <c:pt idx="1165">
                  <c:v>686.74664920043631</c:v>
                </c:pt>
                <c:pt idx="1166">
                  <c:v>686.70431094709477</c:v>
                </c:pt>
                <c:pt idx="1167">
                  <c:v>686.66156003273466</c:v>
                </c:pt>
                <c:pt idx="1168">
                  <c:v>686.62968022897076</c:v>
                </c:pt>
                <c:pt idx="1169">
                  <c:v>686.60052676839246</c:v>
                </c:pt>
                <c:pt idx="1170">
                  <c:v>686.57149994756503</c:v>
                </c:pt>
                <c:pt idx="1171">
                  <c:v>686.54247816501913</c:v>
                </c:pt>
                <c:pt idx="1172">
                  <c:v>686.51354856588034</c:v>
                </c:pt>
                <c:pt idx="1173">
                  <c:v>686.48468411188685</c:v>
                </c:pt>
                <c:pt idx="1174">
                  <c:v>686.45570774577038</c:v>
                </c:pt>
                <c:pt idx="1175">
                  <c:v>686.42665403042497</c:v>
                </c:pt>
                <c:pt idx="1176">
                  <c:v>686.39756991735646</c:v>
                </c:pt>
                <c:pt idx="1177">
                  <c:v>686.3685239892792</c:v>
                </c:pt>
                <c:pt idx="1178">
                  <c:v>686.33943232440367</c:v>
                </c:pt>
                <c:pt idx="1179">
                  <c:v>686.31036417593305</c:v>
                </c:pt>
                <c:pt idx="1180">
                  <c:v>686.28133526624936</c:v>
                </c:pt>
                <c:pt idx="1181">
                  <c:v>686.25233245222319</c:v>
                </c:pt>
                <c:pt idx="1182">
                  <c:v>686.22333410891724</c:v>
                </c:pt>
                <c:pt idx="1183">
                  <c:v>686.19436234217198</c:v>
                </c:pt>
                <c:pt idx="1184">
                  <c:v>686.16546251093587</c:v>
                </c:pt>
                <c:pt idx="1185">
                  <c:v>686.13675830888496</c:v>
                </c:pt>
                <c:pt idx="1186">
                  <c:v>686.10817304841976</c:v>
                </c:pt>
                <c:pt idx="1187">
                  <c:v>686.07959172067569</c:v>
                </c:pt>
                <c:pt idx="1188">
                  <c:v>686.05105149318638</c:v>
                </c:pt>
                <c:pt idx="1189">
                  <c:v>686.02226417171835</c:v>
                </c:pt>
                <c:pt idx="1190">
                  <c:v>685.99364688885748</c:v>
                </c:pt>
                <c:pt idx="1191">
                  <c:v>685.96435463340401</c:v>
                </c:pt>
                <c:pt idx="1192">
                  <c:v>685.93511991796947</c:v>
                </c:pt>
                <c:pt idx="1193">
                  <c:v>685.90602081580596</c:v>
                </c:pt>
                <c:pt idx="1194">
                  <c:v>685.87702912754389</c:v>
                </c:pt>
                <c:pt idx="1195">
                  <c:v>685.84808890922443</c:v>
                </c:pt>
                <c:pt idx="1196">
                  <c:v>685.81920293154633</c:v>
                </c:pt>
                <c:pt idx="1197">
                  <c:v>685.79032953990236</c:v>
                </c:pt>
                <c:pt idx="1198">
                  <c:v>685.76141896936872</c:v>
                </c:pt>
                <c:pt idx="1199">
                  <c:v>685.73249495562504</c:v>
                </c:pt>
                <c:pt idx="1200">
                  <c:v>685.70359029593135</c:v>
                </c:pt>
                <c:pt idx="1201">
                  <c:v>685.6746529318749</c:v>
                </c:pt>
                <c:pt idx="1202">
                  <c:v>685.64570030918094</c:v>
                </c:pt>
                <c:pt idx="1203">
                  <c:v>685.61679745940376</c:v>
                </c:pt>
                <c:pt idx="1204">
                  <c:v>685.58798510743111</c:v>
                </c:pt>
                <c:pt idx="1205">
                  <c:v>685.55918983341735</c:v>
                </c:pt>
                <c:pt idx="1206">
                  <c:v>685.53050748433782</c:v>
                </c:pt>
                <c:pt idx="1207">
                  <c:v>685.50174647144752</c:v>
                </c:pt>
                <c:pt idx="1208">
                  <c:v>685.47297097324872</c:v>
                </c:pt>
                <c:pt idx="1209">
                  <c:v>685.44422848696013</c:v>
                </c:pt>
                <c:pt idx="1210">
                  <c:v>685.42472314400777</c:v>
                </c:pt>
                <c:pt idx="1211">
                  <c:v>685.40435881927408</c:v>
                </c:pt>
                <c:pt idx="1212">
                  <c:v>685.38533888550012</c:v>
                </c:pt>
                <c:pt idx="1213">
                  <c:v>685.36510700794679</c:v>
                </c:pt>
                <c:pt idx="1214">
                  <c:v>685.34519890371507</c:v>
                </c:pt>
                <c:pt idx="1215">
                  <c:v>685.32436492540592</c:v>
                </c:pt>
                <c:pt idx="1216">
                  <c:v>685.30423629564484</c:v>
                </c:pt>
                <c:pt idx="1217">
                  <c:v>685.28426929141494</c:v>
                </c:pt>
                <c:pt idx="1218">
                  <c:v>685.26416817704603</c:v>
                </c:pt>
                <c:pt idx="1219">
                  <c:v>685.2434177513378</c:v>
                </c:pt>
                <c:pt idx="1220">
                  <c:v>685.22325826718043</c:v>
                </c:pt>
                <c:pt idx="1221">
                  <c:v>685.20370885569253</c:v>
                </c:pt>
                <c:pt idx="1222">
                  <c:v>685.18403488328522</c:v>
                </c:pt>
                <c:pt idx="1223">
                  <c:v>685.16401688314374</c:v>
                </c:pt>
                <c:pt idx="1224">
                  <c:v>685.14444680134068</c:v>
                </c:pt>
                <c:pt idx="1225">
                  <c:v>685.12348304536386</c:v>
                </c:pt>
                <c:pt idx="1226">
                  <c:v>685.1033202486833</c:v>
                </c:pt>
                <c:pt idx="1227">
                  <c:v>685.08255570743449</c:v>
                </c:pt>
                <c:pt idx="1228">
                  <c:v>685.06216274982023</c:v>
                </c:pt>
                <c:pt idx="1229">
                  <c:v>685.04178830878777</c:v>
                </c:pt>
                <c:pt idx="1230">
                  <c:v>685.02106019073267</c:v>
                </c:pt>
                <c:pt idx="1231">
                  <c:v>685.0002455902918</c:v>
                </c:pt>
                <c:pt idx="1232">
                  <c:v>684.9794685722303</c:v>
                </c:pt>
                <c:pt idx="1233">
                  <c:v>684.95883412686453</c:v>
                </c:pt>
                <c:pt idx="1234">
                  <c:v>684.93810365250647</c:v>
                </c:pt>
                <c:pt idx="1235">
                  <c:v>684.91727714097158</c:v>
                </c:pt>
                <c:pt idx="1236">
                  <c:v>684.89610641142247</c:v>
                </c:pt>
                <c:pt idx="1237">
                  <c:v>684.87561278923181</c:v>
                </c:pt>
                <c:pt idx="1238">
                  <c:v>684.85487995044389</c:v>
                </c:pt>
                <c:pt idx="1239">
                  <c:v>684.83395560424412</c:v>
                </c:pt>
                <c:pt idx="1240">
                  <c:v>684.81487307011696</c:v>
                </c:pt>
                <c:pt idx="1241">
                  <c:v>684.79344161511517</c:v>
                </c:pt>
                <c:pt idx="1242">
                  <c:v>684.77103576387776</c:v>
                </c:pt>
                <c:pt idx="1243">
                  <c:v>684.74882016512265</c:v>
                </c:pt>
                <c:pt idx="1244">
                  <c:v>684.72728174925874</c:v>
                </c:pt>
                <c:pt idx="1245">
                  <c:v>684.70437739040665</c:v>
                </c:pt>
                <c:pt idx="1246">
                  <c:v>684.68202609100717</c:v>
                </c:pt>
                <c:pt idx="1247">
                  <c:v>684.66153600257746</c:v>
                </c:pt>
                <c:pt idx="1248">
                  <c:v>684.63952713507149</c:v>
                </c:pt>
                <c:pt idx="1249">
                  <c:v>684.61877803710593</c:v>
                </c:pt>
                <c:pt idx="1250">
                  <c:v>684.59686336960613</c:v>
                </c:pt>
                <c:pt idx="1251">
                  <c:v>684.57472840961213</c:v>
                </c:pt>
                <c:pt idx="1252">
                  <c:v>684.55273602180182</c:v>
                </c:pt>
                <c:pt idx="1253">
                  <c:v>684.5306188223276</c:v>
                </c:pt>
                <c:pt idx="1254">
                  <c:v>684.50830039841617</c:v>
                </c:pt>
                <c:pt idx="1255">
                  <c:v>684.48603859430943</c:v>
                </c:pt>
                <c:pt idx="1256">
                  <c:v>684.46365195072838</c:v>
                </c:pt>
                <c:pt idx="1257">
                  <c:v>684.44156070257532</c:v>
                </c:pt>
                <c:pt idx="1258">
                  <c:v>684.41935416907916</c:v>
                </c:pt>
                <c:pt idx="1259">
                  <c:v>684.39710875278342</c:v>
                </c:pt>
                <c:pt idx="1260">
                  <c:v>684.37427043821572</c:v>
                </c:pt>
                <c:pt idx="1261">
                  <c:v>684.35244394423967</c:v>
                </c:pt>
                <c:pt idx="1262">
                  <c:v>684.33078874195917</c:v>
                </c:pt>
                <c:pt idx="1263">
                  <c:v>684.30750892098058</c:v>
                </c:pt>
                <c:pt idx="1264">
                  <c:v>684.28486841495169</c:v>
                </c:pt>
                <c:pt idx="1265">
                  <c:v>684.26400413628289</c:v>
                </c:pt>
                <c:pt idx="1266">
                  <c:v>684.24380801578661</c:v>
                </c:pt>
                <c:pt idx="1267">
                  <c:v>684.24051200167503</c:v>
                </c:pt>
                <c:pt idx="1268">
                  <c:v>686.06343137310205</c:v>
                </c:pt>
                <c:pt idx="1269">
                  <c:v>686.13733199913611</c:v>
                </c:pt>
                <c:pt idx="1270">
                  <c:v>686.21122400184743</c:v>
                </c:pt>
                <c:pt idx="1271">
                  <c:v>686.43284734740848</c:v>
                </c:pt>
                <c:pt idx="1272">
                  <c:v>686.58055225005535</c:v>
                </c:pt>
                <c:pt idx="1273">
                  <c:v>686.58055225005535</c:v>
                </c:pt>
                <c:pt idx="1274">
                  <c:v>686.65439168720457</c:v>
                </c:pt>
                <c:pt idx="1275">
                  <c:v>684.20501374950902</c:v>
                </c:pt>
                <c:pt idx="1276">
                  <c:v>684.17452209020371</c:v>
                </c:pt>
                <c:pt idx="1277">
                  <c:v>684.14513150920732</c:v>
                </c:pt>
                <c:pt idx="1278">
                  <c:v>684.11591326776397</c:v>
                </c:pt>
                <c:pt idx="1279">
                  <c:v>684.08674440473567</c:v>
                </c:pt>
                <c:pt idx="1280">
                  <c:v>684.05759530219291</c:v>
                </c:pt>
                <c:pt idx="1281">
                  <c:v>684.02854690576271</c:v>
                </c:pt>
                <c:pt idx="1282">
                  <c:v>683.9995444667702</c:v>
                </c:pt>
                <c:pt idx="1283">
                  <c:v>683.97059286488616</c:v>
                </c:pt>
                <c:pt idx="1284">
                  <c:v>683.96815615094499</c:v>
                </c:pt>
                <c:pt idx="1285">
                  <c:v>686.21122400184743</c:v>
                </c:pt>
                <c:pt idx="1286">
                  <c:v>686.21122400184743</c:v>
                </c:pt>
                <c:pt idx="1287">
                  <c:v>686.35898187665282</c:v>
                </c:pt>
                <c:pt idx="1288">
                  <c:v>686.50670413766602</c:v>
                </c:pt>
                <c:pt idx="1289">
                  <c:v>686.50670413766602</c:v>
                </c:pt>
                <c:pt idx="1290">
                  <c:v>686.58055225005535</c:v>
                </c:pt>
                <c:pt idx="1291">
                  <c:v>686.72822238399851</c:v>
                </c:pt>
                <c:pt idx="1292">
                  <c:v>686.80204393666975</c:v>
                </c:pt>
                <c:pt idx="1293">
                  <c:v>686.94966124603934</c:v>
                </c:pt>
                <c:pt idx="1294">
                  <c:v>687.02345687251113</c:v>
                </c:pt>
                <c:pt idx="1295">
                  <c:v>687.0972437718716</c:v>
                </c:pt>
                <c:pt idx="1296">
                  <c:v>687.0972437718716</c:v>
                </c:pt>
                <c:pt idx="1297">
                  <c:v>687.0972437718716</c:v>
                </c:pt>
                <c:pt idx="1298">
                  <c:v>683.9427326416843</c:v>
                </c:pt>
                <c:pt idx="1299">
                  <c:v>683.91180869139271</c:v>
                </c:pt>
                <c:pt idx="1300">
                  <c:v>683.88086249584455</c:v>
                </c:pt>
                <c:pt idx="1301">
                  <c:v>683.85020098544203</c:v>
                </c:pt>
                <c:pt idx="1302">
                  <c:v>683.81951610298779</c:v>
                </c:pt>
                <c:pt idx="1303">
                  <c:v>683.7888467531352</c:v>
                </c:pt>
                <c:pt idx="1304">
                  <c:v>683.75823930389458</c:v>
                </c:pt>
                <c:pt idx="1305">
                  <c:v>683.72772378275647</c:v>
                </c:pt>
                <c:pt idx="1306">
                  <c:v>683.69736617085562</c:v>
                </c:pt>
                <c:pt idx="1307">
                  <c:v>683.66690011271442</c:v>
                </c:pt>
                <c:pt idx="1308">
                  <c:v>683.63652925698568</c:v>
                </c:pt>
                <c:pt idx="1309">
                  <c:v>683.60627417388753</c:v>
                </c:pt>
                <c:pt idx="1310">
                  <c:v>683.5759862781365</c:v>
                </c:pt>
                <c:pt idx="1311">
                  <c:v>683.54571787415318</c:v>
                </c:pt>
                <c:pt idx="1312">
                  <c:v>683.51549708016455</c:v>
                </c:pt>
                <c:pt idx="1313">
                  <c:v>683.48526585109005</c:v>
                </c:pt>
                <c:pt idx="1314">
                  <c:v>683.45506339798885</c:v>
                </c:pt>
                <c:pt idx="1315">
                  <c:v>683.42490215814314</c:v>
                </c:pt>
                <c:pt idx="1316">
                  <c:v>683.39489452284647</c:v>
                </c:pt>
                <c:pt idx="1317">
                  <c:v>683.36510832815566</c:v>
                </c:pt>
                <c:pt idx="1318">
                  <c:v>683.33537189943263</c:v>
                </c:pt>
                <c:pt idx="1319">
                  <c:v>683.30570418335878</c:v>
                </c:pt>
                <c:pt idx="1320">
                  <c:v>683.27604606834757</c:v>
                </c:pt>
                <c:pt idx="1321">
                  <c:v>683.24652161208371</c:v>
                </c:pt>
                <c:pt idx="1322">
                  <c:v>683.21706578769636</c:v>
                </c:pt>
                <c:pt idx="1323">
                  <c:v>683.18766213774325</c:v>
                </c:pt>
                <c:pt idx="1324">
                  <c:v>683.15816306998931</c:v>
                </c:pt>
                <c:pt idx="1325">
                  <c:v>683.12865784208873</c:v>
                </c:pt>
                <c:pt idx="1326">
                  <c:v>683.09926045521308</c:v>
                </c:pt>
                <c:pt idx="1327">
                  <c:v>683.06987811311205</c:v>
                </c:pt>
                <c:pt idx="1328">
                  <c:v>683.04054719803753</c:v>
                </c:pt>
                <c:pt idx="1329">
                  <c:v>683.01124498946035</c:v>
                </c:pt>
                <c:pt idx="1330">
                  <c:v>682.98198352313875</c:v>
                </c:pt>
                <c:pt idx="1331">
                  <c:v>682.95277407277604</c:v>
                </c:pt>
                <c:pt idx="1332">
                  <c:v>682.92361301555832</c:v>
                </c:pt>
                <c:pt idx="1333">
                  <c:v>682.89450226742042</c:v>
                </c:pt>
                <c:pt idx="1334">
                  <c:v>682.86530057558707</c:v>
                </c:pt>
                <c:pt idx="1335">
                  <c:v>682.83595444152945</c:v>
                </c:pt>
                <c:pt idx="1336">
                  <c:v>682.80691086911202</c:v>
                </c:pt>
                <c:pt idx="1337">
                  <c:v>682.77788056102429</c:v>
                </c:pt>
                <c:pt idx="1338">
                  <c:v>682.74889494656929</c:v>
                </c:pt>
                <c:pt idx="1339">
                  <c:v>682.72003074068562</c:v>
                </c:pt>
                <c:pt idx="1340">
                  <c:v>682.69115784250357</c:v>
                </c:pt>
                <c:pt idx="1341">
                  <c:v>682.66223421499683</c:v>
                </c:pt>
                <c:pt idx="1342">
                  <c:v>682.63331966024725</c:v>
                </c:pt>
                <c:pt idx="1343">
                  <c:v>682.60438866910397</c:v>
                </c:pt>
                <c:pt idx="1344">
                  <c:v>682.57543999748498</c:v>
                </c:pt>
                <c:pt idx="1345">
                  <c:v>682.54661582397591</c:v>
                </c:pt>
                <c:pt idx="1346">
                  <c:v>682.51775486600673</c:v>
                </c:pt>
                <c:pt idx="1347">
                  <c:v>682.48891168345506</c:v>
                </c:pt>
                <c:pt idx="1348">
                  <c:v>682.46005579386929</c:v>
                </c:pt>
                <c:pt idx="1349">
                  <c:v>682.43128935653237</c:v>
                </c:pt>
                <c:pt idx="1350">
                  <c:v>682.40257281588993</c:v>
                </c:pt>
                <c:pt idx="1351">
                  <c:v>682.3739264395897</c:v>
                </c:pt>
                <c:pt idx="1352">
                  <c:v>682.34530617447331</c:v>
                </c:pt>
                <c:pt idx="1353">
                  <c:v>682.31665754202652</c:v>
                </c:pt>
                <c:pt idx="1354">
                  <c:v>682.28799430321158</c:v>
                </c:pt>
                <c:pt idx="1355">
                  <c:v>682.25932544169427</c:v>
                </c:pt>
                <c:pt idx="1356">
                  <c:v>682.23067036220016</c:v>
                </c:pt>
                <c:pt idx="1357">
                  <c:v>682.20200966020377</c:v>
                </c:pt>
                <c:pt idx="1358">
                  <c:v>682.17333501778808</c:v>
                </c:pt>
                <c:pt idx="1359">
                  <c:v>682.14465016187387</c:v>
                </c:pt>
                <c:pt idx="1360">
                  <c:v>682.11598788484457</c:v>
                </c:pt>
                <c:pt idx="1361">
                  <c:v>682.08730487717628</c:v>
                </c:pt>
                <c:pt idx="1362">
                  <c:v>682.05864798810001</c:v>
                </c:pt>
                <c:pt idx="1363">
                  <c:v>682.03003768326698</c:v>
                </c:pt>
                <c:pt idx="1364">
                  <c:v>682.00148353049872</c:v>
                </c:pt>
                <c:pt idx="1365">
                  <c:v>681.97297004484744</c:v>
                </c:pt>
                <c:pt idx="1366">
                  <c:v>681.94373562780584</c:v>
                </c:pt>
                <c:pt idx="1367">
                  <c:v>681.91475203196842</c:v>
                </c:pt>
                <c:pt idx="1368">
                  <c:v>681.88578334738702</c:v>
                </c:pt>
                <c:pt idx="1369">
                  <c:v>681.85687433641033</c:v>
                </c:pt>
                <c:pt idx="1370">
                  <c:v>681.82784653064903</c:v>
                </c:pt>
                <c:pt idx="1371">
                  <c:v>681.79877012288102</c:v>
                </c:pt>
                <c:pt idx="1372">
                  <c:v>681.7699735820504</c:v>
                </c:pt>
                <c:pt idx="1373">
                  <c:v>681.74114739394156</c:v>
                </c:pt>
                <c:pt idx="1374">
                  <c:v>681.71232254927452</c:v>
                </c:pt>
                <c:pt idx="1375">
                  <c:v>681.68364139779942</c:v>
                </c:pt>
                <c:pt idx="1376">
                  <c:v>681.65493500542289</c:v>
                </c:pt>
                <c:pt idx="1377">
                  <c:v>681.62629033554219</c:v>
                </c:pt>
                <c:pt idx="1378">
                  <c:v>681.5978083340068</c:v>
                </c:pt>
                <c:pt idx="1379">
                  <c:v>681.56925527349904</c:v>
                </c:pt>
                <c:pt idx="1380">
                  <c:v>681.54080251543553</c:v>
                </c:pt>
                <c:pt idx="1381">
                  <c:v>681.51259953559793</c:v>
                </c:pt>
                <c:pt idx="1382">
                  <c:v>681.48459076646657</c:v>
                </c:pt>
                <c:pt idx="1383">
                  <c:v>681.45679632644431</c:v>
                </c:pt>
                <c:pt idx="1384">
                  <c:v>681.42909690403462</c:v>
                </c:pt>
                <c:pt idx="1385">
                  <c:v>681.40150935369843</c:v>
                </c:pt>
                <c:pt idx="1386">
                  <c:v>681.37284358527654</c:v>
                </c:pt>
                <c:pt idx="1387">
                  <c:v>681.34370579305244</c:v>
                </c:pt>
                <c:pt idx="1388">
                  <c:v>681.31457812578822</c:v>
                </c:pt>
                <c:pt idx="1389">
                  <c:v>681.28554472038059</c:v>
                </c:pt>
                <c:pt idx="1390">
                  <c:v>681.2565120684169</c:v>
                </c:pt>
                <c:pt idx="1391">
                  <c:v>681.22753061713684</c:v>
                </c:pt>
                <c:pt idx="1392">
                  <c:v>681.19859185279574</c:v>
                </c:pt>
                <c:pt idx="1393">
                  <c:v>681.16967366622907</c:v>
                </c:pt>
                <c:pt idx="1394">
                  <c:v>681.14078812270509</c:v>
                </c:pt>
                <c:pt idx="1395">
                  <c:v>681.11198529833791</c:v>
                </c:pt>
                <c:pt idx="1396">
                  <c:v>681.08318573531517</c:v>
                </c:pt>
                <c:pt idx="1397">
                  <c:v>681.05440800913141</c:v>
                </c:pt>
                <c:pt idx="1398">
                  <c:v>681.02580886800138</c:v>
                </c:pt>
                <c:pt idx="1399">
                  <c:v>689.83135763654127</c:v>
                </c:pt>
                <c:pt idx="1400">
                  <c:v>680.96881777951012</c:v>
                </c:pt>
                <c:pt idx="1401">
                  <c:v>680.94032098792013</c:v>
                </c:pt>
                <c:pt idx="1402">
                  <c:v>680.91183974075568</c:v>
                </c:pt>
                <c:pt idx="1403">
                  <c:v>680.88336513318757</c:v>
                </c:pt>
                <c:pt idx="1404">
                  <c:v>680.85491823634129</c:v>
                </c:pt>
                <c:pt idx="1405">
                  <c:v>680.82650661994148</c:v>
                </c:pt>
                <c:pt idx="1406">
                  <c:v>680.79808345083711</c:v>
                </c:pt>
                <c:pt idx="1407">
                  <c:v>680.76966242500384</c:v>
                </c:pt>
                <c:pt idx="1408">
                  <c:v>680.74120197013769</c:v>
                </c:pt>
                <c:pt idx="1409">
                  <c:v>680.71248281124087</c:v>
                </c:pt>
                <c:pt idx="1410">
                  <c:v>680.68416112619252</c:v>
                </c:pt>
                <c:pt idx="1411">
                  <c:v>680.65576888005126</c:v>
                </c:pt>
                <c:pt idx="1412">
                  <c:v>680.62750294242608</c:v>
                </c:pt>
                <c:pt idx="1413">
                  <c:v>680.59935278919875</c:v>
                </c:pt>
                <c:pt idx="1414">
                  <c:v>680.57112920564623</c:v>
                </c:pt>
                <c:pt idx="1415">
                  <c:v>680.54287932442128</c:v>
                </c:pt>
                <c:pt idx="1416">
                  <c:v>680.51464166177925</c:v>
                </c:pt>
                <c:pt idx="1417">
                  <c:v>680.48641506927186</c:v>
                </c:pt>
                <c:pt idx="1418">
                  <c:v>680.45802476030724</c:v>
                </c:pt>
                <c:pt idx="1419">
                  <c:v>680.42930042488376</c:v>
                </c:pt>
                <c:pt idx="1420">
                  <c:v>680.40089245066952</c:v>
                </c:pt>
                <c:pt idx="1421">
                  <c:v>680.37240669318965</c:v>
                </c:pt>
                <c:pt idx="1422">
                  <c:v>680.34405044904258</c:v>
                </c:pt>
                <c:pt idx="1423">
                  <c:v>680.31569376691994</c:v>
                </c:pt>
                <c:pt idx="1424">
                  <c:v>680.28736655173918</c:v>
                </c:pt>
                <c:pt idx="1425">
                  <c:v>680.2590672733055</c:v>
                </c:pt>
                <c:pt idx="1426">
                  <c:v>680.23078261080445</c:v>
                </c:pt>
                <c:pt idx="1427">
                  <c:v>680.20253432627385</c:v>
                </c:pt>
                <c:pt idx="1428">
                  <c:v>680.17401441221909</c:v>
                </c:pt>
                <c:pt idx="1429">
                  <c:v>680.14576458673093</c:v>
                </c:pt>
                <c:pt idx="1430">
                  <c:v>680.11748911719587</c:v>
                </c:pt>
                <c:pt idx="1431">
                  <c:v>680.08926613910967</c:v>
                </c:pt>
                <c:pt idx="1432">
                  <c:v>680.06105951215295</c:v>
                </c:pt>
                <c:pt idx="1433">
                  <c:v>680.03292053559005</c:v>
                </c:pt>
                <c:pt idx="1434">
                  <c:v>680.00477250800213</c:v>
                </c:pt>
                <c:pt idx="1435">
                  <c:v>679.97662166120779</c:v>
                </c:pt>
                <c:pt idx="1436">
                  <c:v>679.94846214533959</c:v>
                </c:pt>
                <c:pt idx="1437">
                  <c:v>679.92031131688975</c:v>
                </c:pt>
                <c:pt idx="1438">
                  <c:v>679.8921439547687</c:v>
                </c:pt>
                <c:pt idx="1439">
                  <c:v>679.86404243966115</c:v>
                </c:pt>
                <c:pt idx="1440">
                  <c:v>679.83580719265728</c:v>
                </c:pt>
                <c:pt idx="1441">
                  <c:v>679.80783748275167</c:v>
                </c:pt>
                <c:pt idx="1442">
                  <c:v>679.77979801704089</c:v>
                </c:pt>
                <c:pt idx="1443">
                  <c:v>679.75176053567282</c:v>
                </c:pt>
                <c:pt idx="1444">
                  <c:v>679.72374249701363</c:v>
                </c:pt>
                <c:pt idx="1445">
                  <c:v>679.69576069063567</c:v>
                </c:pt>
                <c:pt idx="1446">
                  <c:v>679.66783027787073</c:v>
                </c:pt>
                <c:pt idx="1447">
                  <c:v>679.63988497363414</c:v>
                </c:pt>
                <c:pt idx="1448">
                  <c:v>679.61192899750188</c:v>
                </c:pt>
                <c:pt idx="1449">
                  <c:v>679.58393356553893</c:v>
                </c:pt>
                <c:pt idx="1450">
                  <c:v>679.55562042958138</c:v>
                </c:pt>
                <c:pt idx="1451">
                  <c:v>679.55562042958138</c:v>
                </c:pt>
                <c:pt idx="1452">
                  <c:v>679.52752687148063</c:v>
                </c:pt>
                <c:pt idx="1453">
                  <c:v>679.49963372608727</c:v>
                </c:pt>
                <c:pt idx="1454">
                  <c:v>679.47171071931405</c:v>
                </c:pt>
                <c:pt idx="1455">
                  <c:v>679.44374825161685</c:v>
                </c:pt>
                <c:pt idx="1456">
                  <c:v>679.41587107241298</c:v>
                </c:pt>
                <c:pt idx="1457">
                  <c:v>679.38799282009415</c:v>
                </c:pt>
                <c:pt idx="1458">
                  <c:v>679.36014228613158</c:v>
                </c:pt>
                <c:pt idx="1459">
                  <c:v>679.33214671749602</c:v>
                </c:pt>
                <c:pt idx="1460">
                  <c:v>679.30408288089973</c:v>
                </c:pt>
                <c:pt idx="1461">
                  <c:v>679.27644028226518</c:v>
                </c:pt>
                <c:pt idx="1462">
                  <c:v>679.24875823359878</c:v>
                </c:pt>
                <c:pt idx="1463">
                  <c:v>679.22118071599482</c:v>
                </c:pt>
                <c:pt idx="1464">
                  <c:v>679.20271192688244</c:v>
                </c:pt>
                <c:pt idx="1465">
                  <c:v>679.17457587532829</c:v>
                </c:pt>
                <c:pt idx="1466">
                  <c:v>679.14662113084364</c:v>
                </c:pt>
                <c:pt idx="1467">
                  <c:v>679.11875171045426</c:v>
                </c:pt>
                <c:pt idx="1468">
                  <c:v>679.0909004186426</c:v>
                </c:pt>
                <c:pt idx="1469">
                  <c:v>679.06310566204854</c:v>
                </c:pt>
                <c:pt idx="1470">
                  <c:v>679.03531943966095</c:v>
                </c:pt>
                <c:pt idx="1471">
                  <c:v>679.0075321505891</c:v>
                </c:pt>
                <c:pt idx="1472">
                  <c:v>678.97939811390336</c:v>
                </c:pt>
                <c:pt idx="1473">
                  <c:v>678.95139742024708</c:v>
                </c:pt>
                <c:pt idx="1474">
                  <c:v>678.92368373289162</c:v>
                </c:pt>
                <c:pt idx="1475">
                  <c:v>678.89591136412434</c:v>
                </c:pt>
                <c:pt idx="1476">
                  <c:v>678.86817634442286</c:v>
                </c:pt>
                <c:pt idx="1477">
                  <c:v>678.84046907399102</c:v>
                </c:pt>
                <c:pt idx="1478">
                  <c:v>678.8128663916749</c:v>
                </c:pt>
                <c:pt idx="1479">
                  <c:v>678.78519542263098</c:v>
                </c:pt>
                <c:pt idx="1480">
                  <c:v>678.75780194586468</c:v>
                </c:pt>
                <c:pt idx="1481">
                  <c:v>678.73020571535119</c:v>
                </c:pt>
                <c:pt idx="1482">
                  <c:v>678.70271409736438</c:v>
                </c:pt>
                <c:pt idx="1483">
                  <c:v>678.67520222214455</c:v>
                </c:pt>
                <c:pt idx="1484">
                  <c:v>678.6475740208748</c:v>
                </c:pt>
                <c:pt idx="1485">
                  <c:v>678.61988712234302</c:v>
                </c:pt>
                <c:pt idx="1486">
                  <c:v>678.59246817090491</c:v>
                </c:pt>
                <c:pt idx="1487">
                  <c:v>678.56519229635239</c:v>
                </c:pt>
                <c:pt idx="1488">
                  <c:v>678.53774244731517</c:v>
                </c:pt>
                <c:pt idx="1489">
                  <c:v>678.51040685823239</c:v>
                </c:pt>
                <c:pt idx="1490">
                  <c:v>678.48307984487099</c:v>
                </c:pt>
                <c:pt idx="1491">
                  <c:v>678.4557037530069</c:v>
                </c:pt>
                <c:pt idx="1492">
                  <c:v>678.42828818663122</c:v>
                </c:pt>
                <c:pt idx="1493">
                  <c:v>678.40079470153808</c:v>
                </c:pt>
                <c:pt idx="1494">
                  <c:v>678.37332900208548</c:v>
                </c:pt>
                <c:pt idx="1495">
                  <c:v>678.34595836604876</c:v>
                </c:pt>
                <c:pt idx="1496">
                  <c:v>678.31849058378646</c:v>
                </c:pt>
                <c:pt idx="1497">
                  <c:v>678.29096408978467</c:v>
                </c:pt>
                <c:pt idx="1498">
                  <c:v>678.2635038301504</c:v>
                </c:pt>
                <c:pt idx="1499">
                  <c:v>678.23610981243007</c:v>
                </c:pt>
                <c:pt idx="1500">
                  <c:v>678.20876281919016</c:v>
                </c:pt>
                <c:pt idx="1501">
                  <c:v>678.18148208145601</c:v>
                </c:pt>
                <c:pt idx="1502">
                  <c:v>678.15423876710838</c:v>
                </c:pt>
                <c:pt idx="1503">
                  <c:v>678.12704249394687</c:v>
                </c:pt>
                <c:pt idx="1504">
                  <c:v>678.09998940656749</c:v>
                </c:pt>
                <c:pt idx="1505">
                  <c:v>678.07274302095948</c:v>
                </c:pt>
                <c:pt idx="1506">
                  <c:v>678.04556291091376</c:v>
                </c:pt>
                <c:pt idx="1507">
                  <c:v>678.01843946889437</c:v>
                </c:pt>
                <c:pt idx="1508">
                  <c:v>677.99119000917426</c:v>
                </c:pt>
                <c:pt idx="1509">
                  <c:v>677.96388182767339</c:v>
                </c:pt>
                <c:pt idx="1510">
                  <c:v>677.93663031095753</c:v>
                </c:pt>
                <c:pt idx="1511">
                  <c:v>677.90935853372946</c:v>
                </c:pt>
                <c:pt idx="1512">
                  <c:v>677.88217227878579</c:v>
                </c:pt>
                <c:pt idx="1513">
                  <c:v>677.854985001096</c:v>
                </c:pt>
                <c:pt idx="1514">
                  <c:v>677.8278063180943</c:v>
                </c:pt>
                <c:pt idx="1515">
                  <c:v>677.80066508448238</c:v>
                </c:pt>
                <c:pt idx="1516">
                  <c:v>677.77360939583457</c:v>
                </c:pt>
                <c:pt idx="1517">
                  <c:v>677.74661040587125</c:v>
                </c:pt>
                <c:pt idx="1518">
                  <c:v>677.71960078802488</c:v>
                </c:pt>
                <c:pt idx="1519">
                  <c:v>677.6926286378482</c:v>
                </c:pt>
                <c:pt idx="1520">
                  <c:v>677.66577091719205</c:v>
                </c:pt>
                <c:pt idx="1521">
                  <c:v>677.63896991844206</c:v>
                </c:pt>
                <c:pt idx="1522">
                  <c:v>677.61222564791137</c:v>
                </c:pt>
                <c:pt idx="1523">
                  <c:v>677.58545152492286</c:v>
                </c:pt>
                <c:pt idx="1524">
                  <c:v>677.55873413634765</c:v>
                </c:pt>
                <c:pt idx="1525">
                  <c:v>677.53200613807053</c:v>
                </c:pt>
                <c:pt idx="1526">
                  <c:v>677.50528677260104</c:v>
                </c:pt>
                <c:pt idx="1527">
                  <c:v>677.47858566309674</c:v>
                </c:pt>
                <c:pt idx="1528">
                  <c:v>677.45187394391746</c:v>
                </c:pt>
                <c:pt idx="1529">
                  <c:v>677.42517085970803</c:v>
                </c:pt>
                <c:pt idx="1530">
                  <c:v>677.39848603469306</c:v>
                </c:pt>
                <c:pt idx="1531">
                  <c:v>677.37180022365226</c:v>
                </c:pt>
                <c:pt idx="1532">
                  <c:v>677.34516154636378</c:v>
                </c:pt>
                <c:pt idx="1533">
                  <c:v>677.31855075938063</c:v>
                </c:pt>
                <c:pt idx="1534">
                  <c:v>677.29198711515789</c:v>
                </c:pt>
                <c:pt idx="1535">
                  <c:v>677.26548024393765</c:v>
                </c:pt>
                <c:pt idx="1536">
                  <c:v>677.23894352344223</c:v>
                </c:pt>
                <c:pt idx="1537">
                  <c:v>677.21235769888574</c:v>
                </c:pt>
                <c:pt idx="1538">
                  <c:v>677.18572276484383</c:v>
                </c:pt>
                <c:pt idx="1539">
                  <c:v>677.15910610108529</c:v>
                </c:pt>
                <c:pt idx="1540">
                  <c:v>677.13248845600697</c:v>
                </c:pt>
                <c:pt idx="1541">
                  <c:v>677.10580243932657</c:v>
                </c:pt>
                <c:pt idx="1542">
                  <c:v>677.07906729851118</c:v>
                </c:pt>
                <c:pt idx="1543">
                  <c:v>677.05204233101597</c:v>
                </c:pt>
                <c:pt idx="1544">
                  <c:v>677.02538222495014</c:v>
                </c:pt>
                <c:pt idx="1545">
                  <c:v>676.99831673301787</c:v>
                </c:pt>
                <c:pt idx="1546">
                  <c:v>676.97145243435432</c:v>
                </c:pt>
                <c:pt idx="1547">
                  <c:v>676.94432714411971</c:v>
                </c:pt>
                <c:pt idx="1548">
                  <c:v>676.91681564693977</c:v>
                </c:pt>
                <c:pt idx="1549">
                  <c:v>676.88941866165919</c:v>
                </c:pt>
                <c:pt idx="1550">
                  <c:v>676.86231917925113</c:v>
                </c:pt>
                <c:pt idx="1551">
                  <c:v>676.83532461772825</c:v>
                </c:pt>
                <c:pt idx="1552">
                  <c:v>676.80812679246878</c:v>
                </c:pt>
                <c:pt idx="1553">
                  <c:v>676.78105315159053</c:v>
                </c:pt>
                <c:pt idx="1554">
                  <c:v>676.75412297279286</c:v>
                </c:pt>
                <c:pt idx="1555">
                  <c:v>676.72747112317688</c:v>
                </c:pt>
                <c:pt idx="1556">
                  <c:v>676.70084718677128</c:v>
                </c:pt>
                <c:pt idx="1557">
                  <c:v>676.67425116666584</c:v>
                </c:pt>
                <c:pt idx="1558">
                  <c:v>676.64765416610373</c:v>
                </c:pt>
                <c:pt idx="1559">
                  <c:v>676.62106581861315</c:v>
                </c:pt>
                <c:pt idx="1560">
                  <c:v>676.59449575914255</c:v>
                </c:pt>
                <c:pt idx="1561">
                  <c:v>676.56795362405887</c:v>
                </c:pt>
                <c:pt idx="1562">
                  <c:v>676.5414105123433</c:v>
                </c:pt>
                <c:pt idx="1563">
                  <c:v>676.51490496410793</c:v>
                </c:pt>
                <c:pt idx="1564">
                  <c:v>676.48839844185954</c:v>
                </c:pt>
                <c:pt idx="1565">
                  <c:v>676.46188130972826</c:v>
                </c:pt>
                <c:pt idx="1566">
                  <c:v>676.43541138324565</c:v>
                </c:pt>
                <c:pt idx="1567">
                  <c:v>676.40895975819967</c:v>
                </c:pt>
                <c:pt idx="1568">
                  <c:v>676.38252643660417</c:v>
                </c:pt>
                <c:pt idx="1569">
                  <c:v>676.35609214611918</c:v>
                </c:pt>
                <c:pt idx="1570">
                  <c:v>676.32970507428558</c:v>
                </c:pt>
                <c:pt idx="1571">
                  <c:v>676.30340377780976</c:v>
                </c:pt>
                <c:pt idx="1572">
                  <c:v>676.27707260729676</c:v>
                </c:pt>
                <c:pt idx="1573">
                  <c:v>676.25077902956514</c:v>
                </c:pt>
                <c:pt idx="1574">
                  <c:v>676.22449413192169</c:v>
                </c:pt>
                <c:pt idx="1575">
                  <c:v>676.19822755460268</c:v>
                </c:pt>
                <c:pt idx="1576">
                  <c:v>676.17197929961026</c:v>
                </c:pt>
                <c:pt idx="1577">
                  <c:v>676.14573008896912</c:v>
                </c:pt>
                <c:pt idx="1578">
                  <c:v>676.11948956291417</c:v>
                </c:pt>
                <c:pt idx="1579">
                  <c:v>676.09324808170368</c:v>
                </c:pt>
                <c:pt idx="1580">
                  <c:v>676.06700564523339</c:v>
                </c:pt>
                <c:pt idx="1581">
                  <c:v>676.04082010174966</c:v>
                </c:pt>
                <c:pt idx="1582">
                  <c:v>676.01458539829514</c:v>
                </c:pt>
                <c:pt idx="1583">
                  <c:v>675.98834009787652</c:v>
                </c:pt>
                <c:pt idx="1584">
                  <c:v>675.96215169644597</c:v>
                </c:pt>
                <c:pt idx="1585">
                  <c:v>675.93596234344284</c:v>
                </c:pt>
                <c:pt idx="1586">
                  <c:v>675.9098684702027</c:v>
                </c:pt>
                <c:pt idx="1587">
                  <c:v>675.8837929391633</c:v>
                </c:pt>
                <c:pt idx="1588">
                  <c:v>675.85772610847528</c:v>
                </c:pt>
                <c:pt idx="1589">
                  <c:v>675.83167762327184</c:v>
                </c:pt>
                <c:pt idx="1590">
                  <c:v>675.80566677461866</c:v>
                </c:pt>
                <c:pt idx="1591">
                  <c:v>675.77966463193422</c:v>
                </c:pt>
                <c:pt idx="1592">
                  <c:v>675.75362296999174</c:v>
                </c:pt>
                <c:pt idx="1593">
                  <c:v>675.72758036683877</c:v>
                </c:pt>
                <c:pt idx="1594">
                  <c:v>675.70157540609841</c:v>
                </c:pt>
                <c:pt idx="1595">
                  <c:v>675.67557915300983</c:v>
                </c:pt>
                <c:pt idx="1596">
                  <c:v>675.64962054839634</c:v>
                </c:pt>
                <c:pt idx="1597">
                  <c:v>675.62368994935377</c:v>
                </c:pt>
                <c:pt idx="1598">
                  <c:v>675.59777771158542</c:v>
                </c:pt>
                <c:pt idx="1599">
                  <c:v>675.57185489406947</c:v>
                </c:pt>
                <c:pt idx="1600">
                  <c:v>675.54589255161693</c:v>
                </c:pt>
                <c:pt idx="1601">
                  <c:v>675.51993892177256</c:v>
                </c:pt>
                <c:pt idx="1602">
                  <c:v>675.49396505934487</c:v>
                </c:pt>
                <c:pt idx="1603">
                  <c:v>675.4679902602636</c:v>
                </c:pt>
                <c:pt idx="1604">
                  <c:v>675.44206277146213</c:v>
                </c:pt>
                <c:pt idx="1605">
                  <c:v>675.41617294829621</c:v>
                </c:pt>
                <c:pt idx="1606">
                  <c:v>675.39027254432744</c:v>
                </c:pt>
                <c:pt idx="1607">
                  <c:v>675.36435190796624</c:v>
                </c:pt>
                <c:pt idx="1608">
                  <c:v>675.33846894179851</c:v>
                </c:pt>
                <c:pt idx="1609">
                  <c:v>675.31257539417913</c:v>
                </c:pt>
                <c:pt idx="1610">
                  <c:v>675.2866616124777</c:v>
                </c:pt>
                <c:pt idx="1611">
                  <c:v>675.26074689818256</c:v>
                </c:pt>
                <c:pt idx="1612">
                  <c:v>675.23485055556046</c:v>
                </c:pt>
                <c:pt idx="1613">
                  <c:v>675.22068101077355</c:v>
                </c:pt>
                <c:pt idx="1614">
                  <c:v>675.19567127683581</c:v>
                </c:pt>
                <c:pt idx="1615">
                  <c:v>675.16695389567599</c:v>
                </c:pt>
                <c:pt idx="1616">
                  <c:v>675.13820640858069</c:v>
                </c:pt>
                <c:pt idx="1617">
                  <c:v>675.10959292763152</c:v>
                </c:pt>
                <c:pt idx="1618">
                  <c:v>675.08108450607233</c:v>
                </c:pt>
                <c:pt idx="1619">
                  <c:v>675.05260391937247</c:v>
                </c:pt>
                <c:pt idx="1620">
                  <c:v>675.02418013586112</c:v>
                </c:pt>
                <c:pt idx="1621">
                  <c:v>674.99582281765686</c:v>
                </c:pt>
                <c:pt idx="1622">
                  <c:v>674.96747403800316</c:v>
                </c:pt>
                <c:pt idx="1623">
                  <c:v>674.93916276635628</c:v>
                </c:pt>
                <c:pt idx="1624">
                  <c:v>674.91082141144193</c:v>
                </c:pt>
                <c:pt idx="1625">
                  <c:v>674.88250791116241</c:v>
                </c:pt>
                <c:pt idx="1626">
                  <c:v>674.85417398236109</c:v>
                </c:pt>
                <c:pt idx="1627">
                  <c:v>674.82582928029444</c:v>
                </c:pt>
                <c:pt idx="1628">
                  <c:v>674.79755106808659</c:v>
                </c:pt>
                <c:pt idx="1629">
                  <c:v>674.76927174457887</c:v>
                </c:pt>
                <c:pt idx="1630">
                  <c:v>674.74096233321461</c:v>
                </c:pt>
                <c:pt idx="1631">
                  <c:v>674.71265180800935</c:v>
                </c:pt>
                <c:pt idx="1632">
                  <c:v>674.71060405708442</c:v>
                </c:pt>
                <c:pt idx="1633">
                  <c:v>674.71060405708442</c:v>
                </c:pt>
                <c:pt idx="1634">
                  <c:v>674.71060405708442</c:v>
                </c:pt>
                <c:pt idx="1635">
                  <c:v>674.71060405708442</c:v>
                </c:pt>
                <c:pt idx="1636">
                  <c:v>674.71060405708442</c:v>
                </c:pt>
                <c:pt idx="1637">
                  <c:v>674.71060405708442</c:v>
                </c:pt>
                <c:pt idx="1638">
                  <c:v>674.71060405708442</c:v>
                </c:pt>
                <c:pt idx="1639">
                  <c:v>674.71060405708442</c:v>
                </c:pt>
                <c:pt idx="1640">
                  <c:v>674.71060405708442</c:v>
                </c:pt>
                <c:pt idx="1641">
                  <c:v>674.71060405708442</c:v>
                </c:pt>
                <c:pt idx="1642">
                  <c:v>674.89519645241137</c:v>
                </c:pt>
                <c:pt idx="1643">
                  <c:v>674.89519645241137</c:v>
                </c:pt>
                <c:pt idx="1644">
                  <c:v>674.9702858916603</c:v>
                </c:pt>
                <c:pt idx="1645">
                  <c:v>674.69118065656846</c:v>
                </c:pt>
                <c:pt idx="1646">
                  <c:v>674.66235175633153</c:v>
                </c:pt>
                <c:pt idx="1647">
                  <c:v>674.63336955190107</c:v>
                </c:pt>
                <c:pt idx="1648">
                  <c:v>674.60432367552335</c:v>
                </c:pt>
                <c:pt idx="1649">
                  <c:v>674.57867324444067</c:v>
                </c:pt>
                <c:pt idx="1650">
                  <c:v>674.55524989508729</c:v>
                </c:pt>
                <c:pt idx="1651">
                  <c:v>674.53189360755482</c:v>
                </c:pt>
                <c:pt idx="1652">
                  <c:v>674.50859888107641</c:v>
                </c:pt>
                <c:pt idx="1653">
                  <c:v>674.48542292209743</c:v>
                </c:pt>
                <c:pt idx="1654">
                  <c:v>674.46222766424683</c:v>
                </c:pt>
                <c:pt idx="1655">
                  <c:v>674.43957567735811</c:v>
                </c:pt>
                <c:pt idx="1656">
                  <c:v>674.41728969388134</c:v>
                </c:pt>
                <c:pt idx="1657">
                  <c:v>674.39508100389696</c:v>
                </c:pt>
                <c:pt idx="1658">
                  <c:v>674.37292497199962</c:v>
                </c:pt>
                <c:pt idx="1659">
                  <c:v>674.35075008909268</c:v>
                </c:pt>
                <c:pt idx="1660">
                  <c:v>674.32856302183257</c:v>
                </c:pt>
                <c:pt idx="1661">
                  <c:v>674.30638522460549</c:v>
                </c:pt>
                <c:pt idx="1662">
                  <c:v>674.28423525496055</c:v>
                </c:pt>
                <c:pt idx="1663">
                  <c:v>674.26211243890293</c:v>
                </c:pt>
                <c:pt idx="1664">
                  <c:v>674.24001455586483</c:v>
                </c:pt>
                <c:pt idx="1665">
                  <c:v>674.21793513203602</c:v>
                </c:pt>
                <c:pt idx="1666">
                  <c:v>674.1958475872558</c:v>
                </c:pt>
                <c:pt idx="1667">
                  <c:v>674.17379764298153</c:v>
                </c:pt>
                <c:pt idx="1668">
                  <c:v>674.15178733268533</c:v>
                </c:pt>
                <c:pt idx="1669">
                  <c:v>674.1298067996471</c:v>
                </c:pt>
                <c:pt idx="1670">
                  <c:v>674.10781679729962</c:v>
                </c:pt>
                <c:pt idx="1671">
                  <c:v>674.08584159047723</c:v>
                </c:pt>
                <c:pt idx="1672">
                  <c:v>674.06389123515919</c:v>
                </c:pt>
                <c:pt idx="1673">
                  <c:v>674.04192812431961</c:v>
                </c:pt>
                <c:pt idx="1674">
                  <c:v>674.01996898328866</c:v>
                </c:pt>
                <c:pt idx="1675">
                  <c:v>673.99805896568785</c:v>
                </c:pt>
                <c:pt idx="1676">
                  <c:v>673.97619971975371</c:v>
                </c:pt>
                <c:pt idx="1677">
                  <c:v>673.95435479655941</c:v>
                </c:pt>
                <c:pt idx="1678">
                  <c:v>673.93242305262402</c:v>
                </c:pt>
                <c:pt idx="1679">
                  <c:v>673.91051442755713</c:v>
                </c:pt>
                <c:pt idx="1680">
                  <c:v>673.88859768852058</c:v>
                </c:pt>
                <c:pt idx="1681">
                  <c:v>673.86666596867531</c:v>
                </c:pt>
                <c:pt idx="1682">
                  <c:v>673.84474412074542</c:v>
                </c:pt>
                <c:pt idx="1683">
                  <c:v>673.82277469900646</c:v>
                </c:pt>
                <c:pt idx="1684">
                  <c:v>673.8008893274648</c:v>
                </c:pt>
                <c:pt idx="1685">
                  <c:v>673.77899603556818</c:v>
                </c:pt>
                <c:pt idx="1686">
                  <c:v>673.75715507936036</c:v>
                </c:pt>
                <c:pt idx="1687">
                  <c:v>673.73481417357186</c:v>
                </c:pt>
                <c:pt idx="1688">
                  <c:v>673.71289778201628</c:v>
                </c:pt>
                <c:pt idx="1689">
                  <c:v>673.69100113180582</c:v>
                </c:pt>
                <c:pt idx="1690">
                  <c:v>673.66901240233631</c:v>
                </c:pt>
                <c:pt idx="1691">
                  <c:v>673.64696041223294</c:v>
                </c:pt>
                <c:pt idx="1692">
                  <c:v>673.6249257385382</c:v>
                </c:pt>
                <c:pt idx="1693">
                  <c:v>673.60289445212777</c:v>
                </c:pt>
                <c:pt idx="1694">
                  <c:v>673.58089161002533</c:v>
                </c:pt>
                <c:pt idx="1695">
                  <c:v>673.55890183206816</c:v>
                </c:pt>
                <c:pt idx="1696">
                  <c:v>673.53694466295246</c:v>
                </c:pt>
                <c:pt idx="1697">
                  <c:v>673.51499911028156</c:v>
                </c:pt>
                <c:pt idx="1698">
                  <c:v>673.49305182280716</c:v>
                </c:pt>
                <c:pt idx="1699">
                  <c:v>673.47113327940735</c:v>
                </c:pt>
                <c:pt idx="1700">
                  <c:v>673.44928712228068</c:v>
                </c:pt>
                <c:pt idx="1701">
                  <c:v>673.42748703802806</c:v>
                </c:pt>
                <c:pt idx="1702">
                  <c:v>673.40571696741392</c:v>
                </c:pt>
                <c:pt idx="1703">
                  <c:v>673.38396539746782</c:v>
                </c:pt>
                <c:pt idx="1704">
                  <c:v>673.36225129747959</c:v>
                </c:pt>
                <c:pt idx="1705">
                  <c:v>673.34052657295831</c:v>
                </c:pt>
                <c:pt idx="1706">
                  <c:v>673.31879228751257</c:v>
                </c:pt>
                <c:pt idx="1707">
                  <c:v>673.29707466827756</c:v>
                </c:pt>
                <c:pt idx="1708">
                  <c:v>673.27531758133421</c:v>
                </c:pt>
                <c:pt idx="1709">
                  <c:v>673.2535416389743</c:v>
                </c:pt>
                <c:pt idx="1710">
                  <c:v>673.23180946332354</c:v>
                </c:pt>
                <c:pt idx="1711">
                  <c:v>673.21008214715948</c:v>
                </c:pt>
                <c:pt idx="1712">
                  <c:v>673.18835688381137</c:v>
                </c:pt>
                <c:pt idx="1713">
                  <c:v>673.16664693504958</c:v>
                </c:pt>
                <c:pt idx="1714">
                  <c:v>673.14494959178467</c:v>
                </c:pt>
                <c:pt idx="1715">
                  <c:v>673.12323833038931</c:v>
                </c:pt>
                <c:pt idx="1716">
                  <c:v>673.10151421449621</c:v>
                </c:pt>
                <c:pt idx="1717">
                  <c:v>673.07977956641628</c:v>
                </c:pt>
                <c:pt idx="1718">
                  <c:v>673.05798549385634</c:v>
                </c:pt>
                <c:pt idx="1719">
                  <c:v>673.03636512785602</c:v>
                </c:pt>
                <c:pt idx="1720">
                  <c:v>673.01477296312476</c:v>
                </c:pt>
                <c:pt idx="1721">
                  <c:v>672.99318102028224</c:v>
                </c:pt>
                <c:pt idx="1722">
                  <c:v>672.97161805672476</c:v>
                </c:pt>
                <c:pt idx="1723">
                  <c:v>672.9500646124178</c:v>
                </c:pt>
                <c:pt idx="1724">
                  <c:v>672.92850742223538</c:v>
                </c:pt>
                <c:pt idx="1725">
                  <c:v>672.90695190859458</c:v>
                </c:pt>
                <c:pt idx="1726">
                  <c:v>672.88537667048922</c:v>
                </c:pt>
                <c:pt idx="1727">
                  <c:v>672.8638191835023</c:v>
                </c:pt>
                <c:pt idx="1728">
                  <c:v>672.84229019887664</c:v>
                </c:pt>
                <c:pt idx="1729">
                  <c:v>672.82077160887536</c:v>
                </c:pt>
                <c:pt idx="1730">
                  <c:v>672.79926293018707</c:v>
                </c:pt>
              </c:numCache>
            </c:numRef>
          </c:yVal>
          <c:smooth val="0"/>
        </c:ser>
        <c:ser>
          <c:idx val="0"/>
          <c:order val="2"/>
          <c:tx>
            <c:v>系统产能试井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CC00"/>
              </a:solidFill>
              <a:ln w="9525">
                <a:noFill/>
                <a:round/>
              </a:ln>
              <a:effectLst/>
            </c:spPr>
          </c:marker>
          <c:xVal>
            <c:numRef>
              <c:f>'MX11-气水两相'!$A$2:$A$1732</c:f>
              <c:numCache>
                <c:formatCode>m/d/yyyy</c:formatCode>
                <c:ptCount val="1731"/>
                <c:pt idx="0">
                  <c:v>41353</c:v>
                </c:pt>
                <c:pt idx="1">
                  <c:v>41354</c:v>
                </c:pt>
                <c:pt idx="2">
                  <c:v>41355</c:v>
                </c:pt>
                <c:pt idx="3">
                  <c:v>41356</c:v>
                </c:pt>
                <c:pt idx="4">
                  <c:v>41357</c:v>
                </c:pt>
                <c:pt idx="5">
                  <c:v>41358</c:v>
                </c:pt>
                <c:pt idx="6">
                  <c:v>41359</c:v>
                </c:pt>
                <c:pt idx="7">
                  <c:v>41360</c:v>
                </c:pt>
                <c:pt idx="8">
                  <c:v>41361</c:v>
                </c:pt>
                <c:pt idx="9">
                  <c:v>41362</c:v>
                </c:pt>
                <c:pt idx="10">
                  <c:v>41363</c:v>
                </c:pt>
                <c:pt idx="11">
                  <c:v>41364</c:v>
                </c:pt>
                <c:pt idx="12">
                  <c:v>41365</c:v>
                </c:pt>
                <c:pt idx="13">
                  <c:v>41366</c:v>
                </c:pt>
                <c:pt idx="14">
                  <c:v>41367</c:v>
                </c:pt>
                <c:pt idx="15">
                  <c:v>41368</c:v>
                </c:pt>
                <c:pt idx="16">
                  <c:v>41369</c:v>
                </c:pt>
                <c:pt idx="17">
                  <c:v>41370</c:v>
                </c:pt>
                <c:pt idx="18">
                  <c:v>41371</c:v>
                </c:pt>
                <c:pt idx="19">
                  <c:v>41372</c:v>
                </c:pt>
                <c:pt idx="20">
                  <c:v>41373</c:v>
                </c:pt>
                <c:pt idx="21">
                  <c:v>41374</c:v>
                </c:pt>
                <c:pt idx="22">
                  <c:v>41375</c:v>
                </c:pt>
                <c:pt idx="23">
                  <c:v>41376</c:v>
                </c:pt>
                <c:pt idx="24">
                  <c:v>41377</c:v>
                </c:pt>
                <c:pt idx="25">
                  <c:v>41378</c:v>
                </c:pt>
                <c:pt idx="26">
                  <c:v>41379</c:v>
                </c:pt>
                <c:pt idx="27">
                  <c:v>41380</c:v>
                </c:pt>
                <c:pt idx="28">
                  <c:v>41381</c:v>
                </c:pt>
                <c:pt idx="29">
                  <c:v>41382</c:v>
                </c:pt>
                <c:pt idx="30">
                  <c:v>41383</c:v>
                </c:pt>
                <c:pt idx="31">
                  <c:v>41384</c:v>
                </c:pt>
                <c:pt idx="32">
                  <c:v>41385</c:v>
                </c:pt>
                <c:pt idx="33">
                  <c:v>41386</c:v>
                </c:pt>
                <c:pt idx="34">
                  <c:v>41387</c:v>
                </c:pt>
                <c:pt idx="35">
                  <c:v>41388</c:v>
                </c:pt>
                <c:pt idx="36">
                  <c:v>41389</c:v>
                </c:pt>
                <c:pt idx="37">
                  <c:v>41390</c:v>
                </c:pt>
                <c:pt idx="38">
                  <c:v>41391</c:v>
                </c:pt>
                <c:pt idx="39">
                  <c:v>41392</c:v>
                </c:pt>
                <c:pt idx="40">
                  <c:v>41393</c:v>
                </c:pt>
                <c:pt idx="41">
                  <c:v>41394</c:v>
                </c:pt>
                <c:pt idx="42">
                  <c:v>41395</c:v>
                </c:pt>
                <c:pt idx="43">
                  <c:v>41396</c:v>
                </c:pt>
                <c:pt idx="44">
                  <c:v>41397</c:v>
                </c:pt>
                <c:pt idx="45">
                  <c:v>41398</c:v>
                </c:pt>
                <c:pt idx="46">
                  <c:v>41399</c:v>
                </c:pt>
                <c:pt idx="47">
                  <c:v>41400</c:v>
                </c:pt>
                <c:pt idx="48">
                  <c:v>41401</c:v>
                </c:pt>
                <c:pt idx="49">
                  <c:v>41402</c:v>
                </c:pt>
                <c:pt idx="50">
                  <c:v>41403</c:v>
                </c:pt>
                <c:pt idx="51">
                  <c:v>41404</c:v>
                </c:pt>
                <c:pt idx="52">
                  <c:v>41405</c:v>
                </c:pt>
                <c:pt idx="53">
                  <c:v>41406</c:v>
                </c:pt>
                <c:pt idx="54">
                  <c:v>41407</c:v>
                </c:pt>
                <c:pt idx="55">
                  <c:v>41408</c:v>
                </c:pt>
                <c:pt idx="56">
                  <c:v>41409</c:v>
                </c:pt>
                <c:pt idx="57">
                  <c:v>41410</c:v>
                </c:pt>
                <c:pt idx="58">
                  <c:v>41411</c:v>
                </c:pt>
                <c:pt idx="59">
                  <c:v>41412</c:v>
                </c:pt>
                <c:pt idx="60">
                  <c:v>41413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41419</c:v>
                </c:pt>
                <c:pt idx="67">
                  <c:v>41420</c:v>
                </c:pt>
                <c:pt idx="68">
                  <c:v>41421</c:v>
                </c:pt>
                <c:pt idx="69">
                  <c:v>41422</c:v>
                </c:pt>
                <c:pt idx="70">
                  <c:v>41423</c:v>
                </c:pt>
                <c:pt idx="71">
                  <c:v>41424</c:v>
                </c:pt>
                <c:pt idx="72">
                  <c:v>41425</c:v>
                </c:pt>
                <c:pt idx="73">
                  <c:v>41426</c:v>
                </c:pt>
                <c:pt idx="74">
                  <c:v>41427</c:v>
                </c:pt>
                <c:pt idx="75">
                  <c:v>41428</c:v>
                </c:pt>
                <c:pt idx="76">
                  <c:v>41429</c:v>
                </c:pt>
                <c:pt idx="77">
                  <c:v>41430</c:v>
                </c:pt>
                <c:pt idx="78">
                  <c:v>41431</c:v>
                </c:pt>
                <c:pt idx="79">
                  <c:v>41432</c:v>
                </c:pt>
                <c:pt idx="80">
                  <c:v>41433</c:v>
                </c:pt>
                <c:pt idx="81">
                  <c:v>41434</c:v>
                </c:pt>
                <c:pt idx="82">
                  <c:v>41435</c:v>
                </c:pt>
                <c:pt idx="83">
                  <c:v>41436</c:v>
                </c:pt>
                <c:pt idx="84">
                  <c:v>41437</c:v>
                </c:pt>
                <c:pt idx="85">
                  <c:v>41438</c:v>
                </c:pt>
                <c:pt idx="86">
                  <c:v>41439</c:v>
                </c:pt>
                <c:pt idx="87">
                  <c:v>41440</c:v>
                </c:pt>
                <c:pt idx="88">
                  <c:v>41441</c:v>
                </c:pt>
                <c:pt idx="89">
                  <c:v>41442</c:v>
                </c:pt>
                <c:pt idx="90">
                  <c:v>41443</c:v>
                </c:pt>
                <c:pt idx="91">
                  <c:v>41444</c:v>
                </c:pt>
                <c:pt idx="92">
                  <c:v>41445</c:v>
                </c:pt>
                <c:pt idx="93">
                  <c:v>41446</c:v>
                </c:pt>
                <c:pt idx="94">
                  <c:v>41447</c:v>
                </c:pt>
                <c:pt idx="95">
                  <c:v>41448</c:v>
                </c:pt>
                <c:pt idx="96">
                  <c:v>41449</c:v>
                </c:pt>
                <c:pt idx="97">
                  <c:v>41450</c:v>
                </c:pt>
                <c:pt idx="98">
                  <c:v>41451</c:v>
                </c:pt>
                <c:pt idx="99">
                  <c:v>41452</c:v>
                </c:pt>
                <c:pt idx="100">
                  <c:v>41453</c:v>
                </c:pt>
                <c:pt idx="101">
                  <c:v>41454</c:v>
                </c:pt>
                <c:pt idx="102">
                  <c:v>41455</c:v>
                </c:pt>
                <c:pt idx="103">
                  <c:v>41456</c:v>
                </c:pt>
                <c:pt idx="104">
                  <c:v>41457</c:v>
                </c:pt>
                <c:pt idx="105">
                  <c:v>41458</c:v>
                </c:pt>
                <c:pt idx="106">
                  <c:v>41459</c:v>
                </c:pt>
                <c:pt idx="107">
                  <c:v>41460</c:v>
                </c:pt>
                <c:pt idx="108">
                  <c:v>41461</c:v>
                </c:pt>
                <c:pt idx="109">
                  <c:v>41462</c:v>
                </c:pt>
                <c:pt idx="110">
                  <c:v>41463</c:v>
                </c:pt>
                <c:pt idx="111">
                  <c:v>41464</c:v>
                </c:pt>
                <c:pt idx="112">
                  <c:v>41465</c:v>
                </c:pt>
                <c:pt idx="113">
                  <c:v>41466</c:v>
                </c:pt>
                <c:pt idx="114">
                  <c:v>41467</c:v>
                </c:pt>
                <c:pt idx="115">
                  <c:v>41468</c:v>
                </c:pt>
                <c:pt idx="116">
                  <c:v>41469</c:v>
                </c:pt>
                <c:pt idx="117">
                  <c:v>41470</c:v>
                </c:pt>
                <c:pt idx="118">
                  <c:v>41471</c:v>
                </c:pt>
                <c:pt idx="119">
                  <c:v>41472</c:v>
                </c:pt>
                <c:pt idx="120">
                  <c:v>41473</c:v>
                </c:pt>
                <c:pt idx="121">
                  <c:v>41474</c:v>
                </c:pt>
                <c:pt idx="122">
                  <c:v>41475</c:v>
                </c:pt>
                <c:pt idx="123">
                  <c:v>41476</c:v>
                </c:pt>
                <c:pt idx="124">
                  <c:v>41477</c:v>
                </c:pt>
                <c:pt idx="125">
                  <c:v>41478</c:v>
                </c:pt>
                <c:pt idx="126">
                  <c:v>41479</c:v>
                </c:pt>
                <c:pt idx="127">
                  <c:v>41480</c:v>
                </c:pt>
                <c:pt idx="128">
                  <c:v>41481</c:v>
                </c:pt>
                <c:pt idx="129">
                  <c:v>41482</c:v>
                </c:pt>
                <c:pt idx="130">
                  <c:v>41483</c:v>
                </c:pt>
                <c:pt idx="131">
                  <c:v>41484</c:v>
                </c:pt>
                <c:pt idx="132">
                  <c:v>41485</c:v>
                </c:pt>
                <c:pt idx="133">
                  <c:v>41486</c:v>
                </c:pt>
                <c:pt idx="134">
                  <c:v>41487</c:v>
                </c:pt>
                <c:pt idx="135">
                  <c:v>41488</c:v>
                </c:pt>
                <c:pt idx="136">
                  <c:v>41489</c:v>
                </c:pt>
                <c:pt idx="137">
                  <c:v>41490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41496</c:v>
                </c:pt>
                <c:pt idx="144">
                  <c:v>41497</c:v>
                </c:pt>
                <c:pt idx="145">
                  <c:v>41498</c:v>
                </c:pt>
                <c:pt idx="146">
                  <c:v>41499</c:v>
                </c:pt>
                <c:pt idx="147">
                  <c:v>41500</c:v>
                </c:pt>
                <c:pt idx="148">
                  <c:v>41501</c:v>
                </c:pt>
                <c:pt idx="149">
                  <c:v>41502</c:v>
                </c:pt>
                <c:pt idx="150">
                  <c:v>41503</c:v>
                </c:pt>
                <c:pt idx="151">
                  <c:v>41504</c:v>
                </c:pt>
                <c:pt idx="152">
                  <c:v>41505</c:v>
                </c:pt>
                <c:pt idx="153">
                  <c:v>41506</c:v>
                </c:pt>
                <c:pt idx="154">
                  <c:v>41507</c:v>
                </c:pt>
                <c:pt idx="155">
                  <c:v>41508</c:v>
                </c:pt>
                <c:pt idx="156">
                  <c:v>41509</c:v>
                </c:pt>
                <c:pt idx="157">
                  <c:v>41510</c:v>
                </c:pt>
                <c:pt idx="158">
                  <c:v>41511</c:v>
                </c:pt>
                <c:pt idx="159">
                  <c:v>41512</c:v>
                </c:pt>
                <c:pt idx="160">
                  <c:v>41513</c:v>
                </c:pt>
                <c:pt idx="161">
                  <c:v>41514</c:v>
                </c:pt>
                <c:pt idx="162">
                  <c:v>41515</c:v>
                </c:pt>
                <c:pt idx="163">
                  <c:v>41516</c:v>
                </c:pt>
                <c:pt idx="164">
                  <c:v>41517</c:v>
                </c:pt>
                <c:pt idx="165">
                  <c:v>41518</c:v>
                </c:pt>
                <c:pt idx="166">
                  <c:v>41519</c:v>
                </c:pt>
                <c:pt idx="167">
                  <c:v>41520</c:v>
                </c:pt>
                <c:pt idx="168">
                  <c:v>41521</c:v>
                </c:pt>
                <c:pt idx="169">
                  <c:v>41522</c:v>
                </c:pt>
                <c:pt idx="170">
                  <c:v>41523</c:v>
                </c:pt>
                <c:pt idx="171">
                  <c:v>41524</c:v>
                </c:pt>
                <c:pt idx="172">
                  <c:v>41525</c:v>
                </c:pt>
                <c:pt idx="173">
                  <c:v>41526</c:v>
                </c:pt>
                <c:pt idx="174">
                  <c:v>41527</c:v>
                </c:pt>
                <c:pt idx="175">
                  <c:v>41528</c:v>
                </c:pt>
                <c:pt idx="176">
                  <c:v>41529</c:v>
                </c:pt>
                <c:pt idx="177">
                  <c:v>41530</c:v>
                </c:pt>
                <c:pt idx="178">
                  <c:v>41531</c:v>
                </c:pt>
                <c:pt idx="179">
                  <c:v>41532</c:v>
                </c:pt>
                <c:pt idx="180">
                  <c:v>41533</c:v>
                </c:pt>
                <c:pt idx="181">
                  <c:v>41534</c:v>
                </c:pt>
                <c:pt idx="182">
                  <c:v>41535</c:v>
                </c:pt>
                <c:pt idx="183">
                  <c:v>41536</c:v>
                </c:pt>
                <c:pt idx="184">
                  <c:v>41537</c:v>
                </c:pt>
                <c:pt idx="185">
                  <c:v>41538</c:v>
                </c:pt>
                <c:pt idx="186">
                  <c:v>41539</c:v>
                </c:pt>
                <c:pt idx="187">
                  <c:v>41540</c:v>
                </c:pt>
                <c:pt idx="188">
                  <c:v>41541</c:v>
                </c:pt>
                <c:pt idx="189">
                  <c:v>41542</c:v>
                </c:pt>
                <c:pt idx="190">
                  <c:v>41543</c:v>
                </c:pt>
                <c:pt idx="191">
                  <c:v>41544</c:v>
                </c:pt>
                <c:pt idx="192">
                  <c:v>41545</c:v>
                </c:pt>
                <c:pt idx="193">
                  <c:v>41546</c:v>
                </c:pt>
                <c:pt idx="194">
                  <c:v>41547</c:v>
                </c:pt>
                <c:pt idx="195">
                  <c:v>41548</c:v>
                </c:pt>
                <c:pt idx="196">
                  <c:v>41549</c:v>
                </c:pt>
                <c:pt idx="197">
                  <c:v>41550</c:v>
                </c:pt>
                <c:pt idx="198">
                  <c:v>41551</c:v>
                </c:pt>
                <c:pt idx="199">
                  <c:v>41552</c:v>
                </c:pt>
                <c:pt idx="200">
                  <c:v>41553</c:v>
                </c:pt>
                <c:pt idx="201">
                  <c:v>41554</c:v>
                </c:pt>
                <c:pt idx="202">
                  <c:v>41555</c:v>
                </c:pt>
                <c:pt idx="203">
                  <c:v>41556</c:v>
                </c:pt>
                <c:pt idx="204">
                  <c:v>41557</c:v>
                </c:pt>
                <c:pt idx="205">
                  <c:v>41558</c:v>
                </c:pt>
                <c:pt idx="206">
                  <c:v>41559</c:v>
                </c:pt>
                <c:pt idx="207">
                  <c:v>41560</c:v>
                </c:pt>
                <c:pt idx="208">
                  <c:v>41561</c:v>
                </c:pt>
                <c:pt idx="209">
                  <c:v>41562</c:v>
                </c:pt>
                <c:pt idx="210">
                  <c:v>41563</c:v>
                </c:pt>
                <c:pt idx="211">
                  <c:v>41564</c:v>
                </c:pt>
                <c:pt idx="212">
                  <c:v>41565</c:v>
                </c:pt>
                <c:pt idx="213">
                  <c:v>41566</c:v>
                </c:pt>
                <c:pt idx="214">
                  <c:v>41567</c:v>
                </c:pt>
                <c:pt idx="215">
                  <c:v>41568</c:v>
                </c:pt>
                <c:pt idx="216">
                  <c:v>41569</c:v>
                </c:pt>
                <c:pt idx="217">
                  <c:v>41570</c:v>
                </c:pt>
                <c:pt idx="218">
                  <c:v>41571</c:v>
                </c:pt>
                <c:pt idx="219">
                  <c:v>41572</c:v>
                </c:pt>
                <c:pt idx="220">
                  <c:v>41573</c:v>
                </c:pt>
                <c:pt idx="221">
                  <c:v>41574</c:v>
                </c:pt>
                <c:pt idx="222">
                  <c:v>41575</c:v>
                </c:pt>
                <c:pt idx="223">
                  <c:v>41576</c:v>
                </c:pt>
                <c:pt idx="224">
                  <c:v>41577</c:v>
                </c:pt>
                <c:pt idx="225">
                  <c:v>41578</c:v>
                </c:pt>
                <c:pt idx="226">
                  <c:v>41579</c:v>
                </c:pt>
                <c:pt idx="227">
                  <c:v>41580</c:v>
                </c:pt>
                <c:pt idx="228">
                  <c:v>41581</c:v>
                </c:pt>
                <c:pt idx="229">
                  <c:v>41582</c:v>
                </c:pt>
                <c:pt idx="230">
                  <c:v>41583</c:v>
                </c:pt>
                <c:pt idx="231">
                  <c:v>41584</c:v>
                </c:pt>
                <c:pt idx="232">
                  <c:v>41585</c:v>
                </c:pt>
                <c:pt idx="233">
                  <c:v>41586</c:v>
                </c:pt>
                <c:pt idx="234">
                  <c:v>41587</c:v>
                </c:pt>
                <c:pt idx="235">
                  <c:v>41588</c:v>
                </c:pt>
                <c:pt idx="236">
                  <c:v>41589</c:v>
                </c:pt>
                <c:pt idx="237">
                  <c:v>41590</c:v>
                </c:pt>
                <c:pt idx="238">
                  <c:v>41591</c:v>
                </c:pt>
                <c:pt idx="239">
                  <c:v>41592</c:v>
                </c:pt>
                <c:pt idx="240">
                  <c:v>41593</c:v>
                </c:pt>
                <c:pt idx="241">
                  <c:v>41594</c:v>
                </c:pt>
                <c:pt idx="242">
                  <c:v>41595</c:v>
                </c:pt>
                <c:pt idx="243">
                  <c:v>41596</c:v>
                </c:pt>
                <c:pt idx="244">
                  <c:v>41597</c:v>
                </c:pt>
                <c:pt idx="245">
                  <c:v>41598</c:v>
                </c:pt>
                <c:pt idx="246">
                  <c:v>41599</c:v>
                </c:pt>
                <c:pt idx="247">
                  <c:v>41600</c:v>
                </c:pt>
                <c:pt idx="248">
                  <c:v>41601</c:v>
                </c:pt>
                <c:pt idx="249">
                  <c:v>41602</c:v>
                </c:pt>
                <c:pt idx="250">
                  <c:v>41603</c:v>
                </c:pt>
                <c:pt idx="251">
                  <c:v>41604</c:v>
                </c:pt>
                <c:pt idx="252">
                  <c:v>41605</c:v>
                </c:pt>
                <c:pt idx="253">
                  <c:v>41606</c:v>
                </c:pt>
                <c:pt idx="254">
                  <c:v>41607</c:v>
                </c:pt>
                <c:pt idx="255">
                  <c:v>41608</c:v>
                </c:pt>
                <c:pt idx="256">
                  <c:v>41609</c:v>
                </c:pt>
                <c:pt idx="257">
                  <c:v>41610</c:v>
                </c:pt>
                <c:pt idx="258">
                  <c:v>41611</c:v>
                </c:pt>
                <c:pt idx="259">
                  <c:v>41612</c:v>
                </c:pt>
                <c:pt idx="260">
                  <c:v>41613</c:v>
                </c:pt>
                <c:pt idx="261">
                  <c:v>41614</c:v>
                </c:pt>
                <c:pt idx="262">
                  <c:v>41615</c:v>
                </c:pt>
                <c:pt idx="263">
                  <c:v>41616</c:v>
                </c:pt>
                <c:pt idx="264">
                  <c:v>41617</c:v>
                </c:pt>
                <c:pt idx="265">
                  <c:v>41618</c:v>
                </c:pt>
                <c:pt idx="266">
                  <c:v>41619</c:v>
                </c:pt>
                <c:pt idx="267">
                  <c:v>41620</c:v>
                </c:pt>
                <c:pt idx="268">
                  <c:v>41621</c:v>
                </c:pt>
                <c:pt idx="269">
                  <c:v>41622</c:v>
                </c:pt>
                <c:pt idx="270">
                  <c:v>41623</c:v>
                </c:pt>
                <c:pt idx="271">
                  <c:v>41624</c:v>
                </c:pt>
                <c:pt idx="272">
                  <c:v>41625</c:v>
                </c:pt>
                <c:pt idx="273">
                  <c:v>41626</c:v>
                </c:pt>
                <c:pt idx="274">
                  <c:v>41627</c:v>
                </c:pt>
                <c:pt idx="275">
                  <c:v>41628</c:v>
                </c:pt>
                <c:pt idx="276">
                  <c:v>41629</c:v>
                </c:pt>
                <c:pt idx="277">
                  <c:v>41630</c:v>
                </c:pt>
                <c:pt idx="278">
                  <c:v>41631</c:v>
                </c:pt>
                <c:pt idx="279">
                  <c:v>41632</c:v>
                </c:pt>
                <c:pt idx="280">
                  <c:v>41633</c:v>
                </c:pt>
                <c:pt idx="281">
                  <c:v>41634</c:v>
                </c:pt>
                <c:pt idx="282">
                  <c:v>41635</c:v>
                </c:pt>
                <c:pt idx="283">
                  <c:v>41636</c:v>
                </c:pt>
                <c:pt idx="284">
                  <c:v>41637</c:v>
                </c:pt>
                <c:pt idx="285">
                  <c:v>41638</c:v>
                </c:pt>
                <c:pt idx="286">
                  <c:v>41639</c:v>
                </c:pt>
                <c:pt idx="287">
                  <c:v>41640</c:v>
                </c:pt>
                <c:pt idx="288">
                  <c:v>41641</c:v>
                </c:pt>
                <c:pt idx="289">
                  <c:v>41642</c:v>
                </c:pt>
                <c:pt idx="290">
                  <c:v>41643</c:v>
                </c:pt>
                <c:pt idx="291">
                  <c:v>41644</c:v>
                </c:pt>
                <c:pt idx="292">
                  <c:v>41645</c:v>
                </c:pt>
                <c:pt idx="293">
                  <c:v>41646</c:v>
                </c:pt>
                <c:pt idx="294">
                  <c:v>41647</c:v>
                </c:pt>
                <c:pt idx="295">
                  <c:v>41648</c:v>
                </c:pt>
                <c:pt idx="296">
                  <c:v>41649</c:v>
                </c:pt>
                <c:pt idx="297">
                  <c:v>41650</c:v>
                </c:pt>
                <c:pt idx="298">
                  <c:v>41651</c:v>
                </c:pt>
                <c:pt idx="299">
                  <c:v>41652</c:v>
                </c:pt>
                <c:pt idx="300">
                  <c:v>41653</c:v>
                </c:pt>
                <c:pt idx="301">
                  <c:v>41654</c:v>
                </c:pt>
                <c:pt idx="302">
                  <c:v>41655</c:v>
                </c:pt>
                <c:pt idx="303">
                  <c:v>41656</c:v>
                </c:pt>
                <c:pt idx="304">
                  <c:v>41657</c:v>
                </c:pt>
                <c:pt idx="305">
                  <c:v>41658</c:v>
                </c:pt>
                <c:pt idx="306">
                  <c:v>41659</c:v>
                </c:pt>
                <c:pt idx="307">
                  <c:v>41660</c:v>
                </c:pt>
                <c:pt idx="308">
                  <c:v>41661</c:v>
                </c:pt>
                <c:pt idx="309">
                  <c:v>41662</c:v>
                </c:pt>
                <c:pt idx="310">
                  <c:v>41663</c:v>
                </c:pt>
                <c:pt idx="311">
                  <c:v>41664</c:v>
                </c:pt>
                <c:pt idx="312">
                  <c:v>41665</c:v>
                </c:pt>
                <c:pt idx="313">
                  <c:v>41666</c:v>
                </c:pt>
                <c:pt idx="314">
                  <c:v>41667</c:v>
                </c:pt>
                <c:pt idx="315">
                  <c:v>41668</c:v>
                </c:pt>
                <c:pt idx="316">
                  <c:v>41669</c:v>
                </c:pt>
                <c:pt idx="317">
                  <c:v>41670</c:v>
                </c:pt>
                <c:pt idx="318">
                  <c:v>41671</c:v>
                </c:pt>
                <c:pt idx="319">
                  <c:v>41672</c:v>
                </c:pt>
                <c:pt idx="320">
                  <c:v>41673</c:v>
                </c:pt>
                <c:pt idx="321">
                  <c:v>41674</c:v>
                </c:pt>
                <c:pt idx="322">
                  <c:v>41675</c:v>
                </c:pt>
                <c:pt idx="323">
                  <c:v>41676</c:v>
                </c:pt>
                <c:pt idx="324">
                  <c:v>41677</c:v>
                </c:pt>
                <c:pt idx="325">
                  <c:v>41678</c:v>
                </c:pt>
                <c:pt idx="326">
                  <c:v>41679</c:v>
                </c:pt>
                <c:pt idx="327">
                  <c:v>41680</c:v>
                </c:pt>
                <c:pt idx="328">
                  <c:v>41681</c:v>
                </c:pt>
                <c:pt idx="329">
                  <c:v>41682</c:v>
                </c:pt>
                <c:pt idx="330">
                  <c:v>41683</c:v>
                </c:pt>
                <c:pt idx="331">
                  <c:v>41684</c:v>
                </c:pt>
                <c:pt idx="332">
                  <c:v>41685</c:v>
                </c:pt>
                <c:pt idx="333">
                  <c:v>41686</c:v>
                </c:pt>
                <c:pt idx="334">
                  <c:v>41687</c:v>
                </c:pt>
                <c:pt idx="335">
                  <c:v>41688</c:v>
                </c:pt>
                <c:pt idx="336">
                  <c:v>41689</c:v>
                </c:pt>
                <c:pt idx="337">
                  <c:v>41690</c:v>
                </c:pt>
                <c:pt idx="338">
                  <c:v>41691</c:v>
                </c:pt>
                <c:pt idx="339">
                  <c:v>41692</c:v>
                </c:pt>
                <c:pt idx="340">
                  <c:v>41693</c:v>
                </c:pt>
                <c:pt idx="341">
                  <c:v>41694</c:v>
                </c:pt>
                <c:pt idx="342">
                  <c:v>41695</c:v>
                </c:pt>
                <c:pt idx="343">
                  <c:v>41696</c:v>
                </c:pt>
                <c:pt idx="344">
                  <c:v>41697</c:v>
                </c:pt>
                <c:pt idx="345">
                  <c:v>41698</c:v>
                </c:pt>
                <c:pt idx="346">
                  <c:v>41699</c:v>
                </c:pt>
                <c:pt idx="347">
                  <c:v>41700</c:v>
                </c:pt>
                <c:pt idx="348">
                  <c:v>41701</c:v>
                </c:pt>
                <c:pt idx="349">
                  <c:v>41702</c:v>
                </c:pt>
                <c:pt idx="350">
                  <c:v>41703</c:v>
                </c:pt>
                <c:pt idx="351">
                  <c:v>41704</c:v>
                </c:pt>
                <c:pt idx="352">
                  <c:v>41705</c:v>
                </c:pt>
                <c:pt idx="353">
                  <c:v>41706</c:v>
                </c:pt>
                <c:pt idx="354">
                  <c:v>41707</c:v>
                </c:pt>
                <c:pt idx="355">
                  <c:v>41708</c:v>
                </c:pt>
                <c:pt idx="356">
                  <c:v>41709</c:v>
                </c:pt>
                <c:pt idx="357">
                  <c:v>41710</c:v>
                </c:pt>
                <c:pt idx="358">
                  <c:v>41711</c:v>
                </c:pt>
                <c:pt idx="359">
                  <c:v>41712</c:v>
                </c:pt>
                <c:pt idx="360">
                  <c:v>41713</c:v>
                </c:pt>
                <c:pt idx="361">
                  <c:v>41714</c:v>
                </c:pt>
                <c:pt idx="362">
                  <c:v>41715</c:v>
                </c:pt>
                <c:pt idx="363">
                  <c:v>41716</c:v>
                </c:pt>
                <c:pt idx="364">
                  <c:v>41717</c:v>
                </c:pt>
                <c:pt idx="365">
                  <c:v>41718</c:v>
                </c:pt>
                <c:pt idx="366">
                  <c:v>41719</c:v>
                </c:pt>
                <c:pt idx="367">
                  <c:v>41720</c:v>
                </c:pt>
                <c:pt idx="368">
                  <c:v>41721</c:v>
                </c:pt>
                <c:pt idx="369">
                  <c:v>41722</c:v>
                </c:pt>
                <c:pt idx="370">
                  <c:v>41723</c:v>
                </c:pt>
                <c:pt idx="371">
                  <c:v>41724</c:v>
                </c:pt>
                <c:pt idx="372">
                  <c:v>41725</c:v>
                </c:pt>
                <c:pt idx="373">
                  <c:v>41726</c:v>
                </c:pt>
                <c:pt idx="374">
                  <c:v>41727</c:v>
                </c:pt>
                <c:pt idx="375">
                  <c:v>41728</c:v>
                </c:pt>
                <c:pt idx="376">
                  <c:v>41729</c:v>
                </c:pt>
                <c:pt idx="377">
                  <c:v>41730</c:v>
                </c:pt>
                <c:pt idx="378">
                  <c:v>41731</c:v>
                </c:pt>
                <c:pt idx="379">
                  <c:v>41732</c:v>
                </c:pt>
                <c:pt idx="380">
                  <c:v>41733</c:v>
                </c:pt>
                <c:pt idx="381">
                  <c:v>41734</c:v>
                </c:pt>
                <c:pt idx="382">
                  <c:v>41735</c:v>
                </c:pt>
                <c:pt idx="383">
                  <c:v>41736</c:v>
                </c:pt>
                <c:pt idx="384">
                  <c:v>41737</c:v>
                </c:pt>
                <c:pt idx="385">
                  <c:v>41738</c:v>
                </c:pt>
                <c:pt idx="386">
                  <c:v>41739</c:v>
                </c:pt>
                <c:pt idx="387">
                  <c:v>41740</c:v>
                </c:pt>
                <c:pt idx="388">
                  <c:v>41741</c:v>
                </c:pt>
                <c:pt idx="389">
                  <c:v>41742</c:v>
                </c:pt>
                <c:pt idx="390">
                  <c:v>41743</c:v>
                </c:pt>
                <c:pt idx="391">
                  <c:v>41744</c:v>
                </c:pt>
                <c:pt idx="392">
                  <c:v>41745</c:v>
                </c:pt>
                <c:pt idx="393">
                  <c:v>41746</c:v>
                </c:pt>
                <c:pt idx="394">
                  <c:v>41747</c:v>
                </c:pt>
                <c:pt idx="395">
                  <c:v>41748</c:v>
                </c:pt>
                <c:pt idx="396">
                  <c:v>41749</c:v>
                </c:pt>
                <c:pt idx="397">
                  <c:v>41750</c:v>
                </c:pt>
                <c:pt idx="398">
                  <c:v>41751</c:v>
                </c:pt>
                <c:pt idx="399">
                  <c:v>41752</c:v>
                </c:pt>
                <c:pt idx="400">
                  <c:v>41753</c:v>
                </c:pt>
                <c:pt idx="401">
                  <c:v>41754</c:v>
                </c:pt>
                <c:pt idx="402">
                  <c:v>41755</c:v>
                </c:pt>
                <c:pt idx="403">
                  <c:v>41756</c:v>
                </c:pt>
                <c:pt idx="404">
                  <c:v>41757</c:v>
                </c:pt>
                <c:pt idx="405">
                  <c:v>41758</c:v>
                </c:pt>
                <c:pt idx="406">
                  <c:v>41759</c:v>
                </c:pt>
                <c:pt idx="407">
                  <c:v>41760</c:v>
                </c:pt>
                <c:pt idx="408">
                  <c:v>41761</c:v>
                </c:pt>
                <c:pt idx="409">
                  <c:v>41762</c:v>
                </c:pt>
                <c:pt idx="410">
                  <c:v>41763</c:v>
                </c:pt>
                <c:pt idx="411">
                  <c:v>41764</c:v>
                </c:pt>
                <c:pt idx="412">
                  <c:v>41765</c:v>
                </c:pt>
                <c:pt idx="413">
                  <c:v>41766</c:v>
                </c:pt>
                <c:pt idx="414">
                  <c:v>41767</c:v>
                </c:pt>
                <c:pt idx="415">
                  <c:v>41768</c:v>
                </c:pt>
                <c:pt idx="416">
                  <c:v>41769</c:v>
                </c:pt>
                <c:pt idx="417">
                  <c:v>41770</c:v>
                </c:pt>
                <c:pt idx="418">
                  <c:v>41771</c:v>
                </c:pt>
                <c:pt idx="419">
                  <c:v>41772</c:v>
                </c:pt>
                <c:pt idx="420">
                  <c:v>41773</c:v>
                </c:pt>
                <c:pt idx="421">
                  <c:v>41774</c:v>
                </c:pt>
                <c:pt idx="422">
                  <c:v>41775</c:v>
                </c:pt>
                <c:pt idx="423">
                  <c:v>41776</c:v>
                </c:pt>
                <c:pt idx="424">
                  <c:v>41777</c:v>
                </c:pt>
                <c:pt idx="425">
                  <c:v>41778</c:v>
                </c:pt>
                <c:pt idx="426">
                  <c:v>41779</c:v>
                </c:pt>
                <c:pt idx="427">
                  <c:v>41780</c:v>
                </c:pt>
                <c:pt idx="428">
                  <c:v>41781</c:v>
                </c:pt>
                <c:pt idx="429">
                  <c:v>41782</c:v>
                </c:pt>
                <c:pt idx="430">
                  <c:v>41783</c:v>
                </c:pt>
                <c:pt idx="431">
                  <c:v>41784</c:v>
                </c:pt>
                <c:pt idx="432">
                  <c:v>41785</c:v>
                </c:pt>
                <c:pt idx="433">
                  <c:v>41786</c:v>
                </c:pt>
                <c:pt idx="434">
                  <c:v>41787</c:v>
                </c:pt>
                <c:pt idx="435">
                  <c:v>41788</c:v>
                </c:pt>
                <c:pt idx="436">
                  <c:v>41789</c:v>
                </c:pt>
                <c:pt idx="437">
                  <c:v>41790</c:v>
                </c:pt>
                <c:pt idx="438">
                  <c:v>41791</c:v>
                </c:pt>
                <c:pt idx="439">
                  <c:v>41792</c:v>
                </c:pt>
                <c:pt idx="440">
                  <c:v>41793</c:v>
                </c:pt>
                <c:pt idx="441">
                  <c:v>41794</c:v>
                </c:pt>
                <c:pt idx="442">
                  <c:v>41795</c:v>
                </c:pt>
                <c:pt idx="443">
                  <c:v>41796</c:v>
                </c:pt>
                <c:pt idx="444">
                  <c:v>41797</c:v>
                </c:pt>
                <c:pt idx="445">
                  <c:v>41798</c:v>
                </c:pt>
                <c:pt idx="446">
                  <c:v>41799</c:v>
                </c:pt>
                <c:pt idx="447">
                  <c:v>41800</c:v>
                </c:pt>
                <c:pt idx="448">
                  <c:v>41801</c:v>
                </c:pt>
                <c:pt idx="449">
                  <c:v>41802</c:v>
                </c:pt>
                <c:pt idx="450">
                  <c:v>41803</c:v>
                </c:pt>
                <c:pt idx="451">
                  <c:v>41804</c:v>
                </c:pt>
                <c:pt idx="452">
                  <c:v>41805</c:v>
                </c:pt>
                <c:pt idx="453">
                  <c:v>41806</c:v>
                </c:pt>
                <c:pt idx="454">
                  <c:v>41807</c:v>
                </c:pt>
                <c:pt idx="455">
                  <c:v>41808</c:v>
                </c:pt>
                <c:pt idx="456">
                  <c:v>41809</c:v>
                </c:pt>
                <c:pt idx="457">
                  <c:v>41810</c:v>
                </c:pt>
                <c:pt idx="458">
                  <c:v>41811</c:v>
                </c:pt>
                <c:pt idx="459">
                  <c:v>41812</c:v>
                </c:pt>
                <c:pt idx="460">
                  <c:v>41813</c:v>
                </c:pt>
                <c:pt idx="461">
                  <c:v>41814</c:v>
                </c:pt>
                <c:pt idx="462">
                  <c:v>41815</c:v>
                </c:pt>
                <c:pt idx="463">
                  <c:v>41816</c:v>
                </c:pt>
                <c:pt idx="464">
                  <c:v>41817</c:v>
                </c:pt>
                <c:pt idx="465">
                  <c:v>41818</c:v>
                </c:pt>
                <c:pt idx="466">
                  <c:v>41819</c:v>
                </c:pt>
                <c:pt idx="467">
                  <c:v>41820</c:v>
                </c:pt>
                <c:pt idx="468">
                  <c:v>41821</c:v>
                </c:pt>
                <c:pt idx="469">
                  <c:v>41822</c:v>
                </c:pt>
                <c:pt idx="470">
                  <c:v>41823</c:v>
                </c:pt>
                <c:pt idx="471">
                  <c:v>41824</c:v>
                </c:pt>
                <c:pt idx="472">
                  <c:v>41825</c:v>
                </c:pt>
                <c:pt idx="473">
                  <c:v>41826</c:v>
                </c:pt>
                <c:pt idx="474">
                  <c:v>41827</c:v>
                </c:pt>
                <c:pt idx="475">
                  <c:v>41828</c:v>
                </c:pt>
                <c:pt idx="476">
                  <c:v>41829</c:v>
                </c:pt>
                <c:pt idx="477">
                  <c:v>41830</c:v>
                </c:pt>
                <c:pt idx="478">
                  <c:v>41831</c:v>
                </c:pt>
                <c:pt idx="479">
                  <c:v>41832</c:v>
                </c:pt>
                <c:pt idx="480">
                  <c:v>41833</c:v>
                </c:pt>
                <c:pt idx="481">
                  <c:v>41834</c:v>
                </c:pt>
                <c:pt idx="482">
                  <c:v>41835</c:v>
                </c:pt>
                <c:pt idx="483">
                  <c:v>41836</c:v>
                </c:pt>
                <c:pt idx="484">
                  <c:v>41837</c:v>
                </c:pt>
                <c:pt idx="485">
                  <c:v>41838</c:v>
                </c:pt>
                <c:pt idx="486">
                  <c:v>41839</c:v>
                </c:pt>
                <c:pt idx="487">
                  <c:v>41840</c:v>
                </c:pt>
                <c:pt idx="488">
                  <c:v>41841</c:v>
                </c:pt>
                <c:pt idx="489">
                  <c:v>41842</c:v>
                </c:pt>
                <c:pt idx="490">
                  <c:v>41843</c:v>
                </c:pt>
                <c:pt idx="491">
                  <c:v>41844</c:v>
                </c:pt>
                <c:pt idx="492">
                  <c:v>41845</c:v>
                </c:pt>
                <c:pt idx="493">
                  <c:v>41846</c:v>
                </c:pt>
                <c:pt idx="494">
                  <c:v>41847</c:v>
                </c:pt>
                <c:pt idx="495">
                  <c:v>41848</c:v>
                </c:pt>
                <c:pt idx="496">
                  <c:v>41849</c:v>
                </c:pt>
                <c:pt idx="497">
                  <c:v>41850</c:v>
                </c:pt>
                <c:pt idx="498">
                  <c:v>41851</c:v>
                </c:pt>
                <c:pt idx="499">
                  <c:v>41852</c:v>
                </c:pt>
                <c:pt idx="500">
                  <c:v>41853</c:v>
                </c:pt>
                <c:pt idx="501">
                  <c:v>41854</c:v>
                </c:pt>
                <c:pt idx="502">
                  <c:v>41855</c:v>
                </c:pt>
                <c:pt idx="503">
                  <c:v>41856</c:v>
                </c:pt>
                <c:pt idx="504">
                  <c:v>41857</c:v>
                </c:pt>
                <c:pt idx="505">
                  <c:v>41858</c:v>
                </c:pt>
                <c:pt idx="506">
                  <c:v>41859</c:v>
                </c:pt>
                <c:pt idx="507">
                  <c:v>41860</c:v>
                </c:pt>
                <c:pt idx="508">
                  <c:v>41861</c:v>
                </c:pt>
                <c:pt idx="509">
                  <c:v>41862</c:v>
                </c:pt>
                <c:pt idx="510">
                  <c:v>41863</c:v>
                </c:pt>
                <c:pt idx="511">
                  <c:v>41864</c:v>
                </c:pt>
                <c:pt idx="512">
                  <c:v>41865</c:v>
                </c:pt>
                <c:pt idx="513">
                  <c:v>41866</c:v>
                </c:pt>
                <c:pt idx="514">
                  <c:v>41867</c:v>
                </c:pt>
                <c:pt idx="515">
                  <c:v>41868</c:v>
                </c:pt>
                <c:pt idx="516">
                  <c:v>41869</c:v>
                </c:pt>
                <c:pt idx="517">
                  <c:v>41870</c:v>
                </c:pt>
                <c:pt idx="518">
                  <c:v>41871</c:v>
                </c:pt>
                <c:pt idx="519">
                  <c:v>41872</c:v>
                </c:pt>
                <c:pt idx="520">
                  <c:v>41873</c:v>
                </c:pt>
                <c:pt idx="521">
                  <c:v>41874</c:v>
                </c:pt>
                <c:pt idx="522">
                  <c:v>41875</c:v>
                </c:pt>
                <c:pt idx="523">
                  <c:v>41876</c:v>
                </c:pt>
                <c:pt idx="524">
                  <c:v>41877</c:v>
                </c:pt>
                <c:pt idx="525">
                  <c:v>41878</c:v>
                </c:pt>
                <c:pt idx="526">
                  <c:v>41879</c:v>
                </c:pt>
                <c:pt idx="527">
                  <c:v>41880</c:v>
                </c:pt>
                <c:pt idx="528">
                  <c:v>41881</c:v>
                </c:pt>
                <c:pt idx="529">
                  <c:v>41882</c:v>
                </c:pt>
                <c:pt idx="530">
                  <c:v>41883</c:v>
                </c:pt>
                <c:pt idx="531">
                  <c:v>41884</c:v>
                </c:pt>
                <c:pt idx="532">
                  <c:v>41885</c:v>
                </c:pt>
                <c:pt idx="533">
                  <c:v>41886</c:v>
                </c:pt>
                <c:pt idx="534">
                  <c:v>41887</c:v>
                </c:pt>
                <c:pt idx="535">
                  <c:v>41888</c:v>
                </c:pt>
                <c:pt idx="536">
                  <c:v>41889</c:v>
                </c:pt>
                <c:pt idx="537">
                  <c:v>41890</c:v>
                </c:pt>
                <c:pt idx="538">
                  <c:v>41891</c:v>
                </c:pt>
                <c:pt idx="539">
                  <c:v>41892</c:v>
                </c:pt>
                <c:pt idx="540">
                  <c:v>41893</c:v>
                </c:pt>
                <c:pt idx="541">
                  <c:v>41894</c:v>
                </c:pt>
                <c:pt idx="542">
                  <c:v>41895</c:v>
                </c:pt>
                <c:pt idx="543">
                  <c:v>41896</c:v>
                </c:pt>
                <c:pt idx="544">
                  <c:v>41897</c:v>
                </c:pt>
                <c:pt idx="545">
                  <c:v>41898</c:v>
                </c:pt>
                <c:pt idx="546">
                  <c:v>41899</c:v>
                </c:pt>
                <c:pt idx="547">
                  <c:v>41900</c:v>
                </c:pt>
                <c:pt idx="548">
                  <c:v>41901</c:v>
                </c:pt>
                <c:pt idx="549">
                  <c:v>41902</c:v>
                </c:pt>
                <c:pt idx="550">
                  <c:v>41903</c:v>
                </c:pt>
                <c:pt idx="551">
                  <c:v>41904</c:v>
                </c:pt>
                <c:pt idx="552">
                  <c:v>41905</c:v>
                </c:pt>
                <c:pt idx="553">
                  <c:v>41906</c:v>
                </c:pt>
                <c:pt idx="554">
                  <c:v>41907</c:v>
                </c:pt>
                <c:pt idx="555">
                  <c:v>41908</c:v>
                </c:pt>
                <c:pt idx="556">
                  <c:v>41909</c:v>
                </c:pt>
                <c:pt idx="557">
                  <c:v>41910</c:v>
                </c:pt>
                <c:pt idx="558">
                  <c:v>41911</c:v>
                </c:pt>
                <c:pt idx="559">
                  <c:v>41912</c:v>
                </c:pt>
                <c:pt idx="560">
                  <c:v>41913</c:v>
                </c:pt>
                <c:pt idx="561">
                  <c:v>41914</c:v>
                </c:pt>
                <c:pt idx="562">
                  <c:v>41915</c:v>
                </c:pt>
                <c:pt idx="563">
                  <c:v>41916</c:v>
                </c:pt>
                <c:pt idx="564">
                  <c:v>41917</c:v>
                </c:pt>
                <c:pt idx="565">
                  <c:v>41918</c:v>
                </c:pt>
                <c:pt idx="566">
                  <c:v>41919</c:v>
                </c:pt>
                <c:pt idx="567">
                  <c:v>41920</c:v>
                </c:pt>
                <c:pt idx="568">
                  <c:v>41921</c:v>
                </c:pt>
                <c:pt idx="569">
                  <c:v>41922</c:v>
                </c:pt>
                <c:pt idx="570">
                  <c:v>41923</c:v>
                </c:pt>
                <c:pt idx="571">
                  <c:v>41924</c:v>
                </c:pt>
                <c:pt idx="572">
                  <c:v>41925</c:v>
                </c:pt>
                <c:pt idx="573">
                  <c:v>41926</c:v>
                </c:pt>
                <c:pt idx="574">
                  <c:v>41927</c:v>
                </c:pt>
                <c:pt idx="575">
                  <c:v>41928</c:v>
                </c:pt>
                <c:pt idx="576">
                  <c:v>41929</c:v>
                </c:pt>
                <c:pt idx="577">
                  <c:v>41930</c:v>
                </c:pt>
                <c:pt idx="578">
                  <c:v>41931</c:v>
                </c:pt>
                <c:pt idx="579">
                  <c:v>41932</c:v>
                </c:pt>
                <c:pt idx="580">
                  <c:v>41933</c:v>
                </c:pt>
                <c:pt idx="581">
                  <c:v>41934</c:v>
                </c:pt>
                <c:pt idx="582">
                  <c:v>41935</c:v>
                </c:pt>
                <c:pt idx="583">
                  <c:v>41936</c:v>
                </c:pt>
                <c:pt idx="584">
                  <c:v>41937</c:v>
                </c:pt>
                <c:pt idx="585">
                  <c:v>41938</c:v>
                </c:pt>
                <c:pt idx="586">
                  <c:v>41939</c:v>
                </c:pt>
                <c:pt idx="587">
                  <c:v>41940</c:v>
                </c:pt>
                <c:pt idx="588">
                  <c:v>41941</c:v>
                </c:pt>
                <c:pt idx="589">
                  <c:v>41942</c:v>
                </c:pt>
                <c:pt idx="590">
                  <c:v>41943</c:v>
                </c:pt>
                <c:pt idx="591">
                  <c:v>41944</c:v>
                </c:pt>
                <c:pt idx="592">
                  <c:v>41945</c:v>
                </c:pt>
                <c:pt idx="593">
                  <c:v>41946</c:v>
                </c:pt>
                <c:pt idx="594">
                  <c:v>41947</c:v>
                </c:pt>
                <c:pt idx="595">
                  <c:v>41948</c:v>
                </c:pt>
                <c:pt idx="596">
                  <c:v>41949</c:v>
                </c:pt>
                <c:pt idx="597">
                  <c:v>41950</c:v>
                </c:pt>
                <c:pt idx="598">
                  <c:v>41951</c:v>
                </c:pt>
                <c:pt idx="599">
                  <c:v>41952</c:v>
                </c:pt>
                <c:pt idx="600">
                  <c:v>41953</c:v>
                </c:pt>
                <c:pt idx="601">
                  <c:v>41954</c:v>
                </c:pt>
                <c:pt idx="602">
                  <c:v>41955</c:v>
                </c:pt>
                <c:pt idx="603">
                  <c:v>41956</c:v>
                </c:pt>
                <c:pt idx="604">
                  <c:v>41957</c:v>
                </c:pt>
                <c:pt idx="605">
                  <c:v>41958</c:v>
                </c:pt>
                <c:pt idx="606">
                  <c:v>41959</c:v>
                </c:pt>
                <c:pt idx="607">
                  <c:v>41960</c:v>
                </c:pt>
                <c:pt idx="608">
                  <c:v>41961</c:v>
                </c:pt>
                <c:pt idx="609">
                  <c:v>41962</c:v>
                </c:pt>
                <c:pt idx="610">
                  <c:v>41963</c:v>
                </c:pt>
                <c:pt idx="611">
                  <c:v>41964</c:v>
                </c:pt>
                <c:pt idx="612">
                  <c:v>41965</c:v>
                </c:pt>
                <c:pt idx="613">
                  <c:v>41966</c:v>
                </c:pt>
                <c:pt idx="614">
                  <c:v>41967</c:v>
                </c:pt>
                <c:pt idx="615">
                  <c:v>41968</c:v>
                </c:pt>
                <c:pt idx="616">
                  <c:v>41969</c:v>
                </c:pt>
                <c:pt idx="617">
                  <c:v>41970</c:v>
                </c:pt>
                <c:pt idx="618">
                  <c:v>41971</c:v>
                </c:pt>
                <c:pt idx="619">
                  <c:v>41972</c:v>
                </c:pt>
                <c:pt idx="620">
                  <c:v>41973</c:v>
                </c:pt>
                <c:pt idx="621">
                  <c:v>41974</c:v>
                </c:pt>
                <c:pt idx="622">
                  <c:v>41975</c:v>
                </c:pt>
                <c:pt idx="623">
                  <c:v>41976</c:v>
                </c:pt>
                <c:pt idx="624">
                  <c:v>41977</c:v>
                </c:pt>
                <c:pt idx="625">
                  <c:v>41978</c:v>
                </c:pt>
                <c:pt idx="626">
                  <c:v>41979</c:v>
                </c:pt>
                <c:pt idx="627">
                  <c:v>41980</c:v>
                </c:pt>
                <c:pt idx="628">
                  <c:v>41981</c:v>
                </c:pt>
                <c:pt idx="629">
                  <c:v>41982</c:v>
                </c:pt>
                <c:pt idx="630">
                  <c:v>41983</c:v>
                </c:pt>
                <c:pt idx="631">
                  <c:v>41984</c:v>
                </c:pt>
                <c:pt idx="632">
                  <c:v>41985</c:v>
                </c:pt>
                <c:pt idx="633">
                  <c:v>41986</c:v>
                </c:pt>
                <c:pt idx="634">
                  <c:v>41987</c:v>
                </c:pt>
                <c:pt idx="635">
                  <c:v>41988</c:v>
                </c:pt>
                <c:pt idx="636">
                  <c:v>41989</c:v>
                </c:pt>
                <c:pt idx="637">
                  <c:v>41990</c:v>
                </c:pt>
                <c:pt idx="638">
                  <c:v>41991</c:v>
                </c:pt>
                <c:pt idx="639">
                  <c:v>41992</c:v>
                </c:pt>
                <c:pt idx="640">
                  <c:v>41993</c:v>
                </c:pt>
                <c:pt idx="641">
                  <c:v>41994</c:v>
                </c:pt>
                <c:pt idx="642">
                  <c:v>41995</c:v>
                </c:pt>
                <c:pt idx="643">
                  <c:v>41996</c:v>
                </c:pt>
                <c:pt idx="644">
                  <c:v>41997</c:v>
                </c:pt>
                <c:pt idx="645">
                  <c:v>41998</c:v>
                </c:pt>
                <c:pt idx="646">
                  <c:v>41999</c:v>
                </c:pt>
                <c:pt idx="647">
                  <c:v>42000</c:v>
                </c:pt>
                <c:pt idx="648">
                  <c:v>42001</c:v>
                </c:pt>
                <c:pt idx="649">
                  <c:v>42002</c:v>
                </c:pt>
                <c:pt idx="650">
                  <c:v>42003</c:v>
                </c:pt>
                <c:pt idx="651">
                  <c:v>42004</c:v>
                </c:pt>
                <c:pt idx="652">
                  <c:v>42005</c:v>
                </c:pt>
                <c:pt idx="653">
                  <c:v>42006</c:v>
                </c:pt>
                <c:pt idx="654">
                  <c:v>42007</c:v>
                </c:pt>
                <c:pt idx="655">
                  <c:v>42008</c:v>
                </c:pt>
                <c:pt idx="656">
                  <c:v>42009</c:v>
                </c:pt>
                <c:pt idx="657">
                  <c:v>42010</c:v>
                </c:pt>
                <c:pt idx="658">
                  <c:v>42011</c:v>
                </c:pt>
                <c:pt idx="659">
                  <c:v>42012</c:v>
                </c:pt>
                <c:pt idx="660">
                  <c:v>42013</c:v>
                </c:pt>
                <c:pt idx="661">
                  <c:v>42014</c:v>
                </c:pt>
                <c:pt idx="662">
                  <c:v>42015</c:v>
                </c:pt>
                <c:pt idx="663">
                  <c:v>42016</c:v>
                </c:pt>
                <c:pt idx="664">
                  <c:v>42017</c:v>
                </c:pt>
                <c:pt idx="665">
                  <c:v>42018</c:v>
                </c:pt>
                <c:pt idx="666">
                  <c:v>42019</c:v>
                </c:pt>
                <c:pt idx="667">
                  <c:v>42020</c:v>
                </c:pt>
                <c:pt idx="668">
                  <c:v>42021</c:v>
                </c:pt>
                <c:pt idx="669">
                  <c:v>42022</c:v>
                </c:pt>
                <c:pt idx="670">
                  <c:v>42023</c:v>
                </c:pt>
                <c:pt idx="671">
                  <c:v>42024</c:v>
                </c:pt>
                <c:pt idx="672">
                  <c:v>42025</c:v>
                </c:pt>
                <c:pt idx="673">
                  <c:v>42026</c:v>
                </c:pt>
                <c:pt idx="674">
                  <c:v>42027</c:v>
                </c:pt>
                <c:pt idx="675">
                  <c:v>42028</c:v>
                </c:pt>
                <c:pt idx="676">
                  <c:v>42029</c:v>
                </c:pt>
                <c:pt idx="677">
                  <c:v>42030</c:v>
                </c:pt>
                <c:pt idx="678">
                  <c:v>42031</c:v>
                </c:pt>
                <c:pt idx="679">
                  <c:v>42032</c:v>
                </c:pt>
                <c:pt idx="680">
                  <c:v>42033</c:v>
                </c:pt>
                <c:pt idx="681">
                  <c:v>42034</c:v>
                </c:pt>
                <c:pt idx="682">
                  <c:v>42035</c:v>
                </c:pt>
                <c:pt idx="683">
                  <c:v>42036</c:v>
                </c:pt>
                <c:pt idx="684">
                  <c:v>42037</c:v>
                </c:pt>
                <c:pt idx="685">
                  <c:v>42038</c:v>
                </c:pt>
                <c:pt idx="686">
                  <c:v>42039</c:v>
                </c:pt>
                <c:pt idx="687">
                  <c:v>42040</c:v>
                </c:pt>
                <c:pt idx="688">
                  <c:v>42041</c:v>
                </c:pt>
                <c:pt idx="689">
                  <c:v>42042</c:v>
                </c:pt>
                <c:pt idx="690">
                  <c:v>42043</c:v>
                </c:pt>
                <c:pt idx="691">
                  <c:v>42044</c:v>
                </c:pt>
                <c:pt idx="692">
                  <c:v>42045</c:v>
                </c:pt>
                <c:pt idx="693">
                  <c:v>42046</c:v>
                </c:pt>
                <c:pt idx="694">
                  <c:v>42047</c:v>
                </c:pt>
                <c:pt idx="695">
                  <c:v>42048</c:v>
                </c:pt>
                <c:pt idx="696">
                  <c:v>42049</c:v>
                </c:pt>
                <c:pt idx="697">
                  <c:v>42050</c:v>
                </c:pt>
                <c:pt idx="698">
                  <c:v>42051</c:v>
                </c:pt>
                <c:pt idx="699">
                  <c:v>42052</c:v>
                </c:pt>
                <c:pt idx="700">
                  <c:v>42053</c:v>
                </c:pt>
                <c:pt idx="701">
                  <c:v>42054</c:v>
                </c:pt>
                <c:pt idx="702">
                  <c:v>42055</c:v>
                </c:pt>
                <c:pt idx="703">
                  <c:v>42056</c:v>
                </c:pt>
                <c:pt idx="704">
                  <c:v>42057</c:v>
                </c:pt>
                <c:pt idx="705">
                  <c:v>42058</c:v>
                </c:pt>
                <c:pt idx="706">
                  <c:v>42059</c:v>
                </c:pt>
                <c:pt idx="707">
                  <c:v>42060</c:v>
                </c:pt>
                <c:pt idx="708">
                  <c:v>42061</c:v>
                </c:pt>
                <c:pt idx="709">
                  <c:v>42062</c:v>
                </c:pt>
                <c:pt idx="710">
                  <c:v>42063</c:v>
                </c:pt>
                <c:pt idx="711">
                  <c:v>42064</c:v>
                </c:pt>
                <c:pt idx="712">
                  <c:v>42065</c:v>
                </c:pt>
                <c:pt idx="713">
                  <c:v>42066</c:v>
                </c:pt>
                <c:pt idx="714">
                  <c:v>42067</c:v>
                </c:pt>
                <c:pt idx="715">
                  <c:v>42068</c:v>
                </c:pt>
                <c:pt idx="716">
                  <c:v>42069</c:v>
                </c:pt>
                <c:pt idx="717">
                  <c:v>42070</c:v>
                </c:pt>
                <c:pt idx="718">
                  <c:v>42071</c:v>
                </c:pt>
                <c:pt idx="719">
                  <c:v>42072</c:v>
                </c:pt>
                <c:pt idx="720">
                  <c:v>42073</c:v>
                </c:pt>
                <c:pt idx="721">
                  <c:v>42074</c:v>
                </c:pt>
                <c:pt idx="722">
                  <c:v>42075</c:v>
                </c:pt>
                <c:pt idx="723">
                  <c:v>42076</c:v>
                </c:pt>
                <c:pt idx="724">
                  <c:v>42077</c:v>
                </c:pt>
                <c:pt idx="725">
                  <c:v>42078</c:v>
                </c:pt>
                <c:pt idx="726">
                  <c:v>42079</c:v>
                </c:pt>
                <c:pt idx="727">
                  <c:v>42080</c:v>
                </c:pt>
                <c:pt idx="728">
                  <c:v>42081</c:v>
                </c:pt>
                <c:pt idx="729">
                  <c:v>42082</c:v>
                </c:pt>
                <c:pt idx="730">
                  <c:v>42083</c:v>
                </c:pt>
                <c:pt idx="731">
                  <c:v>42084</c:v>
                </c:pt>
                <c:pt idx="732">
                  <c:v>42085</c:v>
                </c:pt>
                <c:pt idx="733">
                  <c:v>42086</c:v>
                </c:pt>
                <c:pt idx="734">
                  <c:v>42087</c:v>
                </c:pt>
                <c:pt idx="735">
                  <c:v>42088</c:v>
                </c:pt>
                <c:pt idx="736">
                  <c:v>42089</c:v>
                </c:pt>
                <c:pt idx="737">
                  <c:v>42090</c:v>
                </c:pt>
                <c:pt idx="738">
                  <c:v>42091</c:v>
                </c:pt>
                <c:pt idx="739">
                  <c:v>42092</c:v>
                </c:pt>
                <c:pt idx="740">
                  <c:v>42093</c:v>
                </c:pt>
                <c:pt idx="741">
                  <c:v>42094</c:v>
                </c:pt>
                <c:pt idx="742">
                  <c:v>42095</c:v>
                </c:pt>
                <c:pt idx="743">
                  <c:v>42096</c:v>
                </c:pt>
                <c:pt idx="744">
                  <c:v>42097</c:v>
                </c:pt>
                <c:pt idx="745">
                  <c:v>42098</c:v>
                </c:pt>
                <c:pt idx="746">
                  <c:v>42099</c:v>
                </c:pt>
                <c:pt idx="747">
                  <c:v>42100</c:v>
                </c:pt>
                <c:pt idx="748">
                  <c:v>42101</c:v>
                </c:pt>
                <c:pt idx="749">
                  <c:v>42102</c:v>
                </c:pt>
                <c:pt idx="750">
                  <c:v>42103</c:v>
                </c:pt>
                <c:pt idx="751">
                  <c:v>42104</c:v>
                </c:pt>
                <c:pt idx="752">
                  <c:v>42105</c:v>
                </c:pt>
                <c:pt idx="753">
                  <c:v>42106</c:v>
                </c:pt>
                <c:pt idx="754">
                  <c:v>42107</c:v>
                </c:pt>
                <c:pt idx="755">
                  <c:v>42108</c:v>
                </c:pt>
                <c:pt idx="756">
                  <c:v>42109</c:v>
                </c:pt>
                <c:pt idx="757">
                  <c:v>42110</c:v>
                </c:pt>
                <c:pt idx="758">
                  <c:v>42111</c:v>
                </c:pt>
                <c:pt idx="759">
                  <c:v>42112</c:v>
                </c:pt>
                <c:pt idx="760">
                  <c:v>42113</c:v>
                </c:pt>
                <c:pt idx="761">
                  <c:v>42114</c:v>
                </c:pt>
                <c:pt idx="762">
                  <c:v>42115</c:v>
                </c:pt>
                <c:pt idx="763">
                  <c:v>42116</c:v>
                </c:pt>
                <c:pt idx="764">
                  <c:v>42117</c:v>
                </c:pt>
                <c:pt idx="765">
                  <c:v>42118</c:v>
                </c:pt>
                <c:pt idx="766">
                  <c:v>42119</c:v>
                </c:pt>
                <c:pt idx="767">
                  <c:v>42120</c:v>
                </c:pt>
                <c:pt idx="768">
                  <c:v>42121</c:v>
                </c:pt>
                <c:pt idx="769">
                  <c:v>42122</c:v>
                </c:pt>
                <c:pt idx="770">
                  <c:v>42123</c:v>
                </c:pt>
                <c:pt idx="771">
                  <c:v>42124</c:v>
                </c:pt>
                <c:pt idx="772">
                  <c:v>42125</c:v>
                </c:pt>
                <c:pt idx="773">
                  <c:v>42126</c:v>
                </c:pt>
                <c:pt idx="774">
                  <c:v>42127</c:v>
                </c:pt>
                <c:pt idx="775">
                  <c:v>42128</c:v>
                </c:pt>
                <c:pt idx="776">
                  <c:v>42129</c:v>
                </c:pt>
                <c:pt idx="777">
                  <c:v>42130</c:v>
                </c:pt>
                <c:pt idx="778">
                  <c:v>42131</c:v>
                </c:pt>
                <c:pt idx="779">
                  <c:v>42132</c:v>
                </c:pt>
                <c:pt idx="780">
                  <c:v>42133</c:v>
                </c:pt>
                <c:pt idx="781">
                  <c:v>42134</c:v>
                </c:pt>
                <c:pt idx="782">
                  <c:v>42135</c:v>
                </c:pt>
                <c:pt idx="783">
                  <c:v>42136</c:v>
                </c:pt>
                <c:pt idx="784">
                  <c:v>42137</c:v>
                </c:pt>
                <c:pt idx="785">
                  <c:v>42138</c:v>
                </c:pt>
                <c:pt idx="786">
                  <c:v>42139</c:v>
                </c:pt>
                <c:pt idx="787">
                  <c:v>42140</c:v>
                </c:pt>
                <c:pt idx="788">
                  <c:v>42141</c:v>
                </c:pt>
                <c:pt idx="789">
                  <c:v>42142</c:v>
                </c:pt>
                <c:pt idx="790">
                  <c:v>42143</c:v>
                </c:pt>
                <c:pt idx="791">
                  <c:v>42144</c:v>
                </c:pt>
                <c:pt idx="792">
                  <c:v>42145</c:v>
                </c:pt>
                <c:pt idx="793">
                  <c:v>42146</c:v>
                </c:pt>
                <c:pt idx="794">
                  <c:v>42147</c:v>
                </c:pt>
                <c:pt idx="795">
                  <c:v>42148</c:v>
                </c:pt>
                <c:pt idx="796">
                  <c:v>42149</c:v>
                </c:pt>
                <c:pt idx="797">
                  <c:v>42150</c:v>
                </c:pt>
                <c:pt idx="798">
                  <c:v>42151</c:v>
                </c:pt>
                <c:pt idx="799">
                  <c:v>42152</c:v>
                </c:pt>
                <c:pt idx="800">
                  <c:v>42153</c:v>
                </c:pt>
                <c:pt idx="801">
                  <c:v>42154</c:v>
                </c:pt>
                <c:pt idx="802">
                  <c:v>42155</c:v>
                </c:pt>
                <c:pt idx="803">
                  <c:v>42156</c:v>
                </c:pt>
                <c:pt idx="804">
                  <c:v>42157</c:v>
                </c:pt>
                <c:pt idx="805">
                  <c:v>42158</c:v>
                </c:pt>
                <c:pt idx="806">
                  <c:v>42159</c:v>
                </c:pt>
                <c:pt idx="807">
                  <c:v>42160</c:v>
                </c:pt>
                <c:pt idx="808">
                  <c:v>42161</c:v>
                </c:pt>
                <c:pt idx="809">
                  <c:v>42162</c:v>
                </c:pt>
                <c:pt idx="810">
                  <c:v>42163</c:v>
                </c:pt>
                <c:pt idx="811">
                  <c:v>42164</c:v>
                </c:pt>
                <c:pt idx="812">
                  <c:v>42165</c:v>
                </c:pt>
                <c:pt idx="813">
                  <c:v>42166</c:v>
                </c:pt>
                <c:pt idx="814">
                  <c:v>42167</c:v>
                </c:pt>
                <c:pt idx="815">
                  <c:v>42168</c:v>
                </c:pt>
                <c:pt idx="816">
                  <c:v>42169</c:v>
                </c:pt>
                <c:pt idx="817">
                  <c:v>42170</c:v>
                </c:pt>
                <c:pt idx="818">
                  <c:v>42171</c:v>
                </c:pt>
                <c:pt idx="819">
                  <c:v>42172</c:v>
                </c:pt>
                <c:pt idx="820">
                  <c:v>42173</c:v>
                </c:pt>
                <c:pt idx="821">
                  <c:v>42174</c:v>
                </c:pt>
                <c:pt idx="822">
                  <c:v>42175</c:v>
                </c:pt>
                <c:pt idx="823">
                  <c:v>42176</c:v>
                </c:pt>
                <c:pt idx="824">
                  <c:v>42177</c:v>
                </c:pt>
                <c:pt idx="825">
                  <c:v>42178</c:v>
                </c:pt>
                <c:pt idx="826">
                  <c:v>42179</c:v>
                </c:pt>
                <c:pt idx="827">
                  <c:v>42180</c:v>
                </c:pt>
                <c:pt idx="828">
                  <c:v>42181</c:v>
                </c:pt>
                <c:pt idx="829">
                  <c:v>42182</c:v>
                </c:pt>
                <c:pt idx="830">
                  <c:v>42183</c:v>
                </c:pt>
                <c:pt idx="831">
                  <c:v>42184</c:v>
                </c:pt>
                <c:pt idx="832">
                  <c:v>42185</c:v>
                </c:pt>
                <c:pt idx="833">
                  <c:v>42186</c:v>
                </c:pt>
                <c:pt idx="834">
                  <c:v>42187</c:v>
                </c:pt>
                <c:pt idx="835">
                  <c:v>42188</c:v>
                </c:pt>
                <c:pt idx="836">
                  <c:v>42189</c:v>
                </c:pt>
                <c:pt idx="837">
                  <c:v>42190</c:v>
                </c:pt>
                <c:pt idx="838">
                  <c:v>42191</c:v>
                </c:pt>
                <c:pt idx="839">
                  <c:v>42192</c:v>
                </c:pt>
                <c:pt idx="840">
                  <c:v>42193</c:v>
                </c:pt>
                <c:pt idx="841">
                  <c:v>42194</c:v>
                </c:pt>
                <c:pt idx="842">
                  <c:v>42195</c:v>
                </c:pt>
                <c:pt idx="843">
                  <c:v>42196</c:v>
                </c:pt>
                <c:pt idx="844">
                  <c:v>42197</c:v>
                </c:pt>
                <c:pt idx="845">
                  <c:v>42198</c:v>
                </c:pt>
                <c:pt idx="846">
                  <c:v>42199</c:v>
                </c:pt>
                <c:pt idx="847">
                  <c:v>42200</c:v>
                </c:pt>
                <c:pt idx="848">
                  <c:v>42201</c:v>
                </c:pt>
                <c:pt idx="849">
                  <c:v>42202</c:v>
                </c:pt>
                <c:pt idx="850">
                  <c:v>42203</c:v>
                </c:pt>
                <c:pt idx="851">
                  <c:v>42204</c:v>
                </c:pt>
                <c:pt idx="852">
                  <c:v>42205</c:v>
                </c:pt>
                <c:pt idx="853">
                  <c:v>42206</c:v>
                </c:pt>
                <c:pt idx="854">
                  <c:v>42207</c:v>
                </c:pt>
                <c:pt idx="855">
                  <c:v>42208</c:v>
                </c:pt>
                <c:pt idx="856">
                  <c:v>42209</c:v>
                </c:pt>
                <c:pt idx="857">
                  <c:v>42210</c:v>
                </c:pt>
                <c:pt idx="858">
                  <c:v>42211</c:v>
                </c:pt>
                <c:pt idx="859">
                  <c:v>42212</c:v>
                </c:pt>
                <c:pt idx="860">
                  <c:v>42213</c:v>
                </c:pt>
                <c:pt idx="861">
                  <c:v>42214</c:v>
                </c:pt>
                <c:pt idx="862">
                  <c:v>42215</c:v>
                </c:pt>
                <c:pt idx="863">
                  <c:v>42216</c:v>
                </c:pt>
                <c:pt idx="864">
                  <c:v>42217</c:v>
                </c:pt>
                <c:pt idx="865">
                  <c:v>42218</c:v>
                </c:pt>
                <c:pt idx="866">
                  <c:v>42219</c:v>
                </c:pt>
                <c:pt idx="867">
                  <c:v>42220</c:v>
                </c:pt>
                <c:pt idx="868">
                  <c:v>42221</c:v>
                </c:pt>
                <c:pt idx="869">
                  <c:v>42222</c:v>
                </c:pt>
                <c:pt idx="870">
                  <c:v>42223</c:v>
                </c:pt>
                <c:pt idx="871">
                  <c:v>42224</c:v>
                </c:pt>
                <c:pt idx="872">
                  <c:v>42225</c:v>
                </c:pt>
                <c:pt idx="873">
                  <c:v>42226</c:v>
                </c:pt>
                <c:pt idx="874">
                  <c:v>42227</c:v>
                </c:pt>
                <c:pt idx="875">
                  <c:v>42228</c:v>
                </c:pt>
                <c:pt idx="876">
                  <c:v>42229</c:v>
                </c:pt>
                <c:pt idx="877">
                  <c:v>42230</c:v>
                </c:pt>
                <c:pt idx="878">
                  <c:v>42231</c:v>
                </c:pt>
                <c:pt idx="879">
                  <c:v>42232</c:v>
                </c:pt>
                <c:pt idx="880">
                  <c:v>42233</c:v>
                </c:pt>
                <c:pt idx="881">
                  <c:v>42234</c:v>
                </c:pt>
                <c:pt idx="882">
                  <c:v>42235</c:v>
                </c:pt>
                <c:pt idx="883">
                  <c:v>42236</c:v>
                </c:pt>
                <c:pt idx="884">
                  <c:v>42237</c:v>
                </c:pt>
                <c:pt idx="885">
                  <c:v>42238</c:v>
                </c:pt>
                <c:pt idx="886">
                  <c:v>42239</c:v>
                </c:pt>
                <c:pt idx="887">
                  <c:v>42240</c:v>
                </c:pt>
                <c:pt idx="888">
                  <c:v>42241</c:v>
                </c:pt>
                <c:pt idx="889">
                  <c:v>42242</c:v>
                </c:pt>
                <c:pt idx="890">
                  <c:v>42243</c:v>
                </c:pt>
                <c:pt idx="891">
                  <c:v>42244</c:v>
                </c:pt>
                <c:pt idx="892">
                  <c:v>42245</c:v>
                </c:pt>
                <c:pt idx="893">
                  <c:v>42246</c:v>
                </c:pt>
                <c:pt idx="894">
                  <c:v>42247</c:v>
                </c:pt>
                <c:pt idx="895">
                  <c:v>42248</c:v>
                </c:pt>
                <c:pt idx="896">
                  <c:v>42249</c:v>
                </c:pt>
                <c:pt idx="897">
                  <c:v>42250</c:v>
                </c:pt>
                <c:pt idx="898">
                  <c:v>42251</c:v>
                </c:pt>
                <c:pt idx="899">
                  <c:v>42252</c:v>
                </c:pt>
                <c:pt idx="900">
                  <c:v>42253</c:v>
                </c:pt>
                <c:pt idx="901">
                  <c:v>42254</c:v>
                </c:pt>
                <c:pt idx="902">
                  <c:v>42255</c:v>
                </c:pt>
                <c:pt idx="903">
                  <c:v>42256</c:v>
                </c:pt>
                <c:pt idx="904">
                  <c:v>42257</c:v>
                </c:pt>
                <c:pt idx="905">
                  <c:v>42258</c:v>
                </c:pt>
                <c:pt idx="906">
                  <c:v>42259</c:v>
                </c:pt>
                <c:pt idx="907">
                  <c:v>42260</c:v>
                </c:pt>
                <c:pt idx="908">
                  <c:v>42261</c:v>
                </c:pt>
                <c:pt idx="909">
                  <c:v>42262</c:v>
                </c:pt>
                <c:pt idx="910">
                  <c:v>42263</c:v>
                </c:pt>
                <c:pt idx="911">
                  <c:v>42264</c:v>
                </c:pt>
                <c:pt idx="912">
                  <c:v>42265</c:v>
                </c:pt>
                <c:pt idx="913">
                  <c:v>42266</c:v>
                </c:pt>
                <c:pt idx="914">
                  <c:v>42267</c:v>
                </c:pt>
                <c:pt idx="915">
                  <c:v>42268</c:v>
                </c:pt>
                <c:pt idx="916">
                  <c:v>42269</c:v>
                </c:pt>
                <c:pt idx="917">
                  <c:v>42270</c:v>
                </c:pt>
                <c:pt idx="918">
                  <c:v>42271</c:v>
                </c:pt>
                <c:pt idx="919">
                  <c:v>42272</c:v>
                </c:pt>
                <c:pt idx="920">
                  <c:v>42273</c:v>
                </c:pt>
                <c:pt idx="921">
                  <c:v>42274</c:v>
                </c:pt>
                <c:pt idx="922">
                  <c:v>42275</c:v>
                </c:pt>
                <c:pt idx="923">
                  <c:v>42276</c:v>
                </c:pt>
                <c:pt idx="924">
                  <c:v>42277</c:v>
                </c:pt>
                <c:pt idx="925">
                  <c:v>42278</c:v>
                </c:pt>
                <c:pt idx="926">
                  <c:v>42279</c:v>
                </c:pt>
                <c:pt idx="927">
                  <c:v>42280</c:v>
                </c:pt>
                <c:pt idx="928">
                  <c:v>42281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42287</c:v>
                </c:pt>
                <c:pt idx="935">
                  <c:v>42288</c:v>
                </c:pt>
                <c:pt idx="936">
                  <c:v>42289</c:v>
                </c:pt>
                <c:pt idx="937">
                  <c:v>42290</c:v>
                </c:pt>
                <c:pt idx="938">
                  <c:v>42291</c:v>
                </c:pt>
                <c:pt idx="939">
                  <c:v>42292</c:v>
                </c:pt>
                <c:pt idx="940">
                  <c:v>42293</c:v>
                </c:pt>
                <c:pt idx="941">
                  <c:v>42294</c:v>
                </c:pt>
                <c:pt idx="942">
                  <c:v>42295</c:v>
                </c:pt>
                <c:pt idx="943">
                  <c:v>42296</c:v>
                </c:pt>
                <c:pt idx="944">
                  <c:v>42297</c:v>
                </c:pt>
                <c:pt idx="945">
                  <c:v>42298</c:v>
                </c:pt>
                <c:pt idx="946">
                  <c:v>42299</c:v>
                </c:pt>
                <c:pt idx="947">
                  <c:v>42300</c:v>
                </c:pt>
                <c:pt idx="948">
                  <c:v>42301</c:v>
                </c:pt>
                <c:pt idx="949">
                  <c:v>42302</c:v>
                </c:pt>
                <c:pt idx="950">
                  <c:v>42303</c:v>
                </c:pt>
                <c:pt idx="951">
                  <c:v>42304</c:v>
                </c:pt>
                <c:pt idx="952">
                  <c:v>42305</c:v>
                </c:pt>
                <c:pt idx="953">
                  <c:v>42306</c:v>
                </c:pt>
                <c:pt idx="954">
                  <c:v>42307</c:v>
                </c:pt>
                <c:pt idx="955">
                  <c:v>42308</c:v>
                </c:pt>
                <c:pt idx="956">
                  <c:v>42309</c:v>
                </c:pt>
                <c:pt idx="957">
                  <c:v>42310</c:v>
                </c:pt>
                <c:pt idx="958">
                  <c:v>42311</c:v>
                </c:pt>
                <c:pt idx="959">
                  <c:v>42312</c:v>
                </c:pt>
                <c:pt idx="960">
                  <c:v>42313</c:v>
                </c:pt>
                <c:pt idx="961">
                  <c:v>42314</c:v>
                </c:pt>
                <c:pt idx="962">
                  <c:v>42315</c:v>
                </c:pt>
                <c:pt idx="963">
                  <c:v>42316</c:v>
                </c:pt>
                <c:pt idx="964">
                  <c:v>42317</c:v>
                </c:pt>
                <c:pt idx="965">
                  <c:v>42318</c:v>
                </c:pt>
                <c:pt idx="966">
                  <c:v>42319</c:v>
                </c:pt>
                <c:pt idx="967">
                  <c:v>42320</c:v>
                </c:pt>
                <c:pt idx="968">
                  <c:v>42321</c:v>
                </c:pt>
                <c:pt idx="969">
                  <c:v>42322</c:v>
                </c:pt>
                <c:pt idx="970">
                  <c:v>42323</c:v>
                </c:pt>
                <c:pt idx="971">
                  <c:v>42324</c:v>
                </c:pt>
                <c:pt idx="972">
                  <c:v>42325</c:v>
                </c:pt>
                <c:pt idx="973">
                  <c:v>42326</c:v>
                </c:pt>
                <c:pt idx="974">
                  <c:v>42327</c:v>
                </c:pt>
                <c:pt idx="975">
                  <c:v>42328</c:v>
                </c:pt>
                <c:pt idx="976">
                  <c:v>42329</c:v>
                </c:pt>
                <c:pt idx="977">
                  <c:v>42330</c:v>
                </c:pt>
                <c:pt idx="978">
                  <c:v>42331</c:v>
                </c:pt>
                <c:pt idx="979">
                  <c:v>42332</c:v>
                </c:pt>
                <c:pt idx="980">
                  <c:v>42333</c:v>
                </c:pt>
                <c:pt idx="981">
                  <c:v>42334</c:v>
                </c:pt>
                <c:pt idx="982">
                  <c:v>42335</c:v>
                </c:pt>
                <c:pt idx="983">
                  <c:v>42336</c:v>
                </c:pt>
                <c:pt idx="984">
                  <c:v>42337</c:v>
                </c:pt>
                <c:pt idx="985">
                  <c:v>42338</c:v>
                </c:pt>
                <c:pt idx="986">
                  <c:v>42339</c:v>
                </c:pt>
                <c:pt idx="987">
                  <c:v>42340</c:v>
                </c:pt>
                <c:pt idx="988">
                  <c:v>42341</c:v>
                </c:pt>
                <c:pt idx="989">
                  <c:v>42342</c:v>
                </c:pt>
                <c:pt idx="990">
                  <c:v>42343</c:v>
                </c:pt>
                <c:pt idx="991">
                  <c:v>42344</c:v>
                </c:pt>
                <c:pt idx="992">
                  <c:v>42345</c:v>
                </c:pt>
                <c:pt idx="993">
                  <c:v>42346</c:v>
                </c:pt>
                <c:pt idx="994">
                  <c:v>42347</c:v>
                </c:pt>
                <c:pt idx="995">
                  <c:v>42348</c:v>
                </c:pt>
                <c:pt idx="996">
                  <c:v>42349</c:v>
                </c:pt>
                <c:pt idx="997">
                  <c:v>42350</c:v>
                </c:pt>
                <c:pt idx="998">
                  <c:v>42351</c:v>
                </c:pt>
                <c:pt idx="999">
                  <c:v>42352</c:v>
                </c:pt>
                <c:pt idx="1000">
                  <c:v>42353</c:v>
                </c:pt>
                <c:pt idx="1001">
                  <c:v>42354</c:v>
                </c:pt>
                <c:pt idx="1002">
                  <c:v>42355</c:v>
                </c:pt>
                <c:pt idx="1003">
                  <c:v>42356</c:v>
                </c:pt>
                <c:pt idx="1004">
                  <c:v>42357</c:v>
                </c:pt>
                <c:pt idx="1005">
                  <c:v>42358</c:v>
                </c:pt>
                <c:pt idx="1006">
                  <c:v>42359</c:v>
                </c:pt>
                <c:pt idx="1007">
                  <c:v>42360</c:v>
                </c:pt>
                <c:pt idx="1008">
                  <c:v>42361</c:v>
                </c:pt>
                <c:pt idx="1009">
                  <c:v>42362</c:v>
                </c:pt>
                <c:pt idx="1010">
                  <c:v>42363</c:v>
                </c:pt>
                <c:pt idx="1011">
                  <c:v>42364</c:v>
                </c:pt>
                <c:pt idx="1012">
                  <c:v>42365</c:v>
                </c:pt>
                <c:pt idx="1013">
                  <c:v>42366</c:v>
                </c:pt>
                <c:pt idx="1014">
                  <c:v>42367</c:v>
                </c:pt>
                <c:pt idx="1015">
                  <c:v>42368</c:v>
                </c:pt>
                <c:pt idx="1016">
                  <c:v>42369</c:v>
                </c:pt>
                <c:pt idx="1017">
                  <c:v>42370</c:v>
                </c:pt>
                <c:pt idx="1018">
                  <c:v>42371</c:v>
                </c:pt>
                <c:pt idx="1019">
                  <c:v>42372</c:v>
                </c:pt>
                <c:pt idx="1020">
                  <c:v>42373</c:v>
                </c:pt>
                <c:pt idx="1021">
                  <c:v>42374</c:v>
                </c:pt>
                <c:pt idx="1022">
                  <c:v>42375</c:v>
                </c:pt>
                <c:pt idx="1023">
                  <c:v>42376</c:v>
                </c:pt>
                <c:pt idx="1024">
                  <c:v>42377</c:v>
                </c:pt>
                <c:pt idx="1025">
                  <c:v>42378</c:v>
                </c:pt>
                <c:pt idx="1026">
                  <c:v>42379</c:v>
                </c:pt>
                <c:pt idx="1027">
                  <c:v>42380</c:v>
                </c:pt>
                <c:pt idx="1028">
                  <c:v>42381</c:v>
                </c:pt>
                <c:pt idx="1029">
                  <c:v>42382</c:v>
                </c:pt>
                <c:pt idx="1030">
                  <c:v>42383</c:v>
                </c:pt>
                <c:pt idx="1031">
                  <c:v>42384</c:v>
                </c:pt>
                <c:pt idx="1032">
                  <c:v>42385</c:v>
                </c:pt>
                <c:pt idx="1033">
                  <c:v>42386</c:v>
                </c:pt>
                <c:pt idx="1034">
                  <c:v>42387</c:v>
                </c:pt>
                <c:pt idx="1035">
                  <c:v>42388</c:v>
                </c:pt>
                <c:pt idx="1036">
                  <c:v>42389</c:v>
                </c:pt>
                <c:pt idx="1037">
                  <c:v>42390</c:v>
                </c:pt>
                <c:pt idx="1038">
                  <c:v>42391</c:v>
                </c:pt>
                <c:pt idx="1039">
                  <c:v>42392</c:v>
                </c:pt>
                <c:pt idx="1040">
                  <c:v>42393</c:v>
                </c:pt>
                <c:pt idx="1041">
                  <c:v>42394</c:v>
                </c:pt>
                <c:pt idx="1042">
                  <c:v>42395</c:v>
                </c:pt>
                <c:pt idx="1043">
                  <c:v>42396</c:v>
                </c:pt>
                <c:pt idx="1044">
                  <c:v>42397</c:v>
                </c:pt>
                <c:pt idx="1045">
                  <c:v>42398</c:v>
                </c:pt>
                <c:pt idx="1046">
                  <c:v>42399</c:v>
                </c:pt>
                <c:pt idx="1047">
                  <c:v>42400</c:v>
                </c:pt>
                <c:pt idx="1048">
                  <c:v>42401</c:v>
                </c:pt>
                <c:pt idx="1049">
                  <c:v>42402</c:v>
                </c:pt>
                <c:pt idx="1050">
                  <c:v>42403</c:v>
                </c:pt>
                <c:pt idx="1051">
                  <c:v>42404</c:v>
                </c:pt>
                <c:pt idx="1052">
                  <c:v>42405</c:v>
                </c:pt>
                <c:pt idx="1053">
                  <c:v>42406</c:v>
                </c:pt>
                <c:pt idx="1054">
                  <c:v>42407</c:v>
                </c:pt>
                <c:pt idx="1055">
                  <c:v>42408</c:v>
                </c:pt>
                <c:pt idx="1056">
                  <c:v>42409</c:v>
                </c:pt>
                <c:pt idx="1057">
                  <c:v>42410</c:v>
                </c:pt>
                <c:pt idx="1058">
                  <c:v>42411</c:v>
                </c:pt>
                <c:pt idx="1059">
                  <c:v>42412</c:v>
                </c:pt>
                <c:pt idx="1060">
                  <c:v>42413</c:v>
                </c:pt>
                <c:pt idx="1061">
                  <c:v>42414</c:v>
                </c:pt>
                <c:pt idx="1062">
                  <c:v>42415</c:v>
                </c:pt>
                <c:pt idx="1063">
                  <c:v>42416</c:v>
                </c:pt>
                <c:pt idx="1064">
                  <c:v>42417</c:v>
                </c:pt>
                <c:pt idx="1065">
                  <c:v>42418</c:v>
                </c:pt>
                <c:pt idx="1066">
                  <c:v>42419</c:v>
                </c:pt>
                <c:pt idx="1067">
                  <c:v>42420</c:v>
                </c:pt>
                <c:pt idx="1068">
                  <c:v>42421</c:v>
                </c:pt>
                <c:pt idx="1069">
                  <c:v>42422</c:v>
                </c:pt>
                <c:pt idx="1070">
                  <c:v>42423</c:v>
                </c:pt>
                <c:pt idx="1071">
                  <c:v>42424</c:v>
                </c:pt>
                <c:pt idx="1072">
                  <c:v>42425</c:v>
                </c:pt>
                <c:pt idx="1073">
                  <c:v>42426</c:v>
                </c:pt>
                <c:pt idx="1074">
                  <c:v>42427</c:v>
                </c:pt>
                <c:pt idx="1075">
                  <c:v>42428</c:v>
                </c:pt>
                <c:pt idx="1076">
                  <c:v>42429</c:v>
                </c:pt>
                <c:pt idx="1077">
                  <c:v>42430</c:v>
                </c:pt>
                <c:pt idx="1078">
                  <c:v>42431</c:v>
                </c:pt>
                <c:pt idx="1079">
                  <c:v>42432</c:v>
                </c:pt>
                <c:pt idx="1080">
                  <c:v>42433</c:v>
                </c:pt>
                <c:pt idx="1081">
                  <c:v>42434</c:v>
                </c:pt>
                <c:pt idx="1082">
                  <c:v>42435</c:v>
                </c:pt>
                <c:pt idx="1083">
                  <c:v>42436</c:v>
                </c:pt>
                <c:pt idx="1084">
                  <c:v>42437</c:v>
                </c:pt>
                <c:pt idx="1085">
                  <c:v>42438</c:v>
                </c:pt>
                <c:pt idx="1086">
                  <c:v>42439</c:v>
                </c:pt>
                <c:pt idx="1087">
                  <c:v>42440</c:v>
                </c:pt>
                <c:pt idx="1088">
                  <c:v>42441</c:v>
                </c:pt>
                <c:pt idx="1089">
                  <c:v>42442</c:v>
                </c:pt>
                <c:pt idx="1090">
                  <c:v>42443</c:v>
                </c:pt>
                <c:pt idx="1091">
                  <c:v>42444</c:v>
                </c:pt>
                <c:pt idx="1092">
                  <c:v>42445</c:v>
                </c:pt>
                <c:pt idx="1093">
                  <c:v>42446</c:v>
                </c:pt>
                <c:pt idx="1094">
                  <c:v>42447</c:v>
                </c:pt>
                <c:pt idx="1095">
                  <c:v>42448</c:v>
                </c:pt>
                <c:pt idx="1096">
                  <c:v>42449</c:v>
                </c:pt>
                <c:pt idx="1097">
                  <c:v>42450</c:v>
                </c:pt>
                <c:pt idx="1098">
                  <c:v>42451</c:v>
                </c:pt>
                <c:pt idx="1099">
                  <c:v>42452</c:v>
                </c:pt>
                <c:pt idx="1100">
                  <c:v>42453</c:v>
                </c:pt>
                <c:pt idx="1101">
                  <c:v>42454</c:v>
                </c:pt>
                <c:pt idx="1102">
                  <c:v>42455</c:v>
                </c:pt>
                <c:pt idx="1103">
                  <c:v>42456</c:v>
                </c:pt>
                <c:pt idx="1104">
                  <c:v>42457</c:v>
                </c:pt>
                <c:pt idx="1105">
                  <c:v>42458</c:v>
                </c:pt>
                <c:pt idx="1106">
                  <c:v>42459</c:v>
                </c:pt>
                <c:pt idx="1107">
                  <c:v>42460</c:v>
                </c:pt>
                <c:pt idx="1108">
                  <c:v>42461</c:v>
                </c:pt>
                <c:pt idx="1109">
                  <c:v>42462</c:v>
                </c:pt>
                <c:pt idx="1110">
                  <c:v>42463</c:v>
                </c:pt>
                <c:pt idx="1111">
                  <c:v>42464</c:v>
                </c:pt>
                <c:pt idx="1112">
                  <c:v>42465</c:v>
                </c:pt>
                <c:pt idx="1113">
                  <c:v>42466</c:v>
                </c:pt>
                <c:pt idx="1114">
                  <c:v>42467</c:v>
                </c:pt>
                <c:pt idx="1115">
                  <c:v>42468</c:v>
                </c:pt>
                <c:pt idx="1116">
                  <c:v>42469</c:v>
                </c:pt>
                <c:pt idx="1117">
                  <c:v>42470</c:v>
                </c:pt>
                <c:pt idx="1118">
                  <c:v>42471</c:v>
                </c:pt>
                <c:pt idx="1119">
                  <c:v>42472</c:v>
                </c:pt>
                <c:pt idx="1120">
                  <c:v>42473</c:v>
                </c:pt>
                <c:pt idx="1121">
                  <c:v>42474</c:v>
                </c:pt>
                <c:pt idx="1122">
                  <c:v>42475</c:v>
                </c:pt>
                <c:pt idx="1123">
                  <c:v>42476</c:v>
                </c:pt>
                <c:pt idx="1124">
                  <c:v>42477</c:v>
                </c:pt>
                <c:pt idx="1125">
                  <c:v>42478</c:v>
                </c:pt>
                <c:pt idx="1126">
                  <c:v>42479</c:v>
                </c:pt>
                <c:pt idx="1127">
                  <c:v>42480</c:v>
                </c:pt>
                <c:pt idx="1128">
                  <c:v>42481</c:v>
                </c:pt>
                <c:pt idx="1129">
                  <c:v>42482</c:v>
                </c:pt>
                <c:pt idx="1130">
                  <c:v>42483</c:v>
                </c:pt>
                <c:pt idx="1131">
                  <c:v>42484</c:v>
                </c:pt>
                <c:pt idx="1132">
                  <c:v>42485</c:v>
                </c:pt>
                <c:pt idx="1133">
                  <c:v>42486</c:v>
                </c:pt>
                <c:pt idx="1134">
                  <c:v>42487</c:v>
                </c:pt>
                <c:pt idx="1135">
                  <c:v>42488</c:v>
                </c:pt>
                <c:pt idx="1136">
                  <c:v>42489</c:v>
                </c:pt>
                <c:pt idx="1137">
                  <c:v>42490</c:v>
                </c:pt>
                <c:pt idx="1138">
                  <c:v>42491</c:v>
                </c:pt>
                <c:pt idx="1139">
                  <c:v>42492</c:v>
                </c:pt>
                <c:pt idx="1140">
                  <c:v>42493</c:v>
                </c:pt>
                <c:pt idx="1141">
                  <c:v>42494</c:v>
                </c:pt>
                <c:pt idx="1142">
                  <c:v>42495</c:v>
                </c:pt>
                <c:pt idx="1143">
                  <c:v>42496</c:v>
                </c:pt>
                <c:pt idx="1144">
                  <c:v>42497</c:v>
                </c:pt>
                <c:pt idx="1145">
                  <c:v>42498</c:v>
                </c:pt>
                <c:pt idx="1146">
                  <c:v>42499</c:v>
                </c:pt>
                <c:pt idx="1147">
                  <c:v>42500</c:v>
                </c:pt>
                <c:pt idx="1148">
                  <c:v>42501</c:v>
                </c:pt>
                <c:pt idx="1149">
                  <c:v>42502</c:v>
                </c:pt>
                <c:pt idx="1150">
                  <c:v>42503</c:v>
                </c:pt>
                <c:pt idx="1151">
                  <c:v>42504</c:v>
                </c:pt>
                <c:pt idx="1152">
                  <c:v>42505</c:v>
                </c:pt>
                <c:pt idx="1153">
                  <c:v>42506</c:v>
                </c:pt>
                <c:pt idx="1154">
                  <c:v>42507</c:v>
                </c:pt>
                <c:pt idx="1155">
                  <c:v>42508</c:v>
                </c:pt>
                <c:pt idx="1156">
                  <c:v>42509</c:v>
                </c:pt>
                <c:pt idx="1157">
                  <c:v>42510</c:v>
                </c:pt>
                <c:pt idx="1158">
                  <c:v>42511</c:v>
                </c:pt>
                <c:pt idx="1159">
                  <c:v>42512</c:v>
                </c:pt>
                <c:pt idx="1160">
                  <c:v>42513</c:v>
                </c:pt>
                <c:pt idx="1161">
                  <c:v>42514</c:v>
                </c:pt>
                <c:pt idx="1162">
                  <c:v>42515</c:v>
                </c:pt>
                <c:pt idx="1163">
                  <c:v>42516</c:v>
                </c:pt>
                <c:pt idx="1164">
                  <c:v>42517</c:v>
                </c:pt>
                <c:pt idx="1165">
                  <c:v>42518</c:v>
                </c:pt>
                <c:pt idx="1166">
                  <c:v>42519</c:v>
                </c:pt>
                <c:pt idx="1167">
                  <c:v>42520</c:v>
                </c:pt>
                <c:pt idx="1168">
                  <c:v>42521</c:v>
                </c:pt>
                <c:pt idx="1169">
                  <c:v>42522</c:v>
                </c:pt>
                <c:pt idx="1170">
                  <c:v>42523</c:v>
                </c:pt>
                <c:pt idx="1171">
                  <c:v>42524</c:v>
                </c:pt>
                <c:pt idx="1172">
                  <c:v>42525</c:v>
                </c:pt>
                <c:pt idx="1173">
                  <c:v>42526</c:v>
                </c:pt>
                <c:pt idx="1174">
                  <c:v>42527</c:v>
                </c:pt>
                <c:pt idx="1175">
                  <c:v>42528</c:v>
                </c:pt>
                <c:pt idx="1176">
                  <c:v>42529</c:v>
                </c:pt>
                <c:pt idx="1177">
                  <c:v>42530</c:v>
                </c:pt>
                <c:pt idx="1178">
                  <c:v>42531</c:v>
                </c:pt>
                <c:pt idx="1179">
                  <c:v>42532</c:v>
                </c:pt>
                <c:pt idx="1180">
                  <c:v>42533</c:v>
                </c:pt>
                <c:pt idx="1181">
                  <c:v>42534</c:v>
                </c:pt>
                <c:pt idx="1182">
                  <c:v>42535</c:v>
                </c:pt>
                <c:pt idx="1183">
                  <c:v>42536</c:v>
                </c:pt>
                <c:pt idx="1184">
                  <c:v>42537</c:v>
                </c:pt>
                <c:pt idx="1185">
                  <c:v>42538</c:v>
                </c:pt>
                <c:pt idx="1186">
                  <c:v>42539</c:v>
                </c:pt>
                <c:pt idx="1187">
                  <c:v>42540</c:v>
                </c:pt>
                <c:pt idx="1188">
                  <c:v>42541</c:v>
                </c:pt>
                <c:pt idx="1189">
                  <c:v>42542</c:v>
                </c:pt>
                <c:pt idx="1190">
                  <c:v>42543</c:v>
                </c:pt>
                <c:pt idx="1191">
                  <c:v>42544</c:v>
                </c:pt>
                <c:pt idx="1192">
                  <c:v>42545</c:v>
                </c:pt>
                <c:pt idx="1193">
                  <c:v>42546</c:v>
                </c:pt>
                <c:pt idx="1194">
                  <c:v>42547</c:v>
                </c:pt>
                <c:pt idx="1195">
                  <c:v>42548</c:v>
                </c:pt>
                <c:pt idx="1196">
                  <c:v>42549</c:v>
                </c:pt>
                <c:pt idx="1197">
                  <c:v>42550</c:v>
                </c:pt>
                <c:pt idx="1198">
                  <c:v>42551</c:v>
                </c:pt>
                <c:pt idx="1199">
                  <c:v>42552</c:v>
                </c:pt>
                <c:pt idx="1200">
                  <c:v>42553</c:v>
                </c:pt>
                <c:pt idx="1201">
                  <c:v>42554</c:v>
                </c:pt>
                <c:pt idx="1202">
                  <c:v>42555</c:v>
                </c:pt>
                <c:pt idx="1203">
                  <c:v>42556</c:v>
                </c:pt>
                <c:pt idx="1204">
                  <c:v>42557</c:v>
                </c:pt>
                <c:pt idx="1205">
                  <c:v>42558</c:v>
                </c:pt>
                <c:pt idx="1206">
                  <c:v>42559</c:v>
                </c:pt>
                <c:pt idx="1207">
                  <c:v>42560</c:v>
                </c:pt>
                <c:pt idx="1208">
                  <c:v>42561</c:v>
                </c:pt>
                <c:pt idx="1209">
                  <c:v>42562</c:v>
                </c:pt>
                <c:pt idx="1210">
                  <c:v>42563</c:v>
                </c:pt>
                <c:pt idx="1211">
                  <c:v>42564</c:v>
                </c:pt>
                <c:pt idx="1212">
                  <c:v>42565</c:v>
                </c:pt>
                <c:pt idx="1213">
                  <c:v>42566</c:v>
                </c:pt>
                <c:pt idx="1214">
                  <c:v>42567</c:v>
                </c:pt>
                <c:pt idx="1215">
                  <c:v>42568</c:v>
                </c:pt>
                <c:pt idx="1216">
                  <c:v>42569</c:v>
                </c:pt>
                <c:pt idx="1217">
                  <c:v>42570</c:v>
                </c:pt>
                <c:pt idx="1218">
                  <c:v>42571</c:v>
                </c:pt>
                <c:pt idx="1219">
                  <c:v>42572</c:v>
                </c:pt>
                <c:pt idx="1220">
                  <c:v>42573</c:v>
                </c:pt>
                <c:pt idx="1221">
                  <c:v>42574</c:v>
                </c:pt>
                <c:pt idx="1222">
                  <c:v>42575</c:v>
                </c:pt>
                <c:pt idx="1223">
                  <c:v>42576</c:v>
                </c:pt>
                <c:pt idx="1224">
                  <c:v>42577</c:v>
                </c:pt>
                <c:pt idx="1225">
                  <c:v>42578</c:v>
                </c:pt>
                <c:pt idx="1226">
                  <c:v>42579</c:v>
                </c:pt>
                <c:pt idx="1227">
                  <c:v>42580</c:v>
                </c:pt>
                <c:pt idx="1228">
                  <c:v>42581</c:v>
                </c:pt>
                <c:pt idx="1229">
                  <c:v>42582</c:v>
                </c:pt>
                <c:pt idx="1230">
                  <c:v>42583</c:v>
                </c:pt>
                <c:pt idx="1231">
                  <c:v>42584</c:v>
                </c:pt>
                <c:pt idx="1232">
                  <c:v>42585</c:v>
                </c:pt>
                <c:pt idx="1233">
                  <c:v>42586</c:v>
                </c:pt>
                <c:pt idx="1234">
                  <c:v>42587</c:v>
                </c:pt>
                <c:pt idx="1235">
                  <c:v>42588</c:v>
                </c:pt>
                <c:pt idx="1236">
                  <c:v>42589</c:v>
                </c:pt>
                <c:pt idx="1237">
                  <c:v>42590</c:v>
                </c:pt>
                <c:pt idx="1238">
                  <c:v>42591</c:v>
                </c:pt>
                <c:pt idx="1239">
                  <c:v>42592</c:v>
                </c:pt>
                <c:pt idx="1240">
                  <c:v>42593</c:v>
                </c:pt>
                <c:pt idx="1241">
                  <c:v>42594</c:v>
                </c:pt>
                <c:pt idx="1242">
                  <c:v>42595</c:v>
                </c:pt>
                <c:pt idx="1243">
                  <c:v>42596</c:v>
                </c:pt>
                <c:pt idx="1244">
                  <c:v>42597</c:v>
                </c:pt>
                <c:pt idx="1245">
                  <c:v>42598</c:v>
                </c:pt>
                <c:pt idx="1246">
                  <c:v>42599</c:v>
                </c:pt>
                <c:pt idx="1247">
                  <c:v>42600</c:v>
                </c:pt>
                <c:pt idx="1248">
                  <c:v>42601</c:v>
                </c:pt>
                <c:pt idx="1249">
                  <c:v>42602</c:v>
                </c:pt>
                <c:pt idx="1250">
                  <c:v>42603</c:v>
                </c:pt>
                <c:pt idx="1251">
                  <c:v>42604</c:v>
                </c:pt>
                <c:pt idx="1252">
                  <c:v>42605</c:v>
                </c:pt>
                <c:pt idx="1253">
                  <c:v>42606</c:v>
                </c:pt>
                <c:pt idx="1254">
                  <c:v>42607</c:v>
                </c:pt>
                <c:pt idx="1255">
                  <c:v>42608</c:v>
                </c:pt>
                <c:pt idx="1256">
                  <c:v>42609</c:v>
                </c:pt>
                <c:pt idx="1257">
                  <c:v>42610</c:v>
                </c:pt>
                <c:pt idx="1258">
                  <c:v>42611</c:v>
                </c:pt>
                <c:pt idx="1259">
                  <c:v>42612</c:v>
                </c:pt>
                <c:pt idx="1260">
                  <c:v>42613</c:v>
                </c:pt>
                <c:pt idx="1261">
                  <c:v>42614</c:v>
                </c:pt>
                <c:pt idx="1262">
                  <c:v>42615</c:v>
                </c:pt>
                <c:pt idx="1263">
                  <c:v>42616</c:v>
                </c:pt>
                <c:pt idx="1264">
                  <c:v>42617</c:v>
                </c:pt>
                <c:pt idx="1265">
                  <c:v>42618</c:v>
                </c:pt>
                <c:pt idx="1266">
                  <c:v>42619</c:v>
                </c:pt>
                <c:pt idx="1267">
                  <c:v>42620</c:v>
                </c:pt>
                <c:pt idx="1268">
                  <c:v>42621</c:v>
                </c:pt>
                <c:pt idx="1269">
                  <c:v>42622</c:v>
                </c:pt>
                <c:pt idx="1270">
                  <c:v>42623</c:v>
                </c:pt>
                <c:pt idx="1271">
                  <c:v>42624</c:v>
                </c:pt>
                <c:pt idx="1272">
                  <c:v>42625</c:v>
                </c:pt>
                <c:pt idx="1273">
                  <c:v>42626</c:v>
                </c:pt>
                <c:pt idx="1274">
                  <c:v>42627</c:v>
                </c:pt>
                <c:pt idx="1275">
                  <c:v>42628</c:v>
                </c:pt>
                <c:pt idx="1276">
                  <c:v>42629</c:v>
                </c:pt>
                <c:pt idx="1277">
                  <c:v>42630</c:v>
                </c:pt>
                <c:pt idx="1278">
                  <c:v>42631</c:v>
                </c:pt>
                <c:pt idx="1279">
                  <c:v>42632</c:v>
                </c:pt>
                <c:pt idx="1280">
                  <c:v>42633</c:v>
                </c:pt>
                <c:pt idx="1281">
                  <c:v>42634</c:v>
                </c:pt>
                <c:pt idx="1282">
                  <c:v>42635</c:v>
                </c:pt>
                <c:pt idx="1283">
                  <c:v>42636</c:v>
                </c:pt>
                <c:pt idx="1284">
                  <c:v>42637</c:v>
                </c:pt>
                <c:pt idx="1285">
                  <c:v>42638</c:v>
                </c:pt>
                <c:pt idx="1286">
                  <c:v>42639</c:v>
                </c:pt>
                <c:pt idx="1287">
                  <c:v>42640</c:v>
                </c:pt>
                <c:pt idx="1288">
                  <c:v>42641</c:v>
                </c:pt>
                <c:pt idx="1289">
                  <c:v>42642</c:v>
                </c:pt>
                <c:pt idx="1290">
                  <c:v>42643</c:v>
                </c:pt>
                <c:pt idx="1291">
                  <c:v>42644</c:v>
                </c:pt>
                <c:pt idx="1292">
                  <c:v>42645</c:v>
                </c:pt>
                <c:pt idx="1293">
                  <c:v>42646</c:v>
                </c:pt>
                <c:pt idx="1294">
                  <c:v>42647</c:v>
                </c:pt>
                <c:pt idx="1295">
                  <c:v>42648</c:v>
                </c:pt>
                <c:pt idx="1296">
                  <c:v>42649</c:v>
                </c:pt>
                <c:pt idx="1297">
                  <c:v>42650</c:v>
                </c:pt>
                <c:pt idx="1298">
                  <c:v>42651</c:v>
                </c:pt>
                <c:pt idx="1299">
                  <c:v>42652</c:v>
                </c:pt>
                <c:pt idx="1300">
                  <c:v>42653</c:v>
                </c:pt>
                <c:pt idx="1301">
                  <c:v>42654</c:v>
                </c:pt>
                <c:pt idx="1302">
                  <c:v>42655</c:v>
                </c:pt>
                <c:pt idx="1303">
                  <c:v>42656</c:v>
                </c:pt>
                <c:pt idx="1304">
                  <c:v>42657</c:v>
                </c:pt>
                <c:pt idx="1305">
                  <c:v>42658</c:v>
                </c:pt>
                <c:pt idx="1306">
                  <c:v>42659</c:v>
                </c:pt>
                <c:pt idx="1307">
                  <c:v>42660</c:v>
                </c:pt>
                <c:pt idx="1308">
                  <c:v>42661</c:v>
                </c:pt>
                <c:pt idx="1309">
                  <c:v>42662</c:v>
                </c:pt>
                <c:pt idx="1310">
                  <c:v>42663</c:v>
                </c:pt>
                <c:pt idx="1311">
                  <c:v>42664</c:v>
                </c:pt>
                <c:pt idx="1312">
                  <c:v>42665</c:v>
                </c:pt>
                <c:pt idx="1313">
                  <c:v>42666</c:v>
                </c:pt>
                <c:pt idx="1314">
                  <c:v>42667</c:v>
                </c:pt>
                <c:pt idx="1315">
                  <c:v>42668</c:v>
                </c:pt>
                <c:pt idx="1316">
                  <c:v>42669</c:v>
                </c:pt>
                <c:pt idx="1317">
                  <c:v>42670</c:v>
                </c:pt>
                <c:pt idx="1318">
                  <c:v>42671</c:v>
                </c:pt>
                <c:pt idx="1319">
                  <c:v>42672</c:v>
                </c:pt>
                <c:pt idx="1320">
                  <c:v>42673</c:v>
                </c:pt>
                <c:pt idx="1321">
                  <c:v>42674</c:v>
                </c:pt>
                <c:pt idx="1322">
                  <c:v>42675</c:v>
                </c:pt>
                <c:pt idx="1323">
                  <c:v>42676</c:v>
                </c:pt>
                <c:pt idx="1324">
                  <c:v>42677</c:v>
                </c:pt>
                <c:pt idx="1325">
                  <c:v>42678</c:v>
                </c:pt>
                <c:pt idx="1326">
                  <c:v>42679</c:v>
                </c:pt>
                <c:pt idx="1327">
                  <c:v>42680</c:v>
                </c:pt>
                <c:pt idx="1328">
                  <c:v>42681</c:v>
                </c:pt>
                <c:pt idx="1329">
                  <c:v>42682</c:v>
                </c:pt>
                <c:pt idx="1330">
                  <c:v>42683</c:v>
                </c:pt>
                <c:pt idx="1331">
                  <c:v>42684</c:v>
                </c:pt>
                <c:pt idx="1332">
                  <c:v>42685</c:v>
                </c:pt>
                <c:pt idx="1333">
                  <c:v>42686</c:v>
                </c:pt>
                <c:pt idx="1334">
                  <c:v>42687</c:v>
                </c:pt>
                <c:pt idx="1335">
                  <c:v>42688</c:v>
                </c:pt>
                <c:pt idx="1336">
                  <c:v>42689</c:v>
                </c:pt>
                <c:pt idx="1337">
                  <c:v>42690</c:v>
                </c:pt>
                <c:pt idx="1338">
                  <c:v>42691</c:v>
                </c:pt>
                <c:pt idx="1339">
                  <c:v>42692</c:v>
                </c:pt>
                <c:pt idx="1340">
                  <c:v>42693</c:v>
                </c:pt>
                <c:pt idx="1341">
                  <c:v>42694</c:v>
                </c:pt>
                <c:pt idx="1342">
                  <c:v>42695</c:v>
                </c:pt>
                <c:pt idx="1343">
                  <c:v>42696</c:v>
                </c:pt>
                <c:pt idx="1344">
                  <c:v>42697</c:v>
                </c:pt>
                <c:pt idx="1345">
                  <c:v>42698</c:v>
                </c:pt>
                <c:pt idx="1346">
                  <c:v>42699</c:v>
                </c:pt>
                <c:pt idx="1347">
                  <c:v>42700</c:v>
                </c:pt>
                <c:pt idx="1348">
                  <c:v>42701</c:v>
                </c:pt>
                <c:pt idx="1349">
                  <c:v>42702</c:v>
                </c:pt>
                <c:pt idx="1350">
                  <c:v>42703</c:v>
                </c:pt>
                <c:pt idx="1351">
                  <c:v>42704</c:v>
                </c:pt>
                <c:pt idx="1352">
                  <c:v>42705</c:v>
                </c:pt>
                <c:pt idx="1353">
                  <c:v>42706</c:v>
                </c:pt>
                <c:pt idx="1354">
                  <c:v>42707</c:v>
                </c:pt>
                <c:pt idx="1355">
                  <c:v>42708</c:v>
                </c:pt>
                <c:pt idx="1356">
                  <c:v>42709</c:v>
                </c:pt>
                <c:pt idx="1357">
                  <c:v>42710</c:v>
                </c:pt>
                <c:pt idx="1358">
                  <c:v>42711</c:v>
                </c:pt>
                <c:pt idx="1359">
                  <c:v>42712</c:v>
                </c:pt>
                <c:pt idx="1360">
                  <c:v>42713</c:v>
                </c:pt>
                <c:pt idx="1361">
                  <c:v>42714</c:v>
                </c:pt>
                <c:pt idx="1362">
                  <c:v>42715</c:v>
                </c:pt>
                <c:pt idx="1363">
                  <c:v>42716</c:v>
                </c:pt>
                <c:pt idx="1364">
                  <c:v>42717</c:v>
                </c:pt>
                <c:pt idx="1365">
                  <c:v>42718</c:v>
                </c:pt>
                <c:pt idx="1366">
                  <c:v>42719</c:v>
                </c:pt>
                <c:pt idx="1367">
                  <c:v>42720</c:v>
                </c:pt>
                <c:pt idx="1368">
                  <c:v>42721</c:v>
                </c:pt>
                <c:pt idx="1369">
                  <c:v>42722</c:v>
                </c:pt>
                <c:pt idx="1370">
                  <c:v>42723</c:v>
                </c:pt>
                <c:pt idx="1371">
                  <c:v>42724</c:v>
                </c:pt>
                <c:pt idx="1372">
                  <c:v>42725</c:v>
                </c:pt>
                <c:pt idx="1373">
                  <c:v>42726</c:v>
                </c:pt>
                <c:pt idx="1374">
                  <c:v>42727</c:v>
                </c:pt>
                <c:pt idx="1375">
                  <c:v>42728</c:v>
                </c:pt>
                <c:pt idx="1376">
                  <c:v>42729</c:v>
                </c:pt>
                <c:pt idx="1377">
                  <c:v>42730</c:v>
                </c:pt>
                <c:pt idx="1378">
                  <c:v>42731</c:v>
                </c:pt>
                <c:pt idx="1379">
                  <c:v>42732</c:v>
                </c:pt>
                <c:pt idx="1380">
                  <c:v>42733</c:v>
                </c:pt>
                <c:pt idx="1381">
                  <c:v>42734</c:v>
                </c:pt>
                <c:pt idx="1382">
                  <c:v>42735</c:v>
                </c:pt>
                <c:pt idx="1383">
                  <c:v>42736</c:v>
                </c:pt>
                <c:pt idx="1384">
                  <c:v>42737</c:v>
                </c:pt>
                <c:pt idx="1385">
                  <c:v>42738</c:v>
                </c:pt>
                <c:pt idx="1386">
                  <c:v>42739</c:v>
                </c:pt>
                <c:pt idx="1387">
                  <c:v>42740</c:v>
                </c:pt>
                <c:pt idx="1388">
                  <c:v>42741</c:v>
                </c:pt>
                <c:pt idx="1389">
                  <c:v>42742</c:v>
                </c:pt>
                <c:pt idx="1390">
                  <c:v>42743</c:v>
                </c:pt>
                <c:pt idx="1391">
                  <c:v>42744</c:v>
                </c:pt>
                <c:pt idx="1392">
                  <c:v>42745</c:v>
                </c:pt>
                <c:pt idx="1393">
                  <c:v>42746</c:v>
                </c:pt>
                <c:pt idx="1394">
                  <c:v>42747</c:v>
                </c:pt>
                <c:pt idx="1395">
                  <c:v>42748</c:v>
                </c:pt>
                <c:pt idx="1396">
                  <c:v>42749</c:v>
                </c:pt>
                <c:pt idx="1397">
                  <c:v>42750</c:v>
                </c:pt>
                <c:pt idx="1398">
                  <c:v>42751</c:v>
                </c:pt>
                <c:pt idx="1399">
                  <c:v>42752</c:v>
                </c:pt>
                <c:pt idx="1400">
                  <c:v>42753</c:v>
                </c:pt>
                <c:pt idx="1401">
                  <c:v>42754</c:v>
                </c:pt>
                <c:pt idx="1402">
                  <c:v>42755</c:v>
                </c:pt>
                <c:pt idx="1403">
                  <c:v>42756</c:v>
                </c:pt>
                <c:pt idx="1404">
                  <c:v>42757</c:v>
                </c:pt>
                <c:pt idx="1405">
                  <c:v>42758</c:v>
                </c:pt>
                <c:pt idx="1406">
                  <c:v>42759</c:v>
                </c:pt>
                <c:pt idx="1407">
                  <c:v>42760</c:v>
                </c:pt>
                <c:pt idx="1408">
                  <c:v>42761</c:v>
                </c:pt>
                <c:pt idx="1409">
                  <c:v>42762</c:v>
                </c:pt>
                <c:pt idx="1410">
                  <c:v>42763</c:v>
                </c:pt>
                <c:pt idx="1411">
                  <c:v>42764</c:v>
                </c:pt>
                <c:pt idx="1412">
                  <c:v>42765</c:v>
                </c:pt>
                <c:pt idx="1413">
                  <c:v>42766</c:v>
                </c:pt>
                <c:pt idx="1414">
                  <c:v>42767</c:v>
                </c:pt>
                <c:pt idx="1415">
                  <c:v>42768</c:v>
                </c:pt>
                <c:pt idx="1416">
                  <c:v>42769</c:v>
                </c:pt>
                <c:pt idx="1417">
                  <c:v>42770</c:v>
                </c:pt>
                <c:pt idx="1418">
                  <c:v>42771</c:v>
                </c:pt>
                <c:pt idx="1419">
                  <c:v>42772</c:v>
                </c:pt>
                <c:pt idx="1420">
                  <c:v>42773</c:v>
                </c:pt>
                <c:pt idx="1421">
                  <c:v>42774</c:v>
                </c:pt>
                <c:pt idx="1422">
                  <c:v>42775</c:v>
                </c:pt>
                <c:pt idx="1423">
                  <c:v>42776</c:v>
                </c:pt>
                <c:pt idx="1424">
                  <c:v>42777</c:v>
                </c:pt>
                <c:pt idx="1425">
                  <c:v>42778</c:v>
                </c:pt>
                <c:pt idx="1426">
                  <c:v>42779</c:v>
                </c:pt>
                <c:pt idx="1427">
                  <c:v>42780</c:v>
                </c:pt>
                <c:pt idx="1428">
                  <c:v>42781</c:v>
                </c:pt>
                <c:pt idx="1429">
                  <c:v>42782</c:v>
                </c:pt>
                <c:pt idx="1430">
                  <c:v>42783</c:v>
                </c:pt>
                <c:pt idx="1431">
                  <c:v>42784</c:v>
                </c:pt>
                <c:pt idx="1432">
                  <c:v>42785</c:v>
                </c:pt>
                <c:pt idx="1433">
                  <c:v>42786</c:v>
                </c:pt>
                <c:pt idx="1434">
                  <c:v>42787</c:v>
                </c:pt>
                <c:pt idx="1435">
                  <c:v>42788</c:v>
                </c:pt>
                <c:pt idx="1436">
                  <c:v>42789</c:v>
                </c:pt>
                <c:pt idx="1437">
                  <c:v>42790</c:v>
                </c:pt>
                <c:pt idx="1438">
                  <c:v>42791</c:v>
                </c:pt>
                <c:pt idx="1439">
                  <c:v>42792</c:v>
                </c:pt>
                <c:pt idx="1440">
                  <c:v>42793</c:v>
                </c:pt>
                <c:pt idx="1441">
                  <c:v>42794</c:v>
                </c:pt>
                <c:pt idx="1442">
                  <c:v>42795</c:v>
                </c:pt>
                <c:pt idx="1443">
                  <c:v>42796</c:v>
                </c:pt>
                <c:pt idx="1444">
                  <c:v>42797</c:v>
                </c:pt>
                <c:pt idx="1445">
                  <c:v>42798</c:v>
                </c:pt>
                <c:pt idx="1446">
                  <c:v>42799</c:v>
                </c:pt>
                <c:pt idx="1447">
                  <c:v>42800</c:v>
                </c:pt>
                <c:pt idx="1448">
                  <c:v>42801</c:v>
                </c:pt>
                <c:pt idx="1449">
                  <c:v>42802</c:v>
                </c:pt>
                <c:pt idx="1450">
                  <c:v>42803</c:v>
                </c:pt>
                <c:pt idx="1451">
                  <c:v>42804</c:v>
                </c:pt>
                <c:pt idx="1452">
                  <c:v>42805</c:v>
                </c:pt>
                <c:pt idx="1453">
                  <c:v>42806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42812</c:v>
                </c:pt>
                <c:pt idx="1460">
                  <c:v>42813</c:v>
                </c:pt>
                <c:pt idx="1461">
                  <c:v>42814</c:v>
                </c:pt>
                <c:pt idx="1462">
                  <c:v>42815</c:v>
                </c:pt>
                <c:pt idx="1463">
                  <c:v>42816</c:v>
                </c:pt>
                <c:pt idx="1464">
                  <c:v>42817</c:v>
                </c:pt>
                <c:pt idx="1465">
                  <c:v>42818</c:v>
                </c:pt>
                <c:pt idx="1466">
                  <c:v>42819</c:v>
                </c:pt>
                <c:pt idx="1467">
                  <c:v>42820</c:v>
                </c:pt>
                <c:pt idx="1468">
                  <c:v>42821</c:v>
                </c:pt>
                <c:pt idx="1469">
                  <c:v>42822</c:v>
                </c:pt>
                <c:pt idx="1470">
                  <c:v>42823</c:v>
                </c:pt>
                <c:pt idx="1471">
                  <c:v>42824</c:v>
                </c:pt>
                <c:pt idx="1472">
                  <c:v>42825</c:v>
                </c:pt>
                <c:pt idx="1473">
                  <c:v>42826</c:v>
                </c:pt>
                <c:pt idx="1474">
                  <c:v>42827</c:v>
                </c:pt>
                <c:pt idx="1475">
                  <c:v>42828</c:v>
                </c:pt>
                <c:pt idx="1476">
                  <c:v>42829</c:v>
                </c:pt>
                <c:pt idx="1477">
                  <c:v>42830</c:v>
                </c:pt>
                <c:pt idx="1478">
                  <c:v>42831</c:v>
                </c:pt>
                <c:pt idx="1479">
                  <c:v>42832</c:v>
                </c:pt>
                <c:pt idx="1480">
                  <c:v>42833</c:v>
                </c:pt>
                <c:pt idx="1481">
                  <c:v>42834</c:v>
                </c:pt>
                <c:pt idx="1482">
                  <c:v>42835</c:v>
                </c:pt>
                <c:pt idx="1483">
                  <c:v>42836</c:v>
                </c:pt>
                <c:pt idx="1484">
                  <c:v>42837</c:v>
                </c:pt>
                <c:pt idx="1485">
                  <c:v>42838</c:v>
                </c:pt>
                <c:pt idx="1486">
                  <c:v>42839</c:v>
                </c:pt>
                <c:pt idx="1487">
                  <c:v>42840</c:v>
                </c:pt>
                <c:pt idx="1488">
                  <c:v>42841</c:v>
                </c:pt>
                <c:pt idx="1489">
                  <c:v>42842</c:v>
                </c:pt>
                <c:pt idx="1490">
                  <c:v>42843</c:v>
                </c:pt>
                <c:pt idx="1491">
                  <c:v>42844</c:v>
                </c:pt>
                <c:pt idx="1492">
                  <c:v>42845</c:v>
                </c:pt>
                <c:pt idx="1493">
                  <c:v>42846</c:v>
                </c:pt>
                <c:pt idx="1494">
                  <c:v>42847</c:v>
                </c:pt>
                <c:pt idx="1495">
                  <c:v>42848</c:v>
                </c:pt>
                <c:pt idx="1496">
                  <c:v>42849</c:v>
                </c:pt>
                <c:pt idx="1497">
                  <c:v>42850</c:v>
                </c:pt>
                <c:pt idx="1498">
                  <c:v>42851</c:v>
                </c:pt>
                <c:pt idx="1499">
                  <c:v>42852</c:v>
                </c:pt>
                <c:pt idx="1500">
                  <c:v>42853</c:v>
                </c:pt>
                <c:pt idx="1501">
                  <c:v>42854</c:v>
                </c:pt>
                <c:pt idx="1502">
                  <c:v>42855</c:v>
                </c:pt>
                <c:pt idx="1503">
                  <c:v>42856</c:v>
                </c:pt>
                <c:pt idx="1504">
                  <c:v>42857</c:v>
                </c:pt>
                <c:pt idx="1505">
                  <c:v>42858</c:v>
                </c:pt>
                <c:pt idx="1506">
                  <c:v>42859</c:v>
                </c:pt>
                <c:pt idx="1507">
                  <c:v>42860</c:v>
                </c:pt>
                <c:pt idx="1508">
                  <c:v>42861</c:v>
                </c:pt>
                <c:pt idx="1509">
                  <c:v>42862</c:v>
                </c:pt>
                <c:pt idx="1510">
                  <c:v>42863</c:v>
                </c:pt>
                <c:pt idx="1511">
                  <c:v>42864</c:v>
                </c:pt>
                <c:pt idx="1512">
                  <c:v>42865</c:v>
                </c:pt>
                <c:pt idx="1513">
                  <c:v>42866</c:v>
                </c:pt>
                <c:pt idx="1514">
                  <c:v>42867</c:v>
                </c:pt>
                <c:pt idx="1515">
                  <c:v>42868</c:v>
                </c:pt>
                <c:pt idx="1516">
                  <c:v>42869</c:v>
                </c:pt>
                <c:pt idx="1517">
                  <c:v>42870</c:v>
                </c:pt>
                <c:pt idx="1518">
                  <c:v>42871</c:v>
                </c:pt>
                <c:pt idx="1519">
                  <c:v>42872</c:v>
                </c:pt>
                <c:pt idx="1520">
                  <c:v>42873</c:v>
                </c:pt>
                <c:pt idx="1521">
                  <c:v>42874</c:v>
                </c:pt>
                <c:pt idx="1522">
                  <c:v>42875</c:v>
                </c:pt>
                <c:pt idx="1523">
                  <c:v>42876</c:v>
                </c:pt>
                <c:pt idx="1524">
                  <c:v>42877</c:v>
                </c:pt>
                <c:pt idx="1525">
                  <c:v>42878</c:v>
                </c:pt>
                <c:pt idx="1526">
                  <c:v>42879</c:v>
                </c:pt>
                <c:pt idx="1527">
                  <c:v>42880</c:v>
                </c:pt>
                <c:pt idx="1528">
                  <c:v>42881</c:v>
                </c:pt>
                <c:pt idx="1529">
                  <c:v>42882</c:v>
                </c:pt>
                <c:pt idx="1530">
                  <c:v>42883</c:v>
                </c:pt>
                <c:pt idx="1531">
                  <c:v>42884</c:v>
                </c:pt>
                <c:pt idx="1532">
                  <c:v>42885</c:v>
                </c:pt>
                <c:pt idx="1533">
                  <c:v>42886</c:v>
                </c:pt>
                <c:pt idx="1534">
                  <c:v>42887</c:v>
                </c:pt>
                <c:pt idx="1535">
                  <c:v>42888</c:v>
                </c:pt>
                <c:pt idx="1536">
                  <c:v>42889</c:v>
                </c:pt>
                <c:pt idx="1537">
                  <c:v>42890</c:v>
                </c:pt>
                <c:pt idx="1538">
                  <c:v>42891</c:v>
                </c:pt>
                <c:pt idx="1539">
                  <c:v>42892</c:v>
                </c:pt>
                <c:pt idx="1540">
                  <c:v>42893</c:v>
                </c:pt>
                <c:pt idx="1541">
                  <c:v>42894</c:v>
                </c:pt>
                <c:pt idx="1542">
                  <c:v>42895</c:v>
                </c:pt>
                <c:pt idx="1543">
                  <c:v>42896</c:v>
                </c:pt>
                <c:pt idx="1544">
                  <c:v>42897</c:v>
                </c:pt>
                <c:pt idx="1545">
                  <c:v>42898</c:v>
                </c:pt>
                <c:pt idx="1546">
                  <c:v>42899</c:v>
                </c:pt>
                <c:pt idx="1547">
                  <c:v>42900</c:v>
                </c:pt>
                <c:pt idx="1548">
                  <c:v>42901</c:v>
                </c:pt>
                <c:pt idx="1549">
                  <c:v>42902</c:v>
                </c:pt>
                <c:pt idx="1550">
                  <c:v>42903</c:v>
                </c:pt>
                <c:pt idx="1551">
                  <c:v>42904</c:v>
                </c:pt>
                <c:pt idx="1552">
                  <c:v>42905</c:v>
                </c:pt>
                <c:pt idx="1553">
                  <c:v>42906</c:v>
                </c:pt>
                <c:pt idx="1554">
                  <c:v>42907</c:v>
                </c:pt>
                <c:pt idx="1555">
                  <c:v>42908</c:v>
                </c:pt>
                <c:pt idx="1556">
                  <c:v>42909</c:v>
                </c:pt>
                <c:pt idx="1557">
                  <c:v>42910</c:v>
                </c:pt>
                <c:pt idx="1558">
                  <c:v>42911</c:v>
                </c:pt>
                <c:pt idx="1559">
                  <c:v>42912</c:v>
                </c:pt>
                <c:pt idx="1560">
                  <c:v>42913</c:v>
                </c:pt>
                <c:pt idx="1561">
                  <c:v>42914</c:v>
                </c:pt>
                <c:pt idx="1562">
                  <c:v>42915</c:v>
                </c:pt>
                <c:pt idx="1563">
                  <c:v>42916</c:v>
                </c:pt>
                <c:pt idx="1564">
                  <c:v>42917</c:v>
                </c:pt>
                <c:pt idx="1565">
                  <c:v>42918</c:v>
                </c:pt>
                <c:pt idx="1566">
                  <c:v>42919</c:v>
                </c:pt>
                <c:pt idx="1567">
                  <c:v>42920</c:v>
                </c:pt>
                <c:pt idx="1568">
                  <c:v>42921</c:v>
                </c:pt>
                <c:pt idx="1569">
                  <c:v>42922</c:v>
                </c:pt>
                <c:pt idx="1570">
                  <c:v>42923</c:v>
                </c:pt>
                <c:pt idx="1571">
                  <c:v>42924</c:v>
                </c:pt>
                <c:pt idx="1572">
                  <c:v>42925</c:v>
                </c:pt>
                <c:pt idx="1573">
                  <c:v>42926</c:v>
                </c:pt>
                <c:pt idx="1574">
                  <c:v>42927</c:v>
                </c:pt>
                <c:pt idx="1575">
                  <c:v>42928</c:v>
                </c:pt>
                <c:pt idx="1576">
                  <c:v>42929</c:v>
                </c:pt>
                <c:pt idx="1577">
                  <c:v>42930</c:v>
                </c:pt>
                <c:pt idx="1578">
                  <c:v>42931</c:v>
                </c:pt>
                <c:pt idx="1579">
                  <c:v>42932</c:v>
                </c:pt>
                <c:pt idx="1580">
                  <c:v>42933</c:v>
                </c:pt>
                <c:pt idx="1581">
                  <c:v>42934</c:v>
                </c:pt>
                <c:pt idx="1582">
                  <c:v>42935</c:v>
                </c:pt>
                <c:pt idx="1583">
                  <c:v>42936</c:v>
                </c:pt>
                <c:pt idx="1584">
                  <c:v>42937</c:v>
                </c:pt>
                <c:pt idx="1585">
                  <c:v>42938</c:v>
                </c:pt>
                <c:pt idx="1586">
                  <c:v>42939</c:v>
                </c:pt>
                <c:pt idx="1587">
                  <c:v>42940</c:v>
                </c:pt>
                <c:pt idx="1588">
                  <c:v>42941</c:v>
                </c:pt>
                <c:pt idx="1589">
                  <c:v>42942</c:v>
                </c:pt>
                <c:pt idx="1590">
                  <c:v>42943</c:v>
                </c:pt>
                <c:pt idx="1591">
                  <c:v>42944</c:v>
                </c:pt>
                <c:pt idx="1592">
                  <c:v>42945</c:v>
                </c:pt>
                <c:pt idx="1593">
                  <c:v>42946</c:v>
                </c:pt>
                <c:pt idx="1594">
                  <c:v>42947</c:v>
                </c:pt>
                <c:pt idx="1595">
                  <c:v>42948</c:v>
                </c:pt>
                <c:pt idx="1596">
                  <c:v>42949</c:v>
                </c:pt>
                <c:pt idx="1597">
                  <c:v>42950</c:v>
                </c:pt>
                <c:pt idx="1598">
                  <c:v>42951</c:v>
                </c:pt>
                <c:pt idx="1599">
                  <c:v>42952</c:v>
                </c:pt>
                <c:pt idx="1600">
                  <c:v>42953</c:v>
                </c:pt>
                <c:pt idx="1601">
                  <c:v>42954</c:v>
                </c:pt>
                <c:pt idx="1602">
                  <c:v>42955</c:v>
                </c:pt>
                <c:pt idx="1603">
                  <c:v>42956</c:v>
                </c:pt>
                <c:pt idx="1604">
                  <c:v>42957</c:v>
                </c:pt>
                <c:pt idx="1605">
                  <c:v>42958</c:v>
                </c:pt>
                <c:pt idx="1606">
                  <c:v>42959</c:v>
                </c:pt>
                <c:pt idx="1607">
                  <c:v>42960</c:v>
                </c:pt>
                <c:pt idx="1608">
                  <c:v>42961</c:v>
                </c:pt>
                <c:pt idx="1609">
                  <c:v>42962</c:v>
                </c:pt>
                <c:pt idx="1610">
                  <c:v>42963</c:v>
                </c:pt>
                <c:pt idx="1611">
                  <c:v>42964</c:v>
                </c:pt>
                <c:pt idx="1612">
                  <c:v>42965</c:v>
                </c:pt>
                <c:pt idx="1613">
                  <c:v>42966</c:v>
                </c:pt>
                <c:pt idx="1614">
                  <c:v>42967</c:v>
                </c:pt>
                <c:pt idx="1615">
                  <c:v>42968</c:v>
                </c:pt>
                <c:pt idx="1616">
                  <c:v>42969</c:v>
                </c:pt>
                <c:pt idx="1617">
                  <c:v>42970</c:v>
                </c:pt>
                <c:pt idx="1618">
                  <c:v>42971</c:v>
                </c:pt>
                <c:pt idx="1619">
                  <c:v>42972</c:v>
                </c:pt>
                <c:pt idx="1620">
                  <c:v>42973</c:v>
                </c:pt>
                <c:pt idx="1621">
                  <c:v>42974</c:v>
                </c:pt>
                <c:pt idx="1622">
                  <c:v>42975</c:v>
                </c:pt>
                <c:pt idx="1623">
                  <c:v>42976</c:v>
                </c:pt>
                <c:pt idx="1624">
                  <c:v>42977</c:v>
                </c:pt>
                <c:pt idx="1625">
                  <c:v>42978</c:v>
                </c:pt>
                <c:pt idx="1626">
                  <c:v>42979</c:v>
                </c:pt>
                <c:pt idx="1627">
                  <c:v>42980</c:v>
                </c:pt>
                <c:pt idx="1628">
                  <c:v>42981</c:v>
                </c:pt>
                <c:pt idx="1629">
                  <c:v>42982</c:v>
                </c:pt>
                <c:pt idx="1630">
                  <c:v>42983</c:v>
                </c:pt>
                <c:pt idx="1631">
                  <c:v>42984</c:v>
                </c:pt>
                <c:pt idx="1632">
                  <c:v>42985</c:v>
                </c:pt>
                <c:pt idx="1633">
                  <c:v>42986</c:v>
                </c:pt>
                <c:pt idx="1634">
                  <c:v>42987</c:v>
                </c:pt>
                <c:pt idx="1635">
                  <c:v>42988</c:v>
                </c:pt>
                <c:pt idx="1636">
                  <c:v>42989</c:v>
                </c:pt>
                <c:pt idx="1637">
                  <c:v>42990</c:v>
                </c:pt>
                <c:pt idx="1638">
                  <c:v>42991</c:v>
                </c:pt>
                <c:pt idx="1639">
                  <c:v>42992</c:v>
                </c:pt>
                <c:pt idx="1640">
                  <c:v>42993</c:v>
                </c:pt>
                <c:pt idx="1641">
                  <c:v>42994</c:v>
                </c:pt>
                <c:pt idx="1642">
                  <c:v>42995</c:v>
                </c:pt>
                <c:pt idx="1643">
                  <c:v>42996</c:v>
                </c:pt>
                <c:pt idx="1644">
                  <c:v>42997</c:v>
                </c:pt>
                <c:pt idx="1645">
                  <c:v>42998</c:v>
                </c:pt>
                <c:pt idx="1646">
                  <c:v>42999</c:v>
                </c:pt>
                <c:pt idx="1647">
                  <c:v>43000</c:v>
                </c:pt>
                <c:pt idx="1648">
                  <c:v>43001</c:v>
                </c:pt>
                <c:pt idx="1649">
                  <c:v>43002</c:v>
                </c:pt>
                <c:pt idx="1650">
                  <c:v>43003</c:v>
                </c:pt>
                <c:pt idx="1651">
                  <c:v>43004</c:v>
                </c:pt>
                <c:pt idx="1652">
                  <c:v>43005</c:v>
                </c:pt>
                <c:pt idx="1653">
                  <c:v>43006</c:v>
                </c:pt>
                <c:pt idx="1654">
                  <c:v>43007</c:v>
                </c:pt>
                <c:pt idx="1655">
                  <c:v>43008</c:v>
                </c:pt>
                <c:pt idx="1656">
                  <c:v>43009</c:v>
                </c:pt>
                <c:pt idx="1657">
                  <c:v>43010</c:v>
                </c:pt>
                <c:pt idx="1658">
                  <c:v>43011</c:v>
                </c:pt>
                <c:pt idx="1659">
                  <c:v>43012</c:v>
                </c:pt>
                <c:pt idx="1660">
                  <c:v>43013</c:v>
                </c:pt>
                <c:pt idx="1661">
                  <c:v>43014</c:v>
                </c:pt>
                <c:pt idx="1662">
                  <c:v>43015</c:v>
                </c:pt>
                <c:pt idx="1663">
                  <c:v>43016</c:v>
                </c:pt>
                <c:pt idx="1664">
                  <c:v>43017</c:v>
                </c:pt>
                <c:pt idx="1665">
                  <c:v>43018</c:v>
                </c:pt>
                <c:pt idx="1666">
                  <c:v>43019</c:v>
                </c:pt>
                <c:pt idx="1667">
                  <c:v>43020</c:v>
                </c:pt>
                <c:pt idx="1668">
                  <c:v>43021</c:v>
                </c:pt>
                <c:pt idx="1669">
                  <c:v>43022</c:v>
                </c:pt>
                <c:pt idx="1670">
                  <c:v>43023</c:v>
                </c:pt>
                <c:pt idx="1671">
                  <c:v>43024</c:v>
                </c:pt>
                <c:pt idx="1672">
                  <c:v>43025</c:v>
                </c:pt>
                <c:pt idx="1673">
                  <c:v>43026</c:v>
                </c:pt>
                <c:pt idx="1674">
                  <c:v>43027</c:v>
                </c:pt>
                <c:pt idx="1675">
                  <c:v>43028</c:v>
                </c:pt>
                <c:pt idx="1676">
                  <c:v>43029</c:v>
                </c:pt>
                <c:pt idx="1677">
                  <c:v>43030</c:v>
                </c:pt>
                <c:pt idx="1678">
                  <c:v>43031</c:v>
                </c:pt>
                <c:pt idx="1679">
                  <c:v>43032</c:v>
                </c:pt>
                <c:pt idx="1680">
                  <c:v>43033</c:v>
                </c:pt>
                <c:pt idx="1681">
                  <c:v>43034</c:v>
                </c:pt>
                <c:pt idx="1682">
                  <c:v>43035</c:v>
                </c:pt>
                <c:pt idx="1683">
                  <c:v>43036</c:v>
                </c:pt>
                <c:pt idx="1684">
                  <c:v>43037</c:v>
                </c:pt>
                <c:pt idx="1685">
                  <c:v>43038</c:v>
                </c:pt>
                <c:pt idx="1686">
                  <c:v>43039</c:v>
                </c:pt>
                <c:pt idx="1687">
                  <c:v>43040</c:v>
                </c:pt>
                <c:pt idx="1688">
                  <c:v>43041</c:v>
                </c:pt>
                <c:pt idx="1689">
                  <c:v>43042</c:v>
                </c:pt>
                <c:pt idx="1690">
                  <c:v>43043</c:v>
                </c:pt>
                <c:pt idx="1691">
                  <c:v>43044</c:v>
                </c:pt>
                <c:pt idx="1692">
                  <c:v>43045</c:v>
                </c:pt>
                <c:pt idx="1693">
                  <c:v>43046</c:v>
                </c:pt>
                <c:pt idx="1694">
                  <c:v>43047</c:v>
                </c:pt>
                <c:pt idx="1695">
                  <c:v>43048</c:v>
                </c:pt>
                <c:pt idx="1696">
                  <c:v>43049</c:v>
                </c:pt>
                <c:pt idx="1697">
                  <c:v>43050</c:v>
                </c:pt>
                <c:pt idx="1698">
                  <c:v>43051</c:v>
                </c:pt>
                <c:pt idx="1699">
                  <c:v>43052</c:v>
                </c:pt>
                <c:pt idx="1700">
                  <c:v>43053</c:v>
                </c:pt>
                <c:pt idx="1701">
                  <c:v>43054</c:v>
                </c:pt>
                <c:pt idx="1702">
                  <c:v>43055</c:v>
                </c:pt>
                <c:pt idx="1703">
                  <c:v>43056</c:v>
                </c:pt>
                <c:pt idx="1704">
                  <c:v>43057</c:v>
                </c:pt>
                <c:pt idx="1705">
                  <c:v>43058</c:v>
                </c:pt>
                <c:pt idx="1706">
                  <c:v>43059</c:v>
                </c:pt>
                <c:pt idx="1707">
                  <c:v>43060</c:v>
                </c:pt>
                <c:pt idx="1708">
                  <c:v>43061</c:v>
                </c:pt>
                <c:pt idx="1709">
                  <c:v>43062</c:v>
                </c:pt>
                <c:pt idx="1710">
                  <c:v>43063</c:v>
                </c:pt>
                <c:pt idx="1711">
                  <c:v>43064</c:v>
                </c:pt>
                <c:pt idx="1712">
                  <c:v>43065</c:v>
                </c:pt>
                <c:pt idx="1713">
                  <c:v>43066</c:v>
                </c:pt>
                <c:pt idx="1714">
                  <c:v>43067</c:v>
                </c:pt>
                <c:pt idx="1715">
                  <c:v>43068</c:v>
                </c:pt>
                <c:pt idx="1716">
                  <c:v>43069</c:v>
                </c:pt>
                <c:pt idx="1717">
                  <c:v>43070</c:v>
                </c:pt>
                <c:pt idx="1718">
                  <c:v>43071</c:v>
                </c:pt>
                <c:pt idx="1719">
                  <c:v>43072</c:v>
                </c:pt>
                <c:pt idx="1720">
                  <c:v>43073</c:v>
                </c:pt>
                <c:pt idx="1721">
                  <c:v>43074</c:v>
                </c:pt>
                <c:pt idx="1722">
                  <c:v>43075</c:v>
                </c:pt>
                <c:pt idx="1723">
                  <c:v>43076</c:v>
                </c:pt>
                <c:pt idx="1724">
                  <c:v>43077</c:v>
                </c:pt>
                <c:pt idx="1725">
                  <c:v>43078</c:v>
                </c:pt>
                <c:pt idx="1726">
                  <c:v>43079</c:v>
                </c:pt>
                <c:pt idx="1727">
                  <c:v>43080</c:v>
                </c:pt>
                <c:pt idx="1728">
                  <c:v>43081</c:v>
                </c:pt>
                <c:pt idx="1729">
                  <c:v>43082</c:v>
                </c:pt>
                <c:pt idx="1730">
                  <c:v>43083</c:v>
                </c:pt>
              </c:numCache>
            </c:numRef>
          </c:xVal>
          <c:yVal>
            <c:numRef>
              <c:f>'MX11-气水两相'!$N$2:$N$1732</c:f>
              <c:numCache>
                <c:formatCode>General</c:formatCode>
                <c:ptCount val="1731"/>
                <c:pt idx="82">
                  <c:v>559</c:v>
                </c:pt>
              </c:numCache>
            </c:numRef>
          </c:yVal>
          <c:smooth val="0"/>
        </c:ser>
        <c:ser>
          <c:idx val="6"/>
          <c:order val="3"/>
          <c:tx>
            <c:v>单相实测点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22225">
                <a:solidFill>
                  <a:srgbClr val="0000FF"/>
                </a:solidFill>
                <a:round/>
              </a:ln>
              <a:effectLst/>
            </c:spPr>
          </c:marker>
          <c:xVal>
            <c:numRef>
              <c:f>[1]Sheet2!$A$2:$A$9</c:f>
              <c:numCache>
                <c:formatCode>General</c:formatCode>
                <c:ptCount val="8"/>
                <c:pt idx="0">
                  <c:v>41387</c:v>
                </c:pt>
                <c:pt idx="1">
                  <c:v>41437</c:v>
                </c:pt>
                <c:pt idx="2">
                  <c:v>41900</c:v>
                </c:pt>
                <c:pt idx="3">
                  <c:v>41983</c:v>
                </c:pt>
                <c:pt idx="4">
                  <c:v>42165</c:v>
                </c:pt>
                <c:pt idx="5">
                  <c:v>42552</c:v>
                </c:pt>
                <c:pt idx="6">
                  <c:v>42878</c:v>
                </c:pt>
                <c:pt idx="7">
                  <c:v>43083</c:v>
                </c:pt>
              </c:numCache>
            </c:numRef>
          </c:xVal>
          <c:yVal>
            <c:numRef>
              <c:f>[1]Sheet2!$G$2:$G$9</c:f>
              <c:numCache>
                <c:formatCode>General</c:formatCode>
                <c:ptCount val="8"/>
                <c:pt idx="0">
                  <c:v>564.99</c:v>
                </c:pt>
                <c:pt idx="1">
                  <c:v>677.52</c:v>
                </c:pt>
                <c:pt idx="2">
                  <c:v>525.99</c:v>
                </c:pt>
                <c:pt idx="3">
                  <c:v>344.64</c:v>
                </c:pt>
                <c:pt idx="4">
                  <c:v>288.39999999999998</c:v>
                </c:pt>
                <c:pt idx="5">
                  <c:v>246.98</c:v>
                </c:pt>
                <c:pt idx="6">
                  <c:v>146.47</c:v>
                </c:pt>
                <c:pt idx="7">
                  <c:v>111.97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759264"/>
        <c:axId val="1013757632"/>
      </c:scatterChart>
      <c:valAx>
        <c:axId val="1013759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757632"/>
        <c:crosses val="autoZero"/>
        <c:crossBetween val="midCat"/>
        <c:majorUnit val="400"/>
      </c:valAx>
      <c:valAx>
        <c:axId val="1013757632"/>
        <c:scaling>
          <c:orientation val="minMax"/>
          <c:max val="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75926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7177781023172354"/>
          <c:y val="0.26514686127465886"/>
          <c:w val="0.11722955006213708"/>
          <c:h val="0.23664591382768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1749874077805"/>
          <c:y val="7.3825624321034122E-2"/>
          <c:w val="0.75485526354774946"/>
          <c:h val="0.75839050438880728"/>
        </c:manualLayout>
      </c:layout>
      <c:scatterChart>
        <c:scatterStyle val="lineMarker"/>
        <c:varyColors val="0"/>
        <c:ser>
          <c:idx val="2"/>
          <c:order val="0"/>
          <c:tx>
            <c:v>IPR曲线</c:v>
          </c:tx>
          <c:spPr>
            <a:ln w="3175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MX13系统试井!$G$25:$G$49</c:f>
              <c:numCache>
                <c:formatCode>General</c:formatCode>
                <c:ptCount val="25"/>
                <c:pt idx="0">
                  <c:v>529.91014891778741</c:v>
                </c:pt>
                <c:pt idx="1">
                  <c:v>529.204791703924</c:v>
                </c:pt>
                <c:pt idx="2">
                  <c:v>527.08185373066465</c:v>
                </c:pt>
                <c:pt idx="3">
                  <c:v>523.52575117861329</c:v>
                </c:pt>
                <c:pt idx="4">
                  <c:v>518.50895323848272</c:v>
                </c:pt>
                <c:pt idx="5">
                  <c:v>511.99140489775419</c:v>
                </c:pt>
                <c:pt idx="6">
                  <c:v>503.91884453375644</c:v>
                </c:pt>
                <c:pt idx="7">
                  <c:v>494.22036374158205</c:v>
                </c:pt>
                <c:pt idx="8">
                  <c:v>482.80493265538308</c:v>
                </c:pt>
                <c:pt idx="9">
                  <c:v>469.55645043625384</c:v>
                </c:pt>
                <c:pt idx="10">
                  <c:v>454.32660648006242</c:v>
                </c:pt>
                <c:pt idx="11">
                  <c:v>436.92435593008287</c:v>
                </c:pt>
                <c:pt idx="12">
                  <c:v>417.09992034141203</c:v>
                </c:pt>
                <c:pt idx="13">
                  <c:v>394.51946820178591</c:v>
                </c:pt>
                <c:pt idx="14">
                  <c:v>368.72291584087742</c:v>
                </c:pt>
                <c:pt idx="15">
                  <c:v>339.04869101318718</c:v>
                </c:pt>
                <c:pt idx="16">
                  <c:v>304.48692274307842</c:v>
                </c:pt>
                <c:pt idx="17">
                  <c:v>263.3541730173643</c:v>
                </c:pt>
                <c:pt idx="18">
                  <c:v>212.41828790388371</c:v>
                </c:pt>
                <c:pt idx="19">
                  <c:v>143.55800635385449</c:v>
                </c:pt>
                <c:pt idx="20">
                  <c:v>125.74610482140096</c:v>
                </c:pt>
                <c:pt idx="21">
                  <c:v>105.50130820418786</c:v>
                </c:pt>
                <c:pt idx="22">
                  <c:v>81.582325986819924</c:v>
                </c:pt>
                <c:pt idx="23">
                  <c:v>51.038372368956736</c:v>
                </c:pt>
                <c:pt idx="24">
                  <c:v>0</c:v>
                </c:pt>
              </c:numCache>
            </c:numRef>
          </c:xVal>
          <c:yVal>
            <c:numRef>
              <c:f>MX13系统试井!$H$25:$H$49</c:f>
              <c:numCache>
                <c:formatCode>General</c:formatCode>
                <c:ptCount val="25"/>
                <c:pt idx="0">
                  <c:v>0.10100000000000001</c:v>
                </c:pt>
                <c:pt idx="1">
                  <c:v>3.7142499999999998</c:v>
                </c:pt>
                <c:pt idx="2">
                  <c:v>7.4284999999999997</c:v>
                </c:pt>
                <c:pt idx="3">
                  <c:v>11.142749999999999</c:v>
                </c:pt>
                <c:pt idx="4">
                  <c:v>14.856999999999999</c:v>
                </c:pt>
                <c:pt idx="5">
                  <c:v>18.571249999999999</c:v>
                </c:pt>
                <c:pt idx="6">
                  <c:v>22.285499999999999</c:v>
                </c:pt>
                <c:pt idx="7">
                  <c:v>25.999749999999999</c:v>
                </c:pt>
                <c:pt idx="8">
                  <c:v>29.713999999999999</c:v>
                </c:pt>
                <c:pt idx="9">
                  <c:v>33.428249999999998</c:v>
                </c:pt>
                <c:pt idx="10">
                  <c:v>37.142499999999998</c:v>
                </c:pt>
                <c:pt idx="11">
                  <c:v>40.856749999999998</c:v>
                </c:pt>
                <c:pt idx="12">
                  <c:v>44.570999999999998</c:v>
                </c:pt>
                <c:pt idx="13">
                  <c:v>48.285249999999998</c:v>
                </c:pt>
                <c:pt idx="14">
                  <c:v>51.999499999999998</c:v>
                </c:pt>
                <c:pt idx="15">
                  <c:v>55.713749999999997</c:v>
                </c:pt>
                <c:pt idx="16">
                  <c:v>59.427999999999997</c:v>
                </c:pt>
                <c:pt idx="17">
                  <c:v>63.142249999999997</c:v>
                </c:pt>
                <c:pt idx="18">
                  <c:v>66.856499999999997</c:v>
                </c:pt>
                <c:pt idx="19">
                  <c:v>70.57074999999999</c:v>
                </c:pt>
                <c:pt idx="20">
                  <c:v>71.313599999999994</c:v>
                </c:pt>
                <c:pt idx="21">
                  <c:v>72.056449999999998</c:v>
                </c:pt>
                <c:pt idx="22">
                  <c:v>72.799300000000002</c:v>
                </c:pt>
                <c:pt idx="23">
                  <c:v>73.542149999999992</c:v>
                </c:pt>
                <c:pt idx="24">
                  <c:v>74.284999999999997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13-49A0-8C2D-204E87786280}"/>
            </c:ext>
          </c:extLst>
        </c:ser>
        <c:ser>
          <c:idx val="0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MX13系统试井!$K$25:$K$28</c:f>
              <c:numCache>
                <c:formatCode>General</c:formatCode>
                <c:ptCount val="4"/>
              </c:numCache>
            </c:numRef>
          </c:xVal>
          <c:yVal>
            <c:numRef>
              <c:f>MX13系统试井!$L$25:$L$28</c:f>
              <c:numCache>
                <c:formatCode>General</c:formatCode>
                <c:ptCount val="4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13-49A0-8C2D-204E87786280}"/>
            </c:ext>
          </c:extLst>
        </c:ser>
        <c:ser>
          <c:idx val="1"/>
          <c:order val="2"/>
          <c:tx>
            <c:v>产能测试点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MX13系统试井!$D$3:$D$6</c:f>
              <c:numCache>
                <c:formatCode>General</c:formatCode>
                <c:ptCount val="4"/>
                <c:pt idx="0">
                  <c:v>31.8977</c:v>
                </c:pt>
                <c:pt idx="1">
                  <c:v>48.184699999999999</c:v>
                </c:pt>
                <c:pt idx="2">
                  <c:v>63.440199999999997</c:v>
                </c:pt>
                <c:pt idx="3">
                  <c:v>78.113699999999994</c:v>
                </c:pt>
              </c:numCache>
            </c:numRef>
          </c:xVal>
          <c:yVal>
            <c:numRef>
              <c:f>MX13系统试井!$E$3:$E$6</c:f>
              <c:numCache>
                <c:formatCode>General</c:formatCode>
                <c:ptCount val="4"/>
                <c:pt idx="0">
                  <c:v>73.888000000000005</c:v>
                </c:pt>
                <c:pt idx="1">
                  <c:v>73.613</c:v>
                </c:pt>
                <c:pt idx="2">
                  <c:v>73.263999999999996</c:v>
                </c:pt>
                <c:pt idx="3">
                  <c:v>72.891000000000005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13-49A0-8C2D-204E8778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88512"/>
        <c:axId val="882587424"/>
      </c:scatterChart>
      <c:valAx>
        <c:axId val="88258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Qg(10</a:t>
                </a:r>
                <a:r>
                  <a:rPr lang="en-US" baseline="30000"/>
                  <a:t>4</a:t>
                </a:r>
                <a:r>
                  <a:rPr lang="en-US"/>
                  <a:t>m</a:t>
                </a:r>
                <a:r>
                  <a:rPr lang="en-US" baseline="30000"/>
                  <a:t>3</a:t>
                </a:r>
                <a:r>
                  <a:rPr lang="en-US"/>
                  <a:t>/d)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895974563582236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82587424"/>
        <c:crosses val="autoZero"/>
        <c:crossBetween val="midCat"/>
        <c:majorUnit val="100"/>
      </c:valAx>
      <c:valAx>
        <c:axId val="88258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Pwf(MPa)</a:t>
                </a:r>
              </a:p>
            </c:rich>
          </c:tx>
          <c:layout>
            <c:manualLayout>
              <c:xMode val="edge"/>
              <c:yMode val="edge"/>
              <c:x val="1.6181229773462875E-2"/>
              <c:y val="0.32885976501259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882588512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2864154116658255"/>
          <c:y val="0.11745001673448537"/>
          <c:w val="0.29126239074484794"/>
          <c:h val="0.16107417780831088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7894736842121"/>
          <c:y val="7.7748091053445836E-2"/>
          <c:w val="0.82186234817813753"/>
          <c:h val="0.74530928665026863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66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MX13系统试井!$G$25:$G$49</c:f>
              <c:numCache>
                <c:formatCode>General</c:formatCode>
                <c:ptCount val="25"/>
                <c:pt idx="0">
                  <c:v>529.91014891778741</c:v>
                </c:pt>
                <c:pt idx="1">
                  <c:v>529.204791703924</c:v>
                </c:pt>
                <c:pt idx="2">
                  <c:v>527.08185373066465</c:v>
                </c:pt>
                <c:pt idx="3">
                  <c:v>523.52575117861329</c:v>
                </c:pt>
                <c:pt idx="4">
                  <c:v>518.50895323848272</c:v>
                </c:pt>
                <c:pt idx="5">
                  <c:v>511.99140489775419</c:v>
                </c:pt>
                <c:pt idx="6">
                  <c:v>503.91884453375644</c:v>
                </c:pt>
                <c:pt idx="7">
                  <c:v>494.22036374158205</c:v>
                </c:pt>
                <c:pt idx="8">
                  <c:v>482.80493265538308</c:v>
                </c:pt>
                <c:pt idx="9">
                  <c:v>469.55645043625384</c:v>
                </c:pt>
                <c:pt idx="10">
                  <c:v>454.32660648006242</c:v>
                </c:pt>
                <c:pt idx="11">
                  <c:v>436.92435593008287</c:v>
                </c:pt>
                <c:pt idx="12">
                  <c:v>417.09992034141203</c:v>
                </c:pt>
                <c:pt idx="13">
                  <c:v>394.51946820178591</c:v>
                </c:pt>
                <c:pt idx="14">
                  <c:v>368.72291584087742</c:v>
                </c:pt>
                <c:pt idx="15">
                  <c:v>339.04869101318718</c:v>
                </c:pt>
                <c:pt idx="16">
                  <c:v>304.48692274307842</c:v>
                </c:pt>
                <c:pt idx="17">
                  <c:v>263.3541730173643</c:v>
                </c:pt>
                <c:pt idx="18">
                  <c:v>212.41828790388371</c:v>
                </c:pt>
                <c:pt idx="19">
                  <c:v>143.55800635385449</c:v>
                </c:pt>
                <c:pt idx="20">
                  <c:v>125.74610482140096</c:v>
                </c:pt>
                <c:pt idx="21">
                  <c:v>105.50130820418786</c:v>
                </c:pt>
                <c:pt idx="22">
                  <c:v>81.582325986819924</c:v>
                </c:pt>
                <c:pt idx="23">
                  <c:v>51.038372368956736</c:v>
                </c:pt>
                <c:pt idx="24">
                  <c:v>0</c:v>
                </c:pt>
              </c:numCache>
            </c:numRef>
          </c:xVal>
          <c:yVal>
            <c:numRef>
              <c:f>MX13系统试井!$O$25:$O$49</c:f>
              <c:numCache>
                <c:formatCode>General</c:formatCode>
                <c:ptCount val="25"/>
                <c:pt idx="0">
                  <c:v>74.183999999999997</c:v>
                </c:pt>
                <c:pt idx="1">
                  <c:v>70.570750000000004</c:v>
                </c:pt>
                <c:pt idx="2">
                  <c:v>66.856499999999997</c:v>
                </c:pt>
                <c:pt idx="3">
                  <c:v>63.142249999999997</c:v>
                </c:pt>
                <c:pt idx="4">
                  <c:v>59.427999999999997</c:v>
                </c:pt>
                <c:pt idx="5">
                  <c:v>55.713749999999997</c:v>
                </c:pt>
                <c:pt idx="6">
                  <c:v>51.999499999999998</c:v>
                </c:pt>
                <c:pt idx="7">
                  <c:v>48.285249999999998</c:v>
                </c:pt>
                <c:pt idx="8">
                  <c:v>44.570999999999998</c:v>
                </c:pt>
                <c:pt idx="9">
                  <c:v>40.856749999999998</c:v>
                </c:pt>
                <c:pt idx="10">
                  <c:v>37.142499999999998</c:v>
                </c:pt>
                <c:pt idx="11">
                  <c:v>33.428249999999998</c:v>
                </c:pt>
                <c:pt idx="12">
                  <c:v>29.713999999999999</c:v>
                </c:pt>
                <c:pt idx="13">
                  <c:v>25.999749999999999</c:v>
                </c:pt>
                <c:pt idx="14">
                  <c:v>22.285499999999999</c:v>
                </c:pt>
                <c:pt idx="15">
                  <c:v>18.571249999999999</c:v>
                </c:pt>
                <c:pt idx="16">
                  <c:v>14.856999999999999</c:v>
                </c:pt>
                <c:pt idx="17">
                  <c:v>11.142749999999999</c:v>
                </c:pt>
                <c:pt idx="18">
                  <c:v>7.4284999999999997</c:v>
                </c:pt>
                <c:pt idx="19">
                  <c:v>3.7142500000000069</c:v>
                </c:pt>
                <c:pt idx="20">
                  <c:v>2.9714000000000027</c:v>
                </c:pt>
                <c:pt idx="21">
                  <c:v>2.2285499999999985</c:v>
                </c:pt>
                <c:pt idx="22">
                  <c:v>1.4856999999999942</c:v>
                </c:pt>
                <c:pt idx="23">
                  <c:v>0.74285000000000423</c:v>
                </c:pt>
                <c:pt idx="2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5B-4451-9F29-1909480D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83616"/>
        <c:axId val="882591232"/>
      </c:scatterChart>
      <c:valAx>
        <c:axId val="8825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2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q</a:t>
                </a:r>
                <a:r>
                  <a:rPr lang="en-US" altLang="zh-CN" sz="1200" b="0" i="0" strike="noStrike" baseline="-25000">
                    <a:solidFill>
                      <a:srgbClr val="000000"/>
                    </a:solidFill>
                    <a:latin typeface="宋体"/>
                    <a:ea typeface="宋体"/>
                  </a:rPr>
                  <a:t>g</a:t>
                </a:r>
                <a:r>
                  <a:rPr lang="en-US" altLang="zh-CN" sz="12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(10</a:t>
                </a:r>
                <a:r>
                  <a:rPr lang="en-US" altLang="zh-CN" sz="1200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12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1200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1200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/d)</a:t>
                </a:r>
              </a:p>
            </c:rich>
          </c:tx>
          <c:layout>
            <c:manualLayout>
              <c:xMode val="edge"/>
              <c:yMode val="edge"/>
              <c:x val="0.44939271255060731"/>
              <c:y val="0.91152927599867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82591232"/>
        <c:crosses val="autoZero"/>
        <c:crossBetween val="midCat"/>
      </c:valAx>
      <c:valAx>
        <c:axId val="882591232"/>
        <c:scaling>
          <c:orientation val="minMax"/>
          <c:max val="8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l-GR" altLang="zh-CN" sz="1200" b="0" i="0" u="none" strike="noStrike" baseline="0">
                    <a:solidFill>
                      <a:srgbClr val="000000"/>
                    </a:solidFill>
                    <a:ea typeface="宋体"/>
                  </a:rPr>
                  <a:t>Δ</a:t>
                </a:r>
                <a:r>
                  <a:rPr lang="en-US" altLang="zh-CN"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p(MPa)</a:t>
                </a:r>
              </a:p>
            </c:rich>
          </c:tx>
          <c:layout>
            <c:manualLayout>
              <c:xMode val="edge"/>
              <c:yMode val="edge"/>
              <c:x val="1.0121457489878563E-2"/>
              <c:y val="0.39946436990282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82583616"/>
        <c:crosses val="autoZero"/>
        <c:crossBetween val="midCat"/>
        <c:majorUnit val="10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289" r="0.75000000000000289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2466410472258"/>
          <c:y val="8.5443170000942509E-2"/>
          <c:w val="0.84434059498981462"/>
          <c:h val="0.75633028260093604"/>
        </c:manualLayout>
      </c:layout>
      <c:scatterChart>
        <c:scatterStyle val="lineMarker"/>
        <c:varyColors val="0"/>
        <c:ser>
          <c:idx val="0"/>
          <c:order val="0"/>
          <c:tx>
            <c:v>Pr=73.5242MPa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'MX13-产能变化趋势预测'!$B$16:$B$26</c:f>
              <c:numCache>
                <c:formatCode>General</c:formatCode>
                <c:ptCount val="11"/>
                <c:pt idx="0">
                  <c:v>499.72135887106106</c:v>
                </c:pt>
                <c:pt idx="1">
                  <c:v>497.10424044745224</c:v>
                </c:pt>
                <c:pt idx="2">
                  <c:v>489.17127239421291</c:v>
                </c:pt>
                <c:pt idx="3">
                  <c:v>475.66960142320733</c:v>
                </c:pt>
                <c:pt idx="4">
                  <c:v>456.1292240357817</c:v>
                </c:pt>
                <c:pt idx="5">
                  <c:v>429.76991185681732</c:v>
                </c:pt>
                <c:pt idx="6">
                  <c:v>395.30625054307382</c:v>
                </c:pt>
                <c:pt idx="7">
                  <c:v>350.50480486435907</c:v>
                </c:pt>
                <c:pt idx="8">
                  <c:v>290.97859874934773</c:v>
                </c:pt>
                <c:pt idx="9">
                  <c:v>205.52256270414452</c:v>
                </c:pt>
                <c:pt idx="10">
                  <c:v>0</c:v>
                </c:pt>
              </c:numCache>
            </c:numRef>
          </c:xVal>
          <c:yVal>
            <c:numRef>
              <c:f>'MX13-产能变化趋势预测'!$C$16:$C$26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7.4570600000000002</c:v>
                </c:pt>
                <c:pt idx="2">
                  <c:v>14.91412</c:v>
                </c:pt>
                <c:pt idx="3">
                  <c:v>22.371179999999999</c:v>
                </c:pt>
                <c:pt idx="4">
                  <c:v>29.828240000000001</c:v>
                </c:pt>
                <c:pt idx="5">
                  <c:v>37.285299999999999</c:v>
                </c:pt>
                <c:pt idx="6">
                  <c:v>44.742359999999998</c:v>
                </c:pt>
                <c:pt idx="7">
                  <c:v>52.199419999999996</c:v>
                </c:pt>
                <c:pt idx="8">
                  <c:v>59.656480000000002</c:v>
                </c:pt>
                <c:pt idx="9">
                  <c:v>67.11354</c:v>
                </c:pt>
                <c:pt idx="10">
                  <c:v>74.570599999999999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C8-44E0-A23E-59933CB1B11F}"/>
            </c:ext>
          </c:extLst>
        </c:ser>
        <c:ser>
          <c:idx val="2"/>
          <c:order val="1"/>
          <c:tx>
            <c:v>Pr=70MPa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'MX13-产能变化趋势预测'!$F$16:$F$28</c:f>
              <c:numCache>
                <c:formatCode>General</c:formatCode>
                <c:ptCount val="13"/>
                <c:pt idx="0">
                  <c:v>474.99976204521744</c:v>
                </c:pt>
                <c:pt idx="1">
                  <c:v>472.50686484471737</c:v>
                </c:pt>
                <c:pt idx="2">
                  <c:v>464.95026381422099</c:v>
                </c:pt>
                <c:pt idx="3">
                  <c:v>452.08921650503208</c:v>
                </c:pt>
                <c:pt idx="4">
                  <c:v>433.4761271337531</c:v>
                </c:pt>
                <c:pt idx="5">
                  <c:v>408.3679950629413</c:v>
                </c:pt>
                <c:pt idx="6">
                  <c:v>375.54081659932376</c:v>
                </c:pt>
                <c:pt idx="7">
                  <c:v>332.86808077708042</c:v>
                </c:pt>
                <c:pt idx="8">
                  <c:v>276.17360976139889</c:v>
                </c:pt>
                <c:pt idx="9">
                  <c:v>194.79517899322269</c:v>
                </c:pt>
                <c:pt idx="10">
                  <c:v>0</c:v>
                </c:pt>
              </c:numCache>
            </c:numRef>
          </c:xVal>
          <c:yVal>
            <c:numRef>
              <c:f>'MX13-产能变化趋势预测'!$G$16:$G$28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C8-44E0-A23E-59933CB1B11F}"/>
            </c:ext>
          </c:extLst>
        </c:ser>
        <c:ser>
          <c:idx val="3"/>
          <c:order val="2"/>
          <c:tx>
            <c:v>Pr=65MPa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'MX13-产能变化趋势预测'!$I$16:$I$28</c:f>
              <c:numCache>
                <c:formatCode>General</c:formatCode>
                <c:ptCount val="13"/>
                <c:pt idx="0">
                  <c:v>447.85058692800084</c:v>
                </c:pt>
                <c:pt idx="1">
                  <c:v>445.49414818840387</c:v>
                </c:pt>
                <c:pt idx="2">
                  <c:v>438.35096974447424</c:v>
                </c:pt>
                <c:pt idx="3">
                  <c:v>426.19362285632582</c:v>
                </c:pt>
                <c:pt idx="4">
                  <c:v>408.59913227981889</c:v>
                </c:pt>
                <c:pt idx="5">
                  <c:v>384.86540324662718</c:v>
                </c:pt>
                <c:pt idx="6">
                  <c:v>353.83591482191014</c:v>
                </c:pt>
                <c:pt idx="7">
                  <c:v>313.50166581607311</c:v>
                </c:pt>
                <c:pt idx="8">
                  <c:v>259.91819099100178</c:v>
                </c:pt>
                <c:pt idx="9">
                  <c:v>183.02022120157844</c:v>
                </c:pt>
                <c:pt idx="10">
                  <c:v>0</c:v>
                </c:pt>
              </c:numCache>
            </c:numRef>
          </c:xVal>
          <c:yVal>
            <c:numRef>
              <c:f>'MX13-产能变化趋势预测'!$J$16:$J$28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6.5</c:v>
                </c:pt>
                <c:pt idx="2">
                  <c:v>13</c:v>
                </c:pt>
                <c:pt idx="3">
                  <c:v>19.5</c:v>
                </c:pt>
                <c:pt idx="4">
                  <c:v>26</c:v>
                </c:pt>
                <c:pt idx="5">
                  <c:v>32.5</c:v>
                </c:pt>
                <c:pt idx="6">
                  <c:v>39</c:v>
                </c:pt>
                <c:pt idx="7">
                  <c:v>45.5</c:v>
                </c:pt>
                <c:pt idx="8">
                  <c:v>52</c:v>
                </c:pt>
                <c:pt idx="9">
                  <c:v>58.5</c:v>
                </c:pt>
                <c:pt idx="10">
                  <c:v>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1C8-44E0-A23E-59933CB1B11F}"/>
            </c:ext>
          </c:extLst>
        </c:ser>
        <c:ser>
          <c:idx val="5"/>
          <c:order val="3"/>
          <c:tx>
            <c:v>Pr=55MPa</c:v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none"/>
          </c:marker>
          <c:xVal>
            <c:numRef>
              <c:f>'MX13-产能变化趋势预测'!$O$16:$O$26</c:f>
              <c:numCache>
                <c:formatCode>General</c:formatCode>
                <c:ptCount val="11"/>
                <c:pt idx="0">
                  <c:v>392.77748281316997</c:v>
                </c:pt>
                <c:pt idx="1">
                  <c:v>390.69801479938837</c:v>
                </c:pt>
                <c:pt idx="2">
                  <c:v>384.39387366276793</c:v>
                </c:pt>
                <c:pt idx="3">
                  <c:v>373.6646946175801</c:v>
                </c:pt>
                <c:pt idx="4">
                  <c:v>358.13749637731968</c:v>
                </c:pt>
                <c:pt idx="5">
                  <c:v>337.19325397063676</c:v>
                </c:pt>
                <c:pt idx="6">
                  <c:v>309.81250620841644</c:v>
                </c:pt>
                <c:pt idx="7">
                  <c:v>274.22497087093586</c:v>
                </c:pt>
                <c:pt idx="8">
                  <c:v>226.95708367523011</c:v>
                </c:pt>
                <c:pt idx="9">
                  <c:v>159.15774657417862</c:v>
                </c:pt>
                <c:pt idx="10">
                  <c:v>0</c:v>
                </c:pt>
              </c:numCache>
            </c:numRef>
          </c:xVal>
          <c:yVal>
            <c:numRef>
              <c:f>'MX13-产能变化趋势预测'!$P$16:$P$26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1C8-44E0-A23E-59933CB1B11F}"/>
            </c:ext>
          </c:extLst>
        </c:ser>
        <c:ser>
          <c:idx val="6"/>
          <c:order val="4"/>
          <c:tx>
            <c:v>Pr=60MPa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'MX13-产能变化趋势预测'!$L$16:$L$29</c:f>
              <c:numCache>
                <c:formatCode>General</c:formatCode>
                <c:ptCount val="14"/>
                <c:pt idx="0">
                  <c:v>420.48477117458128</c:v>
                </c:pt>
                <c:pt idx="1">
                  <c:v>418.26592897997006</c:v>
                </c:pt>
                <c:pt idx="2">
                  <c:v>411.53959389529524</c:v>
                </c:pt>
                <c:pt idx="3">
                  <c:v>400.09177447955767</c:v>
                </c:pt>
                <c:pt idx="4">
                  <c:v>383.52432803122872</c:v>
                </c:pt>
                <c:pt idx="5">
                  <c:v>361.17642010836067</c:v>
                </c:pt>
                <c:pt idx="6">
                  <c:v>331.95960310489829</c:v>
                </c:pt>
                <c:pt idx="7">
                  <c:v>293.9834302984238</c:v>
                </c:pt>
                <c:pt idx="8">
                  <c:v>243.53726514430937</c:v>
                </c:pt>
                <c:pt idx="9">
                  <c:v>171.15855633787677</c:v>
                </c:pt>
                <c:pt idx="10">
                  <c:v>0</c:v>
                </c:pt>
              </c:numCache>
            </c:numRef>
          </c:xVal>
          <c:yVal>
            <c:numRef>
              <c:f>'MX13-产能变化趋势预测'!$M$16:$M$29</c:f>
              <c:numCache>
                <c:formatCode>General</c:formatCode>
                <c:ptCount val="14"/>
                <c:pt idx="0">
                  <c:v>0.10100000000000001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1C8-44E0-A23E-59933CB1B11F}"/>
            </c:ext>
          </c:extLst>
        </c:ser>
        <c:ser>
          <c:idx val="4"/>
          <c:order val="5"/>
          <c:tx>
            <c:v>Pr=50MPa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'MX13-产能变化趋势预测'!$R$16:$R$27</c:f>
              <c:numCache>
                <c:formatCode>General</c:formatCode>
                <c:ptCount val="12"/>
                <c:pt idx="0">
                  <c:v>364.58427698877466</c:v>
                </c:pt>
                <c:pt idx="1">
                  <c:v>362.64670412631642</c:v>
                </c:pt>
                <c:pt idx="2">
                  <c:v>356.77234830346197</c:v>
                </c:pt>
                <c:pt idx="3">
                  <c:v>346.77473810979205</c:v>
                </c:pt>
                <c:pt idx="4">
                  <c:v>332.30651875192723</c:v>
                </c:pt>
                <c:pt idx="5">
                  <c:v>312.79125090121164</c:v>
                </c:pt>
                <c:pt idx="6">
                  <c:v>287.27974930029376</c:v>
                </c:pt>
                <c:pt idx="7">
                  <c:v>254.12416702354056</c:v>
                </c:pt>
                <c:pt idx="8">
                  <c:v>210.09257639552854</c:v>
                </c:pt>
                <c:pt idx="9">
                  <c:v>146.95756611524541</c:v>
                </c:pt>
                <c:pt idx="10">
                  <c:v>0</c:v>
                </c:pt>
              </c:numCache>
            </c:numRef>
          </c:xVal>
          <c:yVal>
            <c:numRef>
              <c:f>'MX13-产能变化趋势预测'!$S$16:$S$27</c:f>
              <c:numCache>
                <c:formatCode>General</c:formatCode>
                <c:ptCount val="12"/>
                <c:pt idx="0">
                  <c:v>0.10100000000000001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1C8-44E0-A23E-59933CB1B11F}"/>
            </c:ext>
          </c:extLst>
        </c:ser>
        <c:ser>
          <c:idx val="1"/>
          <c:order val="6"/>
          <c:tx>
            <c:v>Pr=40MPa</c:v>
          </c:tx>
          <c:spPr>
            <a:ln w="25400"/>
          </c:spPr>
          <c:marker>
            <c:symbol val="none"/>
          </c:marker>
          <c:xVal>
            <c:numRef>
              <c:f>'MX13-产能变化趋势预测'!$Y$16:$Y$26</c:f>
              <c:numCache>
                <c:formatCode>General</c:formatCode>
                <c:ptCount val="11"/>
                <c:pt idx="0">
                  <c:v>306.02461909013897</c:v>
                </c:pt>
                <c:pt idx="1">
                  <c:v>304.38211078966776</c:v>
                </c:pt>
                <c:pt idx="2">
                  <c:v>299.4012677615064</c:v>
                </c:pt>
                <c:pt idx="3">
                  <c:v>290.92460001252471</c:v>
                </c:pt>
                <c:pt idx="4">
                  <c:v>278.65808422621564</c:v>
                </c:pt>
                <c:pt idx="5">
                  <c:v>262.11392083565295</c:v>
                </c:pt>
                <c:pt idx="6">
                  <c:v>240.48923796677408</c:v>
                </c:pt>
                <c:pt idx="7">
                  <c:v>212.39120223177972</c:v>
                </c:pt>
                <c:pt idx="8">
                  <c:v>175.09153504478468</c:v>
                </c:pt>
                <c:pt idx="9">
                  <c:v>121.66472329616808</c:v>
                </c:pt>
                <c:pt idx="10">
                  <c:v>0</c:v>
                </c:pt>
              </c:numCache>
            </c:numRef>
          </c:xVal>
          <c:yVal>
            <c:numRef>
              <c:f>'MX13-产能变化趋势预测'!$Z$16:$Z$26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1C8-44E0-A23E-59933CB1B11F}"/>
            </c:ext>
          </c:extLst>
        </c:ser>
        <c:ser>
          <c:idx val="7"/>
          <c:order val="7"/>
          <c:tx>
            <c:v>Pr=45MPa</c:v>
          </c:tx>
          <c:spPr>
            <a:ln w="25400"/>
          </c:spPr>
          <c:marker>
            <c:symbol val="none"/>
          </c:marker>
          <c:xVal>
            <c:numRef>
              <c:f>'MX13-产能变化趋势预测'!$U$16:$U$26</c:f>
              <c:numCache>
                <c:formatCode>General</c:formatCode>
                <c:ptCount val="11"/>
                <c:pt idx="0">
                  <c:v>335.73488926177714</c:v>
                </c:pt>
                <c:pt idx="1">
                  <c:v>333.94261376700098</c:v>
                </c:pt>
                <c:pt idx="2">
                  <c:v>328.50828774574359</c:v>
                </c:pt>
                <c:pt idx="3">
                  <c:v>319.25969301529432</c:v>
                </c:pt>
                <c:pt idx="4">
                  <c:v>305.87572838362195</c:v>
                </c:pt>
                <c:pt idx="5">
                  <c:v>287.82358660056343</c:v>
                </c:pt>
                <c:pt idx="6">
                  <c:v>264.22609646326839</c:v>
                </c:pt>
                <c:pt idx="7">
                  <c:v>233.56090593705795</c:v>
                </c:pt>
                <c:pt idx="8">
                  <c:v>192.84386945203275</c:v>
                </c:pt>
                <c:pt idx="9">
                  <c:v>134.48770549534916</c:v>
                </c:pt>
                <c:pt idx="10">
                  <c:v>0</c:v>
                </c:pt>
              </c:numCache>
            </c:numRef>
          </c:xVal>
          <c:yVal>
            <c:numRef>
              <c:f>'MX13-产能变化趋势预测'!$V$16:$V$26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4.5</c:v>
                </c:pt>
                <c:pt idx="2">
                  <c:v>9</c:v>
                </c:pt>
                <c:pt idx="3">
                  <c:v>13.5</c:v>
                </c:pt>
                <c:pt idx="4">
                  <c:v>18</c:v>
                </c:pt>
                <c:pt idx="5">
                  <c:v>22.5</c:v>
                </c:pt>
                <c:pt idx="6">
                  <c:v>27</c:v>
                </c:pt>
                <c:pt idx="7">
                  <c:v>31.499999999999996</c:v>
                </c:pt>
                <c:pt idx="8">
                  <c:v>36</c:v>
                </c:pt>
                <c:pt idx="9">
                  <c:v>40.5</c:v>
                </c:pt>
                <c:pt idx="10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61C8-44E0-A23E-59933CB1B11F}"/>
            </c:ext>
          </c:extLst>
        </c:ser>
        <c:ser>
          <c:idx val="8"/>
          <c:order val="8"/>
          <c:tx>
            <c:v>Pr=73.202MPa</c:v>
          </c:tx>
          <c:spPr>
            <a:ln w="25400"/>
          </c:spPr>
          <c:marker>
            <c:symbol val="none"/>
          </c:marker>
          <c:xVal>
            <c:numRef>
              <c:f>'MX13-产能变化趋势预测'!$AC$16:$AC$26</c:f>
              <c:numCache>
                <c:formatCode>General</c:formatCode>
                <c:ptCount val="11"/>
                <c:pt idx="0">
                  <c:v>-3.7771362225314895E-2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'MX13-产能变化趋势预测'!$AD$16:$AD$26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1C8-44E0-A23E-59933CB1B11F}"/>
            </c:ext>
          </c:extLst>
        </c:ser>
        <c:ser>
          <c:idx val="9"/>
          <c:order val="9"/>
          <c:tx>
            <c:v>2014.7.8测试</c:v>
          </c:tx>
          <c:marker>
            <c:spPr>
              <a:solidFill>
                <a:srgbClr val="FF0000"/>
              </a:solidFill>
            </c:spPr>
          </c:marker>
          <c:xVal>
            <c:numRef>
              <c:f>'MX13-产能变化趋势预测'!$AC$28</c:f>
              <c:numCache>
                <c:formatCode>General</c:formatCode>
                <c:ptCount val="1"/>
              </c:numCache>
            </c:numRef>
          </c:xVal>
          <c:yVal>
            <c:numRef>
              <c:f>'MX13-产能变化趋势预测'!$AD$28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61C8-44E0-A23E-59933CB1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72272"/>
        <c:axId val="817366288"/>
      </c:scatterChart>
      <c:valAx>
        <c:axId val="81737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Qg(10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/d)</a:t>
                </a:r>
              </a:p>
            </c:rich>
          </c:tx>
          <c:layout>
            <c:manualLayout>
              <c:xMode val="edge"/>
              <c:yMode val="edge"/>
              <c:x val="0.45047221688004108"/>
              <c:y val="0.9113938133433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17366288"/>
        <c:crosses val="autoZero"/>
        <c:crossBetween val="midCat"/>
      </c:valAx>
      <c:valAx>
        <c:axId val="81736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Pwf(MPa)</a:t>
                </a:r>
              </a:p>
            </c:rich>
          </c:tx>
          <c:layout>
            <c:manualLayout>
              <c:xMode val="edge"/>
              <c:yMode val="edge"/>
              <c:x val="2.3584905660377414E-3"/>
              <c:y val="0.338608259410612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17372272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349130886941061"/>
          <c:y val="3.5864978902953606E-2"/>
          <c:w val="0.23301886792452828"/>
          <c:h val="0.471583773547294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11" r="0.75000000000000111" t="1" header="0.5" footer="0.5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'MX13-产能变化趋势预测'!$I$1</c:f>
              <c:strCache>
                <c:ptCount val="1"/>
                <c:pt idx="0">
                  <c:v>Qaof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718044619422573"/>
                  <c:y val="9.1158501020705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'MX13-产能变化趋势预测'!$B$2:$B$9</c:f>
              <c:numCache>
                <c:formatCode>General</c:formatCode>
                <c:ptCount val="8"/>
                <c:pt idx="0">
                  <c:v>74.570599999999999</c:v>
                </c:pt>
                <c:pt idx="1">
                  <c:v>70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</c:numCache>
            </c:numRef>
          </c:xVal>
          <c:yVal>
            <c:numRef>
              <c:f>'MX13-产能变化趋势预测'!$I$2:$I$9</c:f>
              <c:numCache>
                <c:formatCode>General</c:formatCode>
                <c:ptCount val="8"/>
                <c:pt idx="0">
                  <c:v>499.72135887106106</c:v>
                </c:pt>
                <c:pt idx="1">
                  <c:v>474.99976204521744</c:v>
                </c:pt>
                <c:pt idx="2">
                  <c:v>447.85058692800084</c:v>
                </c:pt>
                <c:pt idx="3">
                  <c:v>420.48477117458128</c:v>
                </c:pt>
                <c:pt idx="4">
                  <c:v>392.77748281316997</c:v>
                </c:pt>
                <c:pt idx="5">
                  <c:v>364.58427698877466</c:v>
                </c:pt>
                <c:pt idx="6">
                  <c:v>335.73488926177714</c:v>
                </c:pt>
                <c:pt idx="7">
                  <c:v>306.02461909013897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4C-479E-B4CD-878836781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69552"/>
        <c:axId val="948149456"/>
      </c:scatterChart>
      <c:valAx>
        <c:axId val="8173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149456"/>
        <c:crosses val="autoZero"/>
        <c:crossBetween val="midCat"/>
      </c:valAx>
      <c:valAx>
        <c:axId val="9481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3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2466410472258"/>
          <c:y val="8.5443170000942509E-2"/>
          <c:w val="0.84434059498981462"/>
          <c:h val="0.75633028260093604"/>
        </c:manualLayout>
      </c:layout>
      <c:scatterChart>
        <c:scatterStyle val="lineMarker"/>
        <c:varyColors val="0"/>
        <c:ser>
          <c:idx val="0"/>
          <c:order val="0"/>
          <c:tx>
            <c:v>Pr=73.5242MPa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'MX204-产能变化趋势预测'!$B$16:$B$26</c:f>
              <c:numCache>
                <c:formatCode>General</c:formatCode>
                <c:ptCount val="11"/>
                <c:pt idx="0">
                  <c:v>470.38157019195421</c:v>
                </c:pt>
                <c:pt idx="1">
                  <c:v>467.98833320216715</c:v>
                </c:pt>
                <c:pt idx="2">
                  <c:v>460.73382956444152</c:v>
                </c:pt>
                <c:pt idx="3">
                  <c:v>448.38639571589454</c:v>
                </c:pt>
                <c:pt idx="4">
                  <c:v>430.5153115113273</c:v>
                </c:pt>
                <c:pt idx="5">
                  <c:v>406.40531033013485</c:v>
                </c:pt>
                <c:pt idx="6">
                  <c:v>374.87734200209451</c:v>
                </c:pt>
                <c:pt idx="7">
                  <c:v>333.88091553296334</c:v>
                </c:pt>
                <c:pt idx="8">
                  <c:v>279.38187268613387</c:v>
                </c:pt>
                <c:pt idx="9">
                  <c:v>201.0387821009505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'MX204-产能变化趋势预测'!$C$16:$C$26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7.3834000000000009</c:v>
                </c:pt>
                <c:pt idx="2">
                  <c:v>14.766800000000002</c:v>
                </c:pt>
                <c:pt idx="3">
                  <c:v>22.150200000000002</c:v>
                </c:pt>
                <c:pt idx="4">
                  <c:v>29.533600000000003</c:v>
                </c:pt>
                <c:pt idx="5">
                  <c:v>36.917000000000002</c:v>
                </c:pt>
                <c:pt idx="6">
                  <c:v>44.300400000000003</c:v>
                </c:pt>
                <c:pt idx="7">
                  <c:v>51.683799999999998</c:v>
                </c:pt>
                <c:pt idx="8">
                  <c:v>59.067200000000007</c:v>
                </c:pt>
                <c:pt idx="9">
                  <c:v>66.450600000000009</c:v>
                </c:pt>
                <c:pt idx="10">
                  <c:v>73.834000000000003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C-452A-8D65-034424710A03}"/>
            </c:ext>
          </c:extLst>
        </c:ser>
        <c:ser>
          <c:idx val="2"/>
          <c:order val="1"/>
          <c:tx>
            <c:v>Pr=70MPa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'MX204-产能变化趋势预测'!$F$16:$F$28</c:f>
              <c:numCache>
                <c:formatCode>General</c:formatCode>
                <c:ptCount val="13"/>
                <c:pt idx="0">
                  <c:v>451.2688043226425</c:v>
                </c:pt>
                <c:pt idx="1">
                  <c:v>448.97142465524388</c:v>
                </c:pt>
                <c:pt idx="2">
                  <c:v>442.00734378775877</c:v>
                </c:pt>
                <c:pt idx="3">
                  <c:v>430.15422540040748</c:v>
                </c:pt>
                <c:pt idx="4">
                  <c:v>412.99860218931104</c:v>
                </c:pt>
                <c:pt idx="5">
                  <c:v>389.85386075370258</c:v>
                </c:pt>
                <c:pt idx="6">
                  <c:v>359.58819003137154</c:v>
                </c:pt>
                <c:pt idx="7">
                  <c:v>320.23327244204074</c:v>
                </c:pt>
                <c:pt idx="8">
                  <c:v>267.91668754871364</c:v>
                </c:pt>
                <c:pt idx="9">
                  <c:v>192.71201085636201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'MX204-产能变化趋势预测'!$G$16:$G$28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C-452A-8D65-034424710A03}"/>
            </c:ext>
          </c:extLst>
        </c:ser>
        <c:ser>
          <c:idx val="3"/>
          <c:order val="2"/>
          <c:tx>
            <c:v>Pr=65MPa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'MX204-产能变化趋势预测'!$I$16:$I$28</c:f>
              <c:numCache>
                <c:formatCode>General</c:formatCode>
                <c:ptCount val="13"/>
                <c:pt idx="0">
                  <c:v>426.24762964857734</c:v>
                </c:pt>
                <c:pt idx="1">
                  <c:v>424.07574937532286</c:v>
                </c:pt>
                <c:pt idx="2">
                  <c:v>417.49188022919918</c:v>
                </c:pt>
                <c:pt idx="3">
                  <c:v>406.28590336522694</c:v>
                </c:pt>
                <c:pt idx="4">
                  <c:v>390.06693897273431</c:v>
                </c:pt>
                <c:pt idx="5">
                  <c:v>368.18588674712407</c:v>
                </c:pt>
                <c:pt idx="6">
                  <c:v>339.57278203312796</c:v>
                </c:pt>
                <c:pt idx="7">
                  <c:v>302.36689169789861</c:v>
                </c:pt>
                <c:pt idx="8">
                  <c:v>252.90755302193628</c:v>
                </c:pt>
                <c:pt idx="9">
                  <c:v>181.81172244336554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'MX204-产能变化趋势预测'!$J$16:$J$28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6.5</c:v>
                </c:pt>
                <c:pt idx="2">
                  <c:v>13</c:v>
                </c:pt>
                <c:pt idx="3">
                  <c:v>19.5</c:v>
                </c:pt>
                <c:pt idx="4">
                  <c:v>26</c:v>
                </c:pt>
                <c:pt idx="5">
                  <c:v>32.5</c:v>
                </c:pt>
                <c:pt idx="6">
                  <c:v>39</c:v>
                </c:pt>
                <c:pt idx="7">
                  <c:v>45.5</c:v>
                </c:pt>
                <c:pt idx="8">
                  <c:v>52</c:v>
                </c:pt>
                <c:pt idx="9">
                  <c:v>58.5</c:v>
                </c:pt>
                <c:pt idx="10">
                  <c:v>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AC-452A-8D65-034424710A03}"/>
            </c:ext>
          </c:extLst>
        </c:ser>
        <c:ser>
          <c:idx val="5"/>
          <c:order val="3"/>
          <c:tx>
            <c:v>Pr=55MPa</c:v>
          </c:tx>
          <c:spPr>
            <a:ln w="25400">
              <a:solidFill>
                <a:srgbClr val="FF8080"/>
              </a:solidFill>
              <a:prstDash val="solid"/>
            </a:ln>
          </c:spPr>
          <c:marker>
            <c:symbol val="none"/>
          </c:marker>
          <c:xVal>
            <c:numRef>
              <c:f>'MX204-产能变化趋势预测'!$O$16:$O$26</c:f>
              <c:numCache>
                <c:formatCode>General</c:formatCode>
                <c:ptCount val="11"/>
                <c:pt idx="0">
                  <c:v>375.4807297227141</c:v>
                </c:pt>
                <c:pt idx="1">
                  <c:v>373.56352420668554</c:v>
                </c:pt>
                <c:pt idx="2">
                  <c:v>367.75112912582472</c:v>
                </c:pt>
                <c:pt idx="3">
                  <c:v>357.85824560363801</c:v>
                </c:pt>
                <c:pt idx="4">
                  <c:v>343.53982814909585</c:v>
                </c:pt>
                <c:pt idx="5">
                  <c:v>324.2228984418665</c:v>
                </c:pt>
                <c:pt idx="6">
                  <c:v>298.96299327669368</c:v>
                </c:pt>
                <c:pt idx="7">
                  <c:v>266.11770040198053</c:v>
                </c:pt>
                <c:pt idx="8">
                  <c:v>222.4560967955214</c:v>
                </c:pt>
                <c:pt idx="9">
                  <c:v>159.69798871531077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'MX204-产能变化趋势预测'!$P$16:$P$26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5.5</c:v>
                </c:pt>
                <c:pt idx="2">
                  <c:v>11</c:v>
                </c:pt>
                <c:pt idx="3">
                  <c:v>16.5</c:v>
                </c:pt>
                <c:pt idx="4">
                  <c:v>22</c:v>
                </c:pt>
                <c:pt idx="5">
                  <c:v>27.5</c:v>
                </c:pt>
                <c:pt idx="6">
                  <c:v>33</c:v>
                </c:pt>
                <c:pt idx="7">
                  <c:v>38.5</c:v>
                </c:pt>
                <c:pt idx="8">
                  <c:v>44</c:v>
                </c:pt>
                <c:pt idx="9">
                  <c:v>49.5</c:v>
                </c:pt>
                <c:pt idx="10">
                  <c:v>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AC-452A-8D65-034424710A03}"/>
            </c:ext>
          </c:extLst>
        </c:ser>
        <c:ser>
          <c:idx val="6"/>
          <c:order val="4"/>
          <c:tx>
            <c:v>Pr=60MPa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'MX204-产能变化趋势预测'!$L$16:$L$29</c:f>
              <c:numCache>
                <c:formatCode>General</c:formatCode>
                <c:ptCount val="14"/>
                <c:pt idx="0">
                  <c:v>401.02354493697288</c:v>
                </c:pt>
                <c:pt idx="1">
                  <c:v>398.97819458862</c:v>
                </c:pt>
                <c:pt idx="2">
                  <c:v>392.77763305562058</c:v>
                </c:pt>
                <c:pt idx="3">
                  <c:v>382.2240675646479</c:v>
                </c:pt>
                <c:pt idx="4">
                  <c:v>366.94939059548193</c:v>
                </c:pt>
                <c:pt idx="5">
                  <c:v>346.34232208935902</c:v>
                </c:pt>
                <c:pt idx="6">
                  <c:v>319.39525081576841</c:v>
                </c:pt>
                <c:pt idx="7">
                  <c:v>284.35591185584116</c:v>
                </c:pt>
                <c:pt idx="8">
                  <c:v>237.77714596823603</c:v>
                </c:pt>
                <c:pt idx="9">
                  <c:v>170.82380613176045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'MX204-产能变化趋势预测'!$M$16:$M$29</c:f>
              <c:numCache>
                <c:formatCode>General</c:formatCode>
                <c:ptCount val="14"/>
                <c:pt idx="0">
                  <c:v>0.10100000000000001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AC-452A-8D65-034424710A03}"/>
            </c:ext>
          </c:extLst>
        </c:ser>
        <c:ser>
          <c:idx val="4"/>
          <c:order val="5"/>
          <c:tx>
            <c:v>Pr=50MPa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'MX204-产能变化趋势预测'!$R$16:$R$27</c:f>
              <c:numCache>
                <c:formatCode>General</c:formatCode>
                <c:ptCount val="12"/>
                <c:pt idx="0">
                  <c:v>349.48495821699714</c:v>
                </c:pt>
                <c:pt idx="1">
                  <c:v>347.69819065099068</c:v>
                </c:pt>
                <c:pt idx="2">
                  <c:v>342.28086476392576</c:v>
                </c:pt>
                <c:pt idx="3">
                  <c:v>333.06041280191573</c:v>
                </c:pt>
                <c:pt idx="4">
                  <c:v>319.71526276343366</c:v>
                </c:pt>
                <c:pt idx="5">
                  <c:v>301.71142179464482</c:v>
                </c:pt>
                <c:pt idx="6">
                  <c:v>278.16870294807461</c:v>
                </c:pt>
                <c:pt idx="7">
                  <c:v>247.55651206501207</c:v>
                </c:pt>
                <c:pt idx="8">
                  <c:v>206.86404071973439</c:v>
                </c:pt>
                <c:pt idx="9">
                  <c:v>148.3760570410135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'MX204-产能变化趋势预测'!$S$16:$S$27</c:f>
              <c:numCache>
                <c:formatCode>General</c:formatCode>
                <c:ptCount val="12"/>
                <c:pt idx="0">
                  <c:v>0.10100000000000001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AC-452A-8D65-034424710A03}"/>
            </c:ext>
          </c:extLst>
        </c:ser>
        <c:ser>
          <c:idx val="1"/>
          <c:order val="6"/>
          <c:tx>
            <c:v>Pr=40MPa</c:v>
          </c:tx>
          <c:spPr>
            <a:ln w="25400"/>
          </c:spPr>
          <c:marker>
            <c:symbol val="none"/>
          </c:marker>
          <c:xVal>
            <c:numRef>
              <c:f>'MX204-产能变化趋势预测'!$Y$16:$Y$26</c:f>
              <c:numCache>
                <c:formatCode>General</c:formatCode>
                <c:ptCount val="11"/>
                <c:pt idx="0">
                  <c:v>295.46782691027073</c:v>
                </c:pt>
                <c:pt idx="1">
                  <c:v>293.95219206823521</c:v>
                </c:pt>
                <c:pt idx="2">
                  <c:v>289.35587225540212</c:v>
                </c:pt>
                <c:pt idx="3">
                  <c:v>281.5328252147221</c:v>
                </c:pt>
                <c:pt idx="4">
                  <c:v>270.21026583051275</c:v>
                </c:pt>
                <c:pt idx="5">
                  <c:v>254.93522955724023</c:v>
                </c:pt>
                <c:pt idx="6">
                  <c:v>234.96112694768524</c:v>
                </c:pt>
                <c:pt idx="7">
                  <c:v>208.98978845284648</c:v>
                </c:pt>
                <c:pt idx="8">
                  <c:v>174.4679765435761</c:v>
                </c:pt>
                <c:pt idx="9">
                  <c:v>124.85513211763528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'MX204-产能变化趋势预测'!$Z$16:$Z$26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AAC-452A-8D65-034424710A03}"/>
            </c:ext>
          </c:extLst>
        </c:ser>
        <c:ser>
          <c:idx val="7"/>
          <c:order val="7"/>
          <c:tx>
            <c:v>Pr=45MPa</c:v>
          </c:tx>
          <c:spPr>
            <a:ln w="25400"/>
          </c:spPr>
          <c:marker>
            <c:symbol val="none"/>
          </c:marker>
          <c:xVal>
            <c:numRef>
              <c:f>'MX204-产能变化趋势预测'!$U$16:$U$26</c:f>
              <c:numCache>
                <c:formatCode>General</c:formatCode>
                <c:ptCount val="11"/>
                <c:pt idx="0">
                  <c:v>322.87769437909247</c:v>
                </c:pt>
                <c:pt idx="1">
                  <c:v>321.22446041683367</c:v>
                </c:pt>
                <c:pt idx="2">
                  <c:v>316.2115217682915</c:v>
                </c:pt>
                <c:pt idx="3">
                  <c:v>307.67936217213963</c:v>
                </c:pt>
                <c:pt idx="4">
                  <c:v>295.33043850145498</c:v>
                </c:pt>
                <c:pt idx="5">
                  <c:v>278.6706662452878</c:v>
                </c:pt>
                <c:pt idx="6">
                  <c:v>256.88565753510977</c:v>
                </c:pt>
                <c:pt idx="7">
                  <c:v>228.55928902148156</c:v>
                </c:pt>
                <c:pt idx="8">
                  <c:v>190.90610113721903</c:v>
                </c:pt>
                <c:pt idx="9">
                  <c:v>136.7893294409877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'MX204-产能变化趋势预测'!$V$16:$V$26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4.5</c:v>
                </c:pt>
                <c:pt idx="2">
                  <c:v>9</c:v>
                </c:pt>
                <c:pt idx="3">
                  <c:v>13.5</c:v>
                </c:pt>
                <c:pt idx="4">
                  <c:v>18</c:v>
                </c:pt>
                <c:pt idx="5">
                  <c:v>22.5</c:v>
                </c:pt>
                <c:pt idx="6">
                  <c:v>27</c:v>
                </c:pt>
                <c:pt idx="7">
                  <c:v>31.499999999999996</c:v>
                </c:pt>
                <c:pt idx="8">
                  <c:v>36</c:v>
                </c:pt>
                <c:pt idx="9">
                  <c:v>40.5</c:v>
                </c:pt>
                <c:pt idx="10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AAC-452A-8D65-034424710A03}"/>
            </c:ext>
          </c:extLst>
        </c:ser>
        <c:ser>
          <c:idx val="8"/>
          <c:order val="8"/>
          <c:tx>
            <c:v>Pr=70.777MPa</c:v>
          </c:tx>
          <c:spPr>
            <a:ln w="25400"/>
          </c:spPr>
          <c:marker>
            <c:symbol val="none"/>
          </c:marker>
          <c:xVal>
            <c:numRef>
              <c:f>'MX204-产能变化趋势预测'!$AC$16:$AC$26</c:f>
              <c:numCache>
                <c:formatCode>General</c:formatCode>
                <c:ptCount val="11"/>
                <c:pt idx="0">
                  <c:v>455.14560248655209</c:v>
                </c:pt>
                <c:pt idx="1">
                  <c:v>452.82877883532359</c:v>
                </c:pt>
                <c:pt idx="2">
                  <c:v>445.8057886799283</c:v>
                </c:pt>
                <c:pt idx="3">
                  <c:v>433.8524034405973</c:v>
                </c:pt>
                <c:pt idx="4">
                  <c:v>416.55165621830292</c:v>
                </c:pt>
                <c:pt idx="5">
                  <c:v>393.21112153633641</c:v>
                </c:pt>
                <c:pt idx="6">
                  <c:v>362.68940623450726</c:v>
                </c:pt>
                <c:pt idx="7">
                  <c:v>323.0015244063643</c:v>
                </c:pt>
                <c:pt idx="8">
                  <c:v>270.24224795280719</c:v>
                </c:pt>
                <c:pt idx="9">
                  <c:v>194.40096907547053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'MX204-产能变化趋势预测'!$AD$16:$AD$26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7.0777000000000001</c:v>
                </c:pt>
                <c:pt idx="2">
                  <c:v>14.1554</c:v>
                </c:pt>
                <c:pt idx="3">
                  <c:v>21.2331</c:v>
                </c:pt>
                <c:pt idx="4">
                  <c:v>28.3108</c:v>
                </c:pt>
                <c:pt idx="5">
                  <c:v>35.388500000000001</c:v>
                </c:pt>
                <c:pt idx="6">
                  <c:v>42.466200000000001</c:v>
                </c:pt>
                <c:pt idx="7">
                  <c:v>49.543900000000001</c:v>
                </c:pt>
                <c:pt idx="8">
                  <c:v>56.621600000000001</c:v>
                </c:pt>
                <c:pt idx="9">
                  <c:v>63.699300000000001</c:v>
                </c:pt>
                <c:pt idx="10">
                  <c:v>70.777000000000001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AAC-452A-8D65-034424710A03}"/>
            </c:ext>
          </c:extLst>
        </c:ser>
        <c:ser>
          <c:idx val="9"/>
          <c:order val="9"/>
          <c:tx>
            <c:v>2016.4.27测试</c:v>
          </c:tx>
          <c:marker>
            <c:spPr>
              <a:solidFill>
                <a:srgbClr val="FF0000"/>
              </a:solidFill>
            </c:spPr>
          </c:marker>
          <c:xVal>
            <c:numRef>
              <c:f>'MX204-产能变化趋势预测'!$AC$28</c:f>
              <c:numCache>
                <c:formatCode>General</c:formatCode>
                <c:ptCount val="1"/>
                <c:pt idx="0">
                  <c:v>26.3</c:v>
                </c:pt>
              </c:numCache>
            </c:numRef>
          </c:xVal>
          <c:yVal>
            <c:numRef>
              <c:f>'MX204-产能变化趋势预测'!$AD$28</c:f>
              <c:numCache>
                <c:formatCode>General</c:formatCode>
                <c:ptCount val="1"/>
                <c:pt idx="0">
                  <c:v>69.984999999999999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AAC-452A-8D65-034424710A03}"/>
            </c:ext>
          </c:extLst>
        </c:ser>
        <c:ser>
          <c:idx val="10"/>
          <c:order val="10"/>
          <c:spPr>
            <a:ln>
              <a:noFill/>
            </a:ln>
          </c:spPr>
          <c:marker>
            <c:symbol val="triangle"/>
            <c:size val="6"/>
            <c:spPr>
              <a:solidFill>
                <a:srgbClr val="002060"/>
              </a:solidFill>
            </c:spPr>
          </c:marker>
          <c:xVal>
            <c:numRef>
              <c:f>'MX204-产能变化趋势预测'!$B$31:$B$34</c:f>
              <c:numCache>
                <c:formatCode>General</c:formatCode>
                <c:ptCount val="4"/>
                <c:pt idx="0">
                  <c:v>38.588299999999997</c:v>
                </c:pt>
                <c:pt idx="1">
                  <c:v>47.192900000000002</c:v>
                </c:pt>
                <c:pt idx="2">
                  <c:v>59.273200000000003</c:v>
                </c:pt>
                <c:pt idx="3">
                  <c:v>72.791600000000003</c:v>
                </c:pt>
              </c:numCache>
            </c:numRef>
          </c:xVal>
          <c:yVal>
            <c:numRef>
              <c:f>'MX204-产能变化趋势预测'!$C$31:$C$34</c:f>
              <c:numCache>
                <c:formatCode>General</c:formatCode>
                <c:ptCount val="4"/>
                <c:pt idx="0">
                  <c:v>73.025000000000006</c:v>
                </c:pt>
                <c:pt idx="1">
                  <c:v>72.831999999999994</c:v>
                </c:pt>
                <c:pt idx="2">
                  <c:v>72.616</c:v>
                </c:pt>
                <c:pt idx="3">
                  <c:v>72.319000000000003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AAC-452A-8D65-034424710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58160"/>
        <c:axId val="948150544"/>
      </c:scatterChart>
      <c:valAx>
        <c:axId val="94815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Qg(10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/d)</a:t>
                </a:r>
              </a:p>
            </c:rich>
          </c:tx>
          <c:layout>
            <c:manualLayout>
              <c:xMode val="edge"/>
              <c:yMode val="edge"/>
              <c:x val="0.45047221688004108"/>
              <c:y val="0.9113938133433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50544"/>
        <c:crosses val="autoZero"/>
        <c:crossBetween val="midCat"/>
      </c:valAx>
      <c:valAx>
        <c:axId val="94815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Pwf(MPa)</a:t>
                </a:r>
              </a:p>
            </c:rich>
          </c:tx>
          <c:layout>
            <c:manualLayout>
              <c:xMode val="edge"/>
              <c:yMode val="edge"/>
              <c:x val="2.3584905660377414E-3"/>
              <c:y val="0.338608259410612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5816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0"/>
        <c:delete val="1"/>
      </c:legendEntry>
      <c:layout>
        <c:manualLayout>
          <c:xMode val="edge"/>
          <c:yMode val="edge"/>
          <c:x val="0.73349130886941061"/>
          <c:y val="3.5864978902953606E-2"/>
          <c:w val="0.24457559550339225"/>
          <c:h val="0.56019136848400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11" r="0.75000000000000111" t="1" header="0.5" footer="0.5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2466410472258"/>
          <c:y val="8.5443170000942509E-2"/>
          <c:w val="0.84434059498981462"/>
          <c:h val="0.75633028260093604"/>
        </c:manualLayout>
      </c:layout>
      <c:scatterChart>
        <c:scatterStyle val="lineMarker"/>
        <c:varyColors val="0"/>
        <c:ser>
          <c:idx val="0"/>
          <c:order val="0"/>
          <c:tx>
            <c:v>Pr=73.5242MPa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'MX204-产能变化趋势预测'!$B$16:$B$26</c:f>
              <c:numCache>
                <c:formatCode>General</c:formatCode>
                <c:ptCount val="11"/>
                <c:pt idx="0">
                  <c:v>470.38157019195421</c:v>
                </c:pt>
                <c:pt idx="1">
                  <c:v>467.98833320216715</c:v>
                </c:pt>
                <c:pt idx="2">
                  <c:v>460.73382956444152</c:v>
                </c:pt>
                <c:pt idx="3">
                  <c:v>448.38639571589454</c:v>
                </c:pt>
                <c:pt idx="4">
                  <c:v>430.5153115113273</c:v>
                </c:pt>
                <c:pt idx="5">
                  <c:v>406.40531033013485</c:v>
                </c:pt>
                <c:pt idx="6">
                  <c:v>374.87734200209451</c:v>
                </c:pt>
                <c:pt idx="7">
                  <c:v>333.88091553296334</c:v>
                </c:pt>
                <c:pt idx="8">
                  <c:v>279.38187268613387</c:v>
                </c:pt>
                <c:pt idx="9">
                  <c:v>201.0387821009505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'MX204-产能变化趋势预测'!$C$16:$C$26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7.3834000000000009</c:v>
                </c:pt>
                <c:pt idx="2">
                  <c:v>14.766800000000002</c:v>
                </c:pt>
                <c:pt idx="3">
                  <c:v>22.150200000000002</c:v>
                </c:pt>
                <c:pt idx="4">
                  <c:v>29.533600000000003</c:v>
                </c:pt>
                <c:pt idx="5">
                  <c:v>36.917000000000002</c:v>
                </c:pt>
                <c:pt idx="6">
                  <c:v>44.300400000000003</c:v>
                </c:pt>
                <c:pt idx="7">
                  <c:v>51.683799999999998</c:v>
                </c:pt>
                <c:pt idx="8">
                  <c:v>59.067200000000007</c:v>
                </c:pt>
                <c:pt idx="9">
                  <c:v>66.450600000000009</c:v>
                </c:pt>
                <c:pt idx="10">
                  <c:v>73.834000000000003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A4-4750-98CD-5ECA40C95A05}"/>
            </c:ext>
          </c:extLst>
        </c:ser>
        <c:ser>
          <c:idx val="3"/>
          <c:order val="1"/>
          <c:tx>
            <c:v>Pr=65MPa</c:v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'MX204-产能变化趋势预测'!$I$16:$I$28</c:f>
              <c:numCache>
                <c:formatCode>General</c:formatCode>
                <c:ptCount val="13"/>
                <c:pt idx="0">
                  <c:v>426.24762964857734</c:v>
                </c:pt>
                <c:pt idx="1">
                  <c:v>424.07574937532286</c:v>
                </c:pt>
                <c:pt idx="2">
                  <c:v>417.49188022919918</c:v>
                </c:pt>
                <c:pt idx="3">
                  <c:v>406.28590336522694</c:v>
                </c:pt>
                <c:pt idx="4">
                  <c:v>390.06693897273431</c:v>
                </c:pt>
                <c:pt idx="5">
                  <c:v>368.18588674712407</c:v>
                </c:pt>
                <c:pt idx="6">
                  <c:v>339.57278203312796</c:v>
                </c:pt>
                <c:pt idx="7">
                  <c:v>302.36689169789861</c:v>
                </c:pt>
                <c:pt idx="8">
                  <c:v>252.90755302193628</c:v>
                </c:pt>
                <c:pt idx="9">
                  <c:v>181.81172244336554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'MX204-产能变化趋势预测'!$J$16:$J$28</c:f>
              <c:numCache>
                <c:formatCode>General</c:formatCode>
                <c:ptCount val="13"/>
                <c:pt idx="0">
                  <c:v>0.10100000000000001</c:v>
                </c:pt>
                <c:pt idx="1">
                  <c:v>6.5</c:v>
                </c:pt>
                <c:pt idx="2">
                  <c:v>13</c:v>
                </c:pt>
                <c:pt idx="3">
                  <c:v>19.5</c:v>
                </c:pt>
                <c:pt idx="4">
                  <c:v>26</c:v>
                </c:pt>
                <c:pt idx="5">
                  <c:v>32.5</c:v>
                </c:pt>
                <c:pt idx="6">
                  <c:v>39</c:v>
                </c:pt>
                <c:pt idx="7">
                  <c:v>45.5</c:v>
                </c:pt>
                <c:pt idx="8">
                  <c:v>52</c:v>
                </c:pt>
                <c:pt idx="9">
                  <c:v>58.5</c:v>
                </c:pt>
                <c:pt idx="10">
                  <c:v>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A4-4750-98CD-5ECA40C95A05}"/>
            </c:ext>
          </c:extLst>
        </c:ser>
        <c:ser>
          <c:idx val="6"/>
          <c:order val="2"/>
          <c:tx>
            <c:v>Pr=60MPa</c:v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'MX204-产能变化趋势预测'!$L$16:$L$29</c:f>
              <c:numCache>
                <c:formatCode>General</c:formatCode>
                <c:ptCount val="14"/>
                <c:pt idx="0">
                  <c:v>401.02354493697288</c:v>
                </c:pt>
                <c:pt idx="1">
                  <c:v>398.97819458862</c:v>
                </c:pt>
                <c:pt idx="2">
                  <c:v>392.77763305562058</c:v>
                </c:pt>
                <c:pt idx="3">
                  <c:v>382.2240675646479</c:v>
                </c:pt>
                <c:pt idx="4">
                  <c:v>366.94939059548193</c:v>
                </c:pt>
                <c:pt idx="5">
                  <c:v>346.34232208935902</c:v>
                </c:pt>
                <c:pt idx="6">
                  <c:v>319.39525081576841</c:v>
                </c:pt>
                <c:pt idx="7">
                  <c:v>284.35591185584116</c:v>
                </c:pt>
                <c:pt idx="8">
                  <c:v>237.77714596823603</c:v>
                </c:pt>
                <c:pt idx="9">
                  <c:v>170.82380613176045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'MX204-产能变化趋势预测'!$M$16:$M$29</c:f>
              <c:numCache>
                <c:formatCode>General</c:formatCode>
                <c:ptCount val="14"/>
                <c:pt idx="0">
                  <c:v>0.10100000000000001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A4-4750-98CD-5ECA40C95A05}"/>
            </c:ext>
          </c:extLst>
        </c:ser>
        <c:ser>
          <c:idx val="8"/>
          <c:order val="3"/>
          <c:tx>
            <c:v>Pr=70.777MPa</c:v>
          </c:tx>
          <c:spPr>
            <a:ln w="25400"/>
          </c:spPr>
          <c:marker>
            <c:symbol val="none"/>
          </c:marker>
          <c:xVal>
            <c:numRef>
              <c:f>'MX204-产能变化趋势预测'!$AC$16:$AC$26</c:f>
              <c:numCache>
                <c:formatCode>General</c:formatCode>
                <c:ptCount val="11"/>
                <c:pt idx="0">
                  <c:v>455.14560248655209</c:v>
                </c:pt>
                <c:pt idx="1">
                  <c:v>452.82877883532359</c:v>
                </c:pt>
                <c:pt idx="2">
                  <c:v>445.8057886799283</c:v>
                </c:pt>
                <c:pt idx="3">
                  <c:v>433.8524034405973</c:v>
                </c:pt>
                <c:pt idx="4">
                  <c:v>416.55165621830292</c:v>
                </c:pt>
                <c:pt idx="5">
                  <c:v>393.21112153633641</c:v>
                </c:pt>
                <c:pt idx="6">
                  <c:v>362.68940623450726</c:v>
                </c:pt>
                <c:pt idx="7">
                  <c:v>323.0015244063643</c:v>
                </c:pt>
                <c:pt idx="8">
                  <c:v>270.24224795280719</c:v>
                </c:pt>
                <c:pt idx="9">
                  <c:v>194.40096907547053</c:v>
                </c:pt>
                <c:pt idx="10">
                  <c:v>0</c:v>
                </c:pt>
              </c:numCache>
            </c:numRef>
          </c:xVal>
          <c:yVal>
            <c:numRef>
              <c:f>'MX204-产能变化趋势预测'!$AD$16:$AD$26</c:f>
              <c:numCache>
                <c:formatCode>General</c:formatCode>
                <c:ptCount val="11"/>
                <c:pt idx="0">
                  <c:v>0.10100000000000001</c:v>
                </c:pt>
                <c:pt idx="1">
                  <c:v>7.0777000000000001</c:v>
                </c:pt>
                <c:pt idx="2">
                  <c:v>14.1554</c:v>
                </c:pt>
                <c:pt idx="3">
                  <c:v>21.2331</c:v>
                </c:pt>
                <c:pt idx="4">
                  <c:v>28.3108</c:v>
                </c:pt>
                <c:pt idx="5">
                  <c:v>35.388500000000001</c:v>
                </c:pt>
                <c:pt idx="6">
                  <c:v>42.466200000000001</c:v>
                </c:pt>
                <c:pt idx="7">
                  <c:v>49.543900000000001</c:v>
                </c:pt>
                <c:pt idx="8">
                  <c:v>56.621600000000001</c:v>
                </c:pt>
                <c:pt idx="9">
                  <c:v>63.699300000000001</c:v>
                </c:pt>
                <c:pt idx="10">
                  <c:v>70.777000000000001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3A4-4750-98CD-5ECA40C95A05}"/>
            </c:ext>
          </c:extLst>
        </c:ser>
        <c:ser>
          <c:idx val="9"/>
          <c:order val="4"/>
          <c:tx>
            <c:v>2016.4.27测试</c:v>
          </c:tx>
          <c:spPr>
            <a:ln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'MX204-产能变化趋势预测'!$AC$28</c:f>
              <c:numCache>
                <c:formatCode>General</c:formatCode>
                <c:ptCount val="1"/>
                <c:pt idx="0">
                  <c:v>26.3</c:v>
                </c:pt>
              </c:numCache>
            </c:numRef>
          </c:xVal>
          <c:yVal>
            <c:numRef>
              <c:f>'MX204-产能变化趋势预测'!$AD$28</c:f>
              <c:numCache>
                <c:formatCode>General</c:formatCode>
                <c:ptCount val="1"/>
                <c:pt idx="0">
                  <c:v>69.984999999999999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3A4-4750-98CD-5ECA40C95A05}"/>
            </c:ext>
          </c:extLst>
        </c:ser>
        <c:ser>
          <c:idx val="10"/>
          <c:order val="5"/>
          <c:spPr>
            <a:ln>
              <a:noFill/>
            </a:ln>
          </c:spPr>
          <c:marker>
            <c:symbol val="triangle"/>
            <c:size val="6"/>
            <c:spPr>
              <a:solidFill>
                <a:srgbClr val="002060"/>
              </a:solidFill>
            </c:spPr>
          </c:marker>
          <c:xVal>
            <c:numRef>
              <c:f>'MX204-产能变化趋势预测'!$B$31:$B$34</c:f>
              <c:numCache>
                <c:formatCode>General</c:formatCode>
                <c:ptCount val="4"/>
                <c:pt idx="0">
                  <c:v>38.588299999999997</c:v>
                </c:pt>
                <c:pt idx="1">
                  <c:v>47.192900000000002</c:v>
                </c:pt>
                <c:pt idx="2">
                  <c:v>59.273200000000003</c:v>
                </c:pt>
                <c:pt idx="3">
                  <c:v>72.791600000000003</c:v>
                </c:pt>
              </c:numCache>
            </c:numRef>
          </c:xVal>
          <c:yVal>
            <c:numRef>
              <c:f>'MX204-产能变化趋势预测'!$C$31:$C$34</c:f>
              <c:numCache>
                <c:formatCode>General</c:formatCode>
                <c:ptCount val="4"/>
                <c:pt idx="0">
                  <c:v>73.025000000000006</c:v>
                </c:pt>
                <c:pt idx="1">
                  <c:v>72.831999999999994</c:v>
                </c:pt>
                <c:pt idx="2">
                  <c:v>72.616</c:v>
                </c:pt>
                <c:pt idx="3">
                  <c:v>72.319000000000003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3A4-4750-98CD-5ECA40C9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51088"/>
        <c:axId val="948157072"/>
      </c:scatterChart>
      <c:valAx>
        <c:axId val="94815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Qg(10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4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m</a:t>
                </a:r>
                <a:r>
                  <a:rPr lang="en-US" altLang="zh-CN" sz="1075" b="0" i="0" strike="noStrike" baseline="30000">
                    <a:solidFill>
                      <a:srgbClr val="000000"/>
                    </a:solidFill>
                    <a:latin typeface="宋体"/>
                    <a:ea typeface="宋体"/>
                  </a:rPr>
                  <a:t>3</a:t>
                </a:r>
                <a:r>
                  <a:rPr lang="en-US" altLang="zh-CN" sz="1075" b="0" i="0" strike="noStrike">
                    <a:solidFill>
                      <a:srgbClr val="000000"/>
                    </a:solidFill>
                    <a:latin typeface="宋体"/>
                    <a:ea typeface="宋体"/>
                  </a:rPr>
                  <a:t>/d)</a:t>
                </a:r>
              </a:p>
            </c:rich>
          </c:tx>
          <c:layout>
            <c:manualLayout>
              <c:xMode val="edge"/>
              <c:yMode val="edge"/>
              <c:x val="0.45047221688004124"/>
              <c:y val="0.91139381334338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57072"/>
        <c:crosses val="autoZero"/>
        <c:crossBetween val="midCat"/>
      </c:valAx>
      <c:valAx>
        <c:axId val="948157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en-US"/>
                  <a:t>Pwf(MPa)</a:t>
                </a:r>
              </a:p>
            </c:rich>
          </c:tx>
          <c:layout>
            <c:manualLayout>
              <c:xMode val="edge"/>
              <c:yMode val="edge"/>
              <c:x val="2.3584905660377423E-3"/>
              <c:y val="0.338608259410612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948151088"/>
        <c:crosses val="autoZero"/>
        <c:crossBetween val="midCat"/>
        <c:majorUnit val="10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3349130886941061"/>
          <c:y val="3.5864978902953606E-2"/>
          <c:w val="0.24457559550339231"/>
          <c:h val="0.307026811521977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133" r="0.75000000000000133" t="1" header="0.5" footer="0.5"/>
    <c:pageSetup paperSize="9"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4339457567804"/>
                  <c:y val="5.46296296296296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'MX204-产能变化趋势预测'!$B$2:$B$9</c:f>
              <c:numCache>
                <c:formatCode>General</c:formatCode>
                <c:ptCount val="8"/>
                <c:pt idx="0">
                  <c:v>73.834000000000003</c:v>
                </c:pt>
                <c:pt idx="1">
                  <c:v>70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</c:numCache>
            </c:numRef>
          </c:xVal>
          <c:yVal>
            <c:numRef>
              <c:f>'MX204-产能变化趋势预测'!$I$2:$I$9</c:f>
              <c:numCache>
                <c:formatCode>General</c:formatCode>
                <c:ptCount val="8"/>
                <c:pt idx="0">
                  <c:v>470.38157019195421</c:v>
                </c:pt>
                <c:pt idx="1">
                  <c:v>451.2688043226425</c:v>
                </c:pt>
                <c:pt idx="2">
                  <c:v>426.24762964857734</c:v>
                </c:pt>
                <c:pt idx="3">
                  <c:v>401.02354493697288</c:v>
                </c:pt>
                <c:pt idx="4">
                  <c:v>375.4807297227141</c:v>
                </c:pt>
                <c:pt idx="5">
                  <c:v>349.48495821699714</c:v>
                </c:pt>
                <c:pt idx="6">
                  <c:v>322.87769437909247</c:v>
                </c:pt>
                <c:pt idx="7">
                  <c:v>295.46782691027073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6D-4102-ABE6-985A31EDB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151632"/>
        <c:axId val="948143472"/>
      </c:scatterChart>
      <c:valAx>
        <c:axId val="9481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143472"/>
        <c:crosses val="autoZero"/>
        <c:crossBetween val="midCat"/>
      </c:valAx>
      <c:valAx>
        <c:axId val="9481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15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6.emf"/><Relationship Id="rId5" Type="http://schemas.openxmlformats.org/officeDocument/2006/relationships/chart" Target="../charts/chart16.xml"/><Relationship Id="rId4" Type="http://schemas.openxmlformats.org/officeDocument/2006/relationships/image" Target="../media/image7.emf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chart" Target="../charts/chart5.xml"/><Relationship Id="rId1" Type="http://schemas.openxmlformats.org/officeDocument/2006/relationships/image" Target="../media/image6.emf"/><Relationship Id="rId4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6.emf"/><Relationship Id="rId5" Type="http://schemas.openxmlformats.org/officeDocument/2006/relationships/chart" Target="../charts/chart9.xml"/><Relationship Id="rId4" Type="http://schemas.openxmlformats.org/officeDocument/2006/relationships/image" Target="../media/image7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4</xdr:col>
      <xdr:colOff>0</xdr:colOff>
      <xdr:row>1</xdr:row>
      <xdr:rowOff>0</xdr:rowOff>
    </xdr:to>
    <xdr:sp macro="" textlink="">
      <xdr:nvSpPr>
        <xdr:cNvPr id="2" name="Rectangle 1025"/>
        <xdr:cNvSpPr>
          <a:spLocks noChangeArrowheads="1"/>
        </xdr:cNvSpPr>
      </xdr:nvSpPr>
      <xdr:spPr bwMode="auto">
        <a:xfrm>
          <a:off x="3378200" y="0"/>
          <a:ext cx="939800" cy="3111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447675</xdr:colOff>
      <xdr:row>59</xdr:row>
      <xdr:rowOff>95250</xdr:rowOff>
    </xdr:from>
    <xdr:to>
      <xdr:col>9</xdr:col>
      <xdr:colOff>314325</xdr:colOff>
      <xdr:row>71</xdr:row>
      <xdr:rowOff>0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27</xdr:row>
      <xdr:rowOff>114300</xdr:rowOff>
    </xdr:from>
    <xdr:to>
      <xdr:col>23</xdr:col>
      <xdr:colOff>590550</xdr:colOff>
      <xdr:row>32</xdr:row>
      <xdr:rowOff>85725</xdr:rowOff>
    </xdr:to>
    <xdr:pic>
      <xdr:nvPicPr>
        <xdr:cNvPr id="4" name="Picture 102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90200" y="6184900"/>
          <a:ext cx="8401050" cy="152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219075</xdr:colOff>
      <xdr:row>14</xdr:row>
      <xdr:rowOff>123825</xdr:rowOff>
    </xdr:from>
    <xdr:to>
      <xdr:col>15</xdr:col>
      <xdr:colOff>514350</xdr:colOff>
      <xdr:row>26</xdr:row>
      <xdr:rowOff>238125</xdr:rowOff>
    </xdr:to>
    <xdr:pic>
      <xdr:nvPicPr>
        <xdr:cNvPr id="5" name="Picture 102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18575" y="3489325"/>
          <a:ext cx="4410075" cy="2508250"/>
        </a:xfrm>
        <a:prstGeom prst="rect">
          <a:avLst/>
        </a:prstGeom>
        <a:noFill/>
        <a:ln w="28575" algn="ctr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504825</xdr:colOff>
      <xdr:row>13</xdr:row>
      <xdr:rowOff>180975</xdr:rowOff>
    </xdr:from>
    <xdr:to>
      <xdr:col>23</xdr:col>
      <xdr:colOff>9525</xdr:colOff>
      <xdr:row>26</xdr:row>
      <xdr:rowOff>123825</xdr:rowOff>
    </xdr:to>
    <xdr:pic>
      <xdr:nvPicPr>
        <xdr:cNvPr id="6" name="Picture 1030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3319125" y="3317875"/>
          <a:ext cx="4991100" cy="2565400"/>
        </a:xfrm>
        <a:prstGeom prst="rect">
          <a:avLst/>
        </a:prstGeom>
        <a:noFill/>
        <a:ln w="28575" algn="ctr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0.1257</cdr:x>
      <cdr:y>0.66523</cdr:y>
    </cdr:from>
    <cdr:to>
      <cdr:x>0.94142</cdr:x>
      <cdr:y>0.82558</cdr:y>
    </cdr:to>
    <cdr:sp macro="" textlink="">
      <cdr:nvSpPr>
        <cdr:cNvPr id="6758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01669" y="2384485"/>
          <a:ext cx="3857239" cy="57190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85725</xdr:colOff>
      <xdr:row>20</xdr:row>
      <xdr:rowOff>152400</xdr:rowOff>
    </xdr:from>
    <xdr:to>
      <xdr:col>43</xdr:col>
      <xdr:colOff>476250</xdr:colOff>
      <xdr:row>37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520525" y="3962400"/>
          <a:ext cx="4352925" cy="308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200025</xdr:colOff>
      <xdr:row>26</xdr:row>
      <xdr:rowOff>171450</xdr:rowOff>
    </xdr:from>
    <xdr:to>
      <xdr:col>9</xdr:col>
      <xdr:colOff>238125</xdr:colOff>
      <xdr:row>43</xdr:row>
      <xdr:rowOff>104775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7</xdr:col>
      <xdr:colOff>38100</xdr:colOff>
      <xdr:row>56</xdr:row>
      <xdr:rowOff>114300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180975</xdr:colOff>
          <xdr:row>5</xdr:row>
          <xdr:rowOff>76200</xdr:rowOff>
        </xdr:from>
        <xdr:to>
          <xdr:col>38</xdr:col>
          <xdr:colOff>647700</xdr:colOff>
          <xdr:row>6</xdr:row>
          <xdr:rowOff>38100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142875</xdr:colOff>
          <xdr:row>11</xdr:row>
          <xdr:rowOff>57150</xdr:rowOff>
        </xdr:from>
        <xdr:to>
          <xdr:col>37</xdr:col>
          <xdr:colOff>676275</xdr:colOff>
          <xdr:row>14</xdr:row>
          <xdr:rowOff>114300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142875</xdr:colOff>
      <xdr:row>11</xdr:row>
      <xdr:rowOff>57150</xdr:rowOff>
    </xdr:from>
    <xdr:to>
      <xdr:col>37</xdr:col>
      <xdr:colOff>676275</xdr:colOff>
      <xdr:row>14</xdr:row>
      <xdr:rowOff>114300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56875" y="2152650"/>
          <a:ext cx="18351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358775</xdr:colOff>
      <xdr:row>12</xdr:row>
      <xdr:rowOff>180975</xdr:rowOff>
    </xdr:from>
    <xdr:to>
      <xdr:col>13</xdr:col>
      <xdr:colOff>346075</xdr:colOff>
      <xdr:row>26</xdr:row>
      <xdr:rowOff>101600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0.42261</cdr:x>
      <cdr:y>0.01577</cdr:y>
    </cdr:from>
    <cdr:to>
      <cdr:x>0.60644</cdr:x>
      <cdr:y>0.09349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972" y="50800"/>
          <a:ext cx="744129" cy="234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18288" rIns="36576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altLang="zh-CN" sz="1125" b="1" i="0" strike="noStrike">
              <a:solidFill>
                <a:srgbClr val="000000"/>
              </a:solidFill>
              <a:latin typeface="黑体"/>
              <a:ea typeface="黑体"/>
            </a:rPr>
            <a:t>MX11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0.42261</cdr:x>
      <cdr:y>0.01577</cdr:y>
    </cdr:from>
    <cdr:to>
      <cdr:x>0.60644</cdr:x>
      <cdr:y>0.09349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972" y="50800"/>
          <a:ext cx="744129" cy="234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18288" rIns="36576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altLang="zh-CN" sz="1125" b="1" i="0" strike="noStrike">
              <a:solidFill>
                <a:srgbClr val="000000"/>
              </a:solidFill>
              <a:latin typeface="黑体"/>
              <a:ea typeface="黑体"/>
            </a:rPr>
            <a:t>MX11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65255</xdr:colOff>
      <xdr:row>1</xdr:row>
      <xdr:rowOff>171423</xdr:rowOff>
    </xdr:from>
    <xdr:to>
      <xdr:col>25</xdr:col>
      <xdr:colOff>64741</xdr:colOff>
      <xdr:row>16</xdr:row>
      <xdr:rowOff>59843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30976</xdr:rowOff>
    </xdr:from>
    <xdr:to>
      <xdr:col>24</xdr:col>
      <xdr:colOff>476558</xdr:colOff>
      <xdr:row>28</xdr:row>
      <xdr:rowOff>170366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151004</xdr:colOff>
      <xdr:row>46</xdr:row>
      <xdr:rowOff>69693</xdr:rowOff>
    </xdr:from>
    <xdr:to>
      <xdr:col>24</xdr:col>
      <xdr:colOff>614230</xdr:colOff>
      <xdr:row>57</xdr:row>
      <xdr:rowOff>161213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232317</xdr:colOff>
      <xdr:row>30</xdr:row>
      <xdr:rowOff>69695</xdr:rowOff>
    </xdr:from>
    <xdr:to>
      <xdr:col>24</xdr:col>
      <xdr:colOff>506521</xdr:colOff>
      <xdr:row>44</xdr:row>
      <xdr:rowOff>132353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0.68947</cdr:x>
      <cdr:y>0.01682</cdr:y>
    </cdr:from>
    <cdr:to>
      <cdr:x>0.9321</cdr:x>
      <cdr:y>0.16806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4511287" y="43057"/>
          <a:ext cx="1587500" cy="387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600">
              <a:latin typeface="黑体" panose="02010609060101010101" pitchFamily="49" charset="-122"/>
              <a:ea typeface="黑体" panose="02010609060101010101" pitchFamily="49" charset="-122"/>
            </a:rPr>
            <a:t>自然递减</a:t>
          </a:r>
        </a:p>
      </cdr:txBody>
    </cdr:sp>
  </cdr:relSizeAnchor>
  <cdr:relSizeAnchor xmlns:cdr="http://schemas.openxmlformats.org/drawingml/2006/chartDrawing">
    <cdr:from>
      <cdr:x>0.67646</cdr:x>
      <cdr:y>0.38283</cdr:y>
    </cdr:from>
    <cdr:to>
      <cdr:x>0.91908</cdr:x>
      <cdr:y>0.53407</cdr:y>
    </cdr:to>
    <cdr:sp macro="" textlink="">
      <cdr:nvSpPr>
        <cdr:cNvPr id="3" name="文本框 1"/>
        <cdr:cNvSpPr txBox="1"/>
      </cdr:nvSpPr>
      <cdr:spPr>
        <a:xfrm xmlns:a="http://schemas.openxmlformats.org/drawingml/2006/main" rot="701219">
          <a:off x="4426105" y="980069"/>
          <a:ext cx="1587500" cy="387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zh-CN" altLang="en-US" sz="1600">
              <a:latin typeface="黑体" panose="02010609060101010101" pitchFamily="49" charset="-122"/>
              <a:ea typeface="黑体" panose="02010609060101010101" pitchFamily="49" charset="-122"/>
            </a:rPr>
            <a:t>水侵影响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0.25739</cdr:x>
      <cdr:y>0.08163</cdr:y>
    </cdr:from>
    <cdr:to>
      <cdr:x>0.50511</cdr:x>
      <cdr:y>0.2517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649451" y="185852"/>
          <a:ext cx="1587500" cy="387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600">
              <a:latin typeface="黑体" panose="02010609060101010101" pitchFamily="49" charset="-122"/>
              <a:ea typeface="黑体" panose="02010609060101010101" pitchFamily="49" charset="-122"/>
            </a:rPr>
            <a:t>日产气</a:t>
          </a:r>
        </a:p>
      </cdr:txBody>
    </cdr:sp>
  </cdr:relSizeAnchor>
  <cdr:relSizeAnchor xmlns:cdr="http://schemas.openxmlformats.org/drawingml/2006/chartDrawing">
    <cdr:from>
      <cdr:x>0.68826</cdr:x>
      <cdr:y>0.19918</cdr:y>
    </cdr:from>
    <cdr:to>
      <cdr:x>0.93598</cdr:x>
      <cdr:y>0.36925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4410617" y="453483"/>
          <a:ext cx="1587500" cy="387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600">
              <a:latin typeface="黑体" panose="02010609060101010101" pitchFamily="49" charset="-122"/>
              <a:ea typeface="黑体" panose="02010609060101010101" pitchFamily="49" charset="-122"/>
            </a:rPr>
            <a:t>日产水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8</xdr:row>
      <xdr:rowOff>123825</xdr:rowOff>
    </xdr:from>
    <xdr:to>
      <xdr:col>6</xdr:col>
      <xdr:colOff>57150</xdr:colOff>
      <xdr:row>27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104775</xdr:rowOff>
    </xdr:from>
    <xdr:to>
      <xdr:col>11</xdr:col>
      <xdr:colOff>333375</xdr:colOff>
      <xdr:row>30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23</xdr:row>
      <xdr:rowOff>9525</xdr:rowOff>
    </xdr:from>
    <xdr:to>
      <xdr:col>22</xdr:col>
      <xdr:colOff>485775</xdr:colOff>
      <xdr:row>42</xdr:row>
      <xdr:rowOff>123825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0.12547</cdr:x>
      <cdr:y>0.67828</cdr:y>
    </cdr:from>
    <cdr:to>
      <cdr:x>0.93927</cdr:x>
      <cdr:y>0.8275</cdr:y>
    </cdr:to>
    <cdr:sp macro="" textlink="">
      <cdr:nvSpPr>
        <cdr:cNvPr id="327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90380" y="2409825"/>
          <a:ext cx="3829220" cy="5301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 alt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85725</xdr:colOff>
      <xdr:row>20</xdr:row>
      <xdr:rowOff>152400</xdr:rowOff>
    </xdr:from>
    <xdr:to>
      <xdr:col>43</xdr:col>
      <xdr:colOff>476250</xdr:colOff>
      <xdr:row>37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765125" y="4673600"/>
          <a:ext cx="4352925" cy="313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323850</xdr:colOff>
      <xdr:row>26</xdr:row>
      <xdr:rowOff>95250</xdr:rowOff>
    </xdr:from>
    <xdr:to>
      <xdr:col>10</xdr:col>
      <xdr:colOff>647700</xdr:colOff>
      <xdr:row>43</xdr:row>
      <xdr:rowOff>28575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180975</xdr:colOff>
          <xdr:row>5</xdr:row>
          <xdr:rowOff>76200</xdr:rowOff>
        </xdr:from>
        <xdr:to>
          <xdr:col>38</xdr:col>
          <xdr:colOff>647700</xdr:colOff>
          <xdr:row>6</xdr:row>
          <xdr:rowOff>38100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142875</xdr:colOff>
          <xdr:row>11</xdr:row>
          <xdr:rowOff>57150</xdr:rowOff>
        </xdr:from>
        <xdr:to>
          <xdr:col>37</xdr:col>
          <xdr:colOff>676275</xdr:colOff>
          <xdr:row>14</xdr:row>
          <xdr:rowOff>114300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142875</xdr:colOff>
      <xdr:row>11</xdr:row>
      <xdr:rowOff>57150</xdr:rowOff>
    </xdr:from>
    <xdr:to>
      <xdr:col>37</xdr:col>
      <xdr:colOff>676275</xdr:colOff>
      <xdr:row>14</xdr:row>
      <xdr:rowOff>114300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01475" y="2660650"/>
          <a:ext cx="1835150" cy="64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</xdr:colOff>
      <xdr:row>14</xdr:row>
      <xdr:rowOff>14287</xdr:rowOff>
    </xdr:from>
    <xdr:to>
      <xdr:col>12</xdr:col>
      <xdr:colOff>595312</xdr:colOff>
      <xdr:row>27</xdr:row>
      <xdr:rowOff>166687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0.42261</cdr:x>
      <cdr:y>0.01577</cdr:y>
    </cdr:from>
    <cdr:to>
      <cdr:x>0.60644</cdr:x>
      <cdr:y>0.09349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972" y="50800"/>
          <a:ext cx="744129" cy="234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18288" rIns="36576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altLang="zh-CN" sz="1125" b="1" i="0" strike="noStrike">
              <a:solidFill>
                <a:srgbClr val="000000"/>
              </a:solidFill>
              <a:latin typeface="黑体"/>
              <a:ea typeface="黑体"/>
            </a:rPr>
            <a:t>MX13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85725</xdr:colOff>
      <xdr:row>20</xdr:row>
      <xdr:rowOff>152400</xdr:rowOff>
    </xdr:from>
    <xdr:to>
      <xdr:col>43</xdr:col>
      <xdr:colOff>476250</xdr:colOff>
      <xdr:row>37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520525" y="3962400"/>
          <a:ext cx="4352925" cy="3086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295275</xdr:colOff>
      <xdr:row>27</xdr:row>
      <xdr:rowOff>161925</xdr:rowOff>
    </xdr:from>
    <xdr:to>
      <xdr:col>11</xdr:col>
      <xdr:colOff>619125</xdr:colOff>
      <xdr:row>44</xdr:row>
      <xdr:rowOff>95250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5</xdr:col>
      <xdr:colOff>819150</xdr:colOff>
      <xdr:row>52</xdr:row>
      <xdr:rowOff>114300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180975</xdr:colOff>
          <xdr:row>5</xdr:row>
          <xdr:rowOff>76200</xdr:rowOff>
        </xdr:from>
        <xdr:to>
          <xdr:col>38</xdr:col>
          <xdr:colOff>647700</xdr:colOff>
          <xdr:row>6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35</xdr:col>
          <xdr:colOff>142875</xdr:colOff>
          <xdr:row>11</xdr:row>
          <xdr:rowOff>57150</xdr:rowOff>
        </xdr:from>
        <xdr:to>
          <xdr:col>37</xdr:col>
          <xdr:colOff>676275</xdr:colOff>
          <xdr:row>14</xdr:row>
          <xdr:rowOff>114300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35</xdr:col>
      <xdr:colOff>142875</xdr:colOff>
      <xdr:row>11</xdr:row>
      <xdr:rowOff>57150</xdr:rowOff>
    </xdr:from>
    <xdr:to>
      <xdr:col>37</xdr:col>
      <xdr:colOff>676275</xdr:colOff>
      <xdr:row>14</xdr:row>
      <xdr:rowOff>114300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56875" y="2152650"/>
          <a:ext cx="18351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177799</xdr:colOff>
      <xdr:row>0</xdr:row>
      <xdr:rowOff>25400</xdr:rowOff>
    </xdr:from>
    <xdr:to>
      <xdr:col>18</xdr:col>
      <xdr:colOff>200024</xdr:colOff>
      <xdr:row>9</xdr:row>
      <xdr:rowOff>133350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0.42261</cdr:x>
      <cdr:y>0.01577</cdr:y>
    </cdr:from>
    <cdr:to>
      <cdr:x>0.60644</cdr:x>
      <cdr:y>0.09349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972" y="50800"/>
          <a:ext cx="744129" cy="234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18288" rIns="36576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altLang="zh-CN" sz="1125" b="1" i="0" strike="noStrike">
              <a:solidFill>
                <a:srgbClr val="000000"/>
              </a:solidFill>
              <a:latin typeface="黑体"/>
              <a:ea typeface="黑体"/>
            </a:rPr>
            <a:t>MX204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0.42261</cdr:x>
      <cdr:y>0.01577</cdr:y>
    </cdr:from>
    <cdr:to>
      <cdr:x>0.60644</cdr:x>
      <cdr:y>0.09349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3972" y="50800"/>
          <a:ext cx="744129" cy="234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18288" rIns="36576" bIns="18288" anchor="ctr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en-US" altLang="zh-CN" sz="1125" b="1" i="0" strike="noStrike">
              <a:solidFill>
                <a:srgbClr val="000000"/>
              </a:solidFill>
              <a:latin typeface="黑体"/>
              <a:ea typeface="黑体"/>
            </a:rPr>
            <a:t>MX204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161925</xdr:rowOff>
    </xdr:from>
    <xdr:to>
      <xdr:col>8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168275</xdr:colOff>
      <xdr:row>29</xdr:row>
      <xdr:rowOff>95250</xdr:rowOff>
    </xdr:from>
    <xdr:to>
      <xdr:col>10</xdr:col>
      <xdr:colOff>546100</xdr:colOff>
      <xdr:row>44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647700</xdr:colOff>
      <xdr:row>9</xdr:row>
      <xdr:rowOff>66675</xdr:rowOff>
    </xdr:from>
    <xdr:to>
      <xdr:col>29</xdr:col>
      <xdr:colOff>609600</xdr:colOff>
      <xdr:row>31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536575</xdr:colOff>
      <xdr:row>0</xdr:row>
      <xdr:rowOff>136525</xdr:rowOff>
    </xdr:from>
    <xdr:to>
      <xdr:col>16</xdr:col>
      <xdr:colOff>450850</xdr:colOff>
      <xdr:row>20</xdr:row>
      <xdr:rowOff>69850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3-&#23433;&#23731;&#27668;&#30000;\&#20135;&#27700;&#27668;&#20117;&#20135;&#33021;&#21450;&#29983;&#20135;&#21160;&#24577;(&#23391;&#20961;&#22372;&#65289;\&#30952;&#28330;11&#20117;&#22788;&#29702;&#32467;&#26524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41353</v>
          </cell>
        </row>
      </sheetData>
      <sheetData sheetId="1">
        <row r="2">
          <cell r="A2">
            <v>41387</v>
          </cell>
          <cell r="G2">
            <v>564.99</v>
          </cell>
        </row>
        <row r="3">
          <cell r="A3">
            <v>41437</v>
          </cell>
          <cell r="G3">
            <v>677.52</v>
          </cell>
        </row>
        <row r="4">
          <cell r="A4">
            <v>41900</v>
          </cell>
          <cell r="G4">
            <v>525.99</v>
          </cell>
        </row>
        <row r="5">
          <cell r="A5">
            <v>41983</v>
          </cell>
          <cell r="G5">
            <v>344.64</v>
          </cell>
        </row>
        <row r="6">
          <cell r="A6">
            <v>42165</v>
          </cell>
          <cell r="G6">
            <v>288.39999999999998</v>
          </cell>
        </row>
        <row r="7">
          <cell r="A7">
            <v>42552</v>
          </cell>
          <cell r="G7">
            <v>246.98</v>
          </cell>
        </row>
        <row r="8">
          <cell r="A8">
            <v>42878</v>
          </cell>
          <cell r="G8">
            <v>146.47</v>
          </cell>
        </row>
        <row r="9">
          <cell r="A9">
            <v>43083</v>
          </cell>
          <cell r="G9">
            <v>111.97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5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workbookViewId="0">
      <selection activeCell="A7" sqref="A7"/>
    </sheetView>
  </sheetViews>
  <sheetFormatPr defaultColWidth="9" defaultRowHeight="14.25"/>
  <cols>
    <col min="1" max="1" width="16" style="1" customWidth="1"/>
    <col min="2" max="2" width="16.125" style="1" bestFit="1" customWidth="1"/>
    <col min="3" max="3" width="12.25" style="1" customWidth="1"/>
    <col min="4" max="4" width="12.375" style="1" customWidth="1"/>
    <col min="5" max="5" width="13.875" style="1" customWidth="1"/>
    <col min="6" max="6" width="10.375" style="1" customWidth="1"/>
    <col min="7" max="7" width="15.375" style="1" bestFit="1" customWidth="1"/>
    <col min="8" max="16384" width="9" style="1"/>
  </cols>
  <sheetData>
    <row r="1" spans="1:33" ht="24.75" customHeight="1" thickBot="1">
      <c r="D1" s="2" t="s">
        <v>0</v>
      </c>
      <c r="J1" s="3" t="s">
        <v>1</v>
      </c>
      <c r="W1" s="3" t="s">
        <v>2</v>
      </c>
    </row>
    <row r="2" spans="1:33" ht="24.75" customHeight="1">
      <c r="A2" s="4" t="s">
        <v>3</v>
      </c>
      <c r="B2" s="5"/>
      <c r="C2" s="5"/>
      <c r="D2" s="5"/>
      <c r="E2" s="6"/>
      <c r="F2" s="6"/>
      <c r="G2" s="6"/>
      <c r="H2" s="6"/>
      <c r="I2" s="6"/>
      <c r="J2" s="7" t="s">
        <v>4</v>
      </c>
      <c r="K2" s="8" t="s">
        <v>5</v>
      </c>
      <c r="L2" s="8" t="s">
        <v>6</v>
      </c>
      <c r="M2" s="8" t="s">
        <v>7</v>
      </c>
      <c r="N2" s="8" t="s">
        <v>8</v>
      </c>
      <c r="W2" s="9" t="s">
        <v>4</v>
      </c>
      <c r="X2" s="10" t="s">
        <v>5</v>
      </c>
      <c r="Y2" s="10" t="s">
        <v>6</v>
      </c>
      <c r="Z2" s="10" t="s">
        <v>7</v>
      </c>
      <c r="AA2" s="10" t="s">
        <v>8</v>
      </c>
    </row>
    <row r="3" spans="1:33" s="3" customFormat="1" ht="18" customHeight="1">
      <c r="A3" s="11" t="s">
        <v>9</v>
      </c>
      <c r="B3" s="12" t="s">
        <v>10</v>
      </c>
      <c r="C3" s="13">
        <v>0.58299999999999996</v>
      </c>
      <c r="D3" s="13"/>
      <c r="E3" s="14" t="s">
        <v>11</v>
      </c>
      <c r="F3" s="12" t="s">
        <v>12</v>
      </c>
      <c r="G3" s="13">
        <f>-0.00000005*(SQRT((C7^2+G7^2)/2))^3+0.000006*(SQRT((C7^2+G7^2)/2))^2+0.0001*(SQRT((C7^2+G7^2)/2))+0.0144</f>
        <v>3.0616047996675604E-2</v>
      </c>
      <c r="H3" s="12" t="s">
        <v>13</v>
      </c>
      <c r="J3" s="15" t="s">
        <v>14</v>
      </c>
      <c r="K3" s="16" t="s">
        <v>15</v>
      </c>
      <c r="L3" s="16" t="s">
        <v>16</v>
      </c>
      <c r="M3" s="16" t="s">
        <v>16</v>
      </c>
      <c r="N3" s="16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W3" s="9" t="s">
        <v>14</v>
      </c>
      <c r="X3" s="10" t="s">
        <v>15</v>
      </c>
      <c r="Y3" s="10" t="s">
        <v>16</v>
      </c>
      <c r="Z3" s="10" t="s">
        <v>16</v>
      </c>
      <c r="AA3" s="10" t="s">
        <v>16</v>
      </c>
      <c r="AB3" s="3" t="s">
        <v>23</v>
      </c>
      <c r="AC3" s="3" t="s">
        <v>24</v>
      </c>
      <c r="AD3" s="3" t="s">
        <v>19</v>
      </c>
      <c r="AE3" s="3" t="s">
        <v>20</v>
      </c>
      <c r="AF3" s="3" t="s">
        <v>21</v>
      </c>
      <c r="AG3" s="3" t="s">
        <v>25</v>
      </c>
    </row>
    <row r="4" spans="1:33" s="3" customFormat="1" ht="18" customHeight="1">
      <c r="A4" s="14" t="s">
        <v>26</v>
      </c>
      <c r="B4" s="12" t="s">
        <v>27</v>
      </c>
      <c r="C4" s="13">
        <v>140</v>
      </c>
      <c r="D4" s="12" t="s">
        <v>28</v>
      </c>
      <c r="E4" s="14" t="s">
        <v>29</v>
      </c>
      <c r="F4" s="12" t="s">
        <v>30</v>
      </c>
      <c r="G4" s="13">
        <f>-0.000002*(SQRT((C7^2+G7^2)/2))^3+0.0003*(SQRT((C7^2+G7^2)/2))^2-0.0057*SQRT((C7^2+G7^2)/2)+1</f>
        <v>1.2879981264822511</v>
      </c>
      <c r="H4" s="12"/>
      <c r="J4" s="9">
        <v>2</v>
      </c>
      <c r="K4" s="10">
        <v>60.47</v>
      </c>
      <c r="L4" s="10">
        <v>74.466999999999999</v>
      </c>
      <c r="M4" s="10">
        <v>75.655000000000001</v>
      </c>
      <c r="N4" s="10">
        <v>1.19</v>
      </c>
      <c r="O4" s="3">
        <v>7.0000000000000001E-3</v>
      </c>
      <c r="P4" s="3">
        <v>-3.89</v>
      </c>
      <c r="Q4" s="3">
        <v>503</v>
      </c>
      <c r="R4" s="3">
        <v>2.7296999999999998</v>
      </c>
      <c r="S4" s="3">
        <v>3.6310000000000001E-3</v>
      </c>
      <c r="T4" s="3">
        <v>934</v>
      </c>
      <c r="W4" s="9">
        <v>24</v>
      </c>
      <c r="X4" s="10">
        <v>26.7</v>
      </c>
      <c r="Y4" s="10">
        <v>75.56</v>
      </c>
      <c r="Z4" s="10">
        <v>75.64</v>
      </c>
      <c r="AA4" s="10">
        <f>Z4-Y4</f>
        <v>7.9999999999998295E-2</v>
      </c>
      <c r="AB4" s="3">
        <v>0.51</v>
      </c>
      <c r="AC4" s="3">
        <v>21</v>
      </c>
      <c r="AD4" s="3">
        <v>25336</v>
      </c>
      <c r="AE4" s="3">
        <v>0.312</v>
      </c>
      <c r="AF4" s="3">
        <v>5.2786999999999999E-3</v>
      </c>
      <c r="AG4" s="3">
        <v>1011.95</v>
      </c>
    </row>
    <row r="5" spans="1:33" s="3" customFormat="1" ht="18" customHeight="1">
      <c r="A5" s="11" t="s">
        <v>31</v>
      </c>
      <c r="B5" s="12" t="s">
        <v>32</v>
      </c>
      <c r="C5" s="13">
        <v>1500</v>
      </c>
      <c r="D5" s="12" t="s">
        <v>33</v>
      </c>
      <c r="E5" s="14" t="s">
        <v>34</v>
      </c>
      <c r="F5" s="12" t="s">
        <v>35</v>
      </c>
      <c r="G5" s="13">
        <v>0.1</v>
      </c>
      <c r="H5" s="12" t="s">
        <v>36</v>
      </c>
      <c r="J5" s="9">
        <v>2</v>
      </c>
      <c r="K5" s="10">
        <v>80.19</v>
      </c>
      <c r="L5" s="10">
        <v>74.052999999999997</v>
      </c>
      <c r="M5" s="10"/>
      <c r="N5" s="10">
        <v>1.6</v>
      </c>
      <c r="O5" s="3">
        <v>7.0000000000000001E-3</v>
      </c>
      <c r="P5" s="3">
        <v>-3.89</v>
      </c>
      <c r="Q5" s="3">
        <v>507</v>
      </c>
      <c r="R5" s="3">
        <v>2.7</v>
      </c>
      <c r="S5" s="3">
        <v>3.5899999999999999E-3</v>
      </c>
      <c r="T5" s="3">
        <v>940.74</v>
      </c>
      <c r="W5" s="9">
        <v>24</v>
      </c>
      <c r="X5" s="10">
        <v>48.5</v>
      </c>
      <c r="Y5" s="10">
        <v>75.47</v>
      </c>
      <c r="Z5" s="10"/>
      <c r="AA5" s="10">
        <v>0.17100000000000001</v>
      </c>
      <c r="AB5" s="3">
        <v>0.51</v>
      </c>
      <c r="AC5" s="3">
        <v>21</v>
      </c>
      <c r="AD5" s="3">
        <v>27165</v>
      </c>
      <c r="AE5" s="3">
        <v>0.29097000000000001</v>
      </c>
      <c r="AF5" s="3">
        <v>4.9199999999999999E-3</v>
      </c>
      <c r="AG5" s="3">
        <v>1049.05</v>
      </c>
    </row>
    <row r="6" spans="1:33" s="21" customFormat="1" ht="18" customHeight="1">
      <c r="A6" s="17"/>
      <c r="B6" s="18"/>
      <c r="C6" s="19"/>
      <c r="D6" s="18"/>
      <c r="E6" s="20"/>
      <c r="F6" s="18"/>
      <c r="G6" s="19"/>
      <c r="H6" s="18"/>
      <c r="J6" s="9">
        <v>2</v>
      </c>
      <c r="K6" s="10">
        <v>101.74</v>
      </c>
      <c r="L6" s="10">
        <v>73.504000000000005</v>
      </c>
      <c r="M6" s="10"/>
      <c r="N6" s="10">
        <v>2.15</v>
      </c>
      <c r="O6" s="3">
        <v>7.0000000000000001E-3</v>
      </c>
      <c r="P6" s="3">
        <v>-3.89</v>
      </c>
      <c r="Q6" s="3">
        <v>492</v>
      </c>
      <c r="R6" s="3">
        <v>2.7770000000000001</v>
      </c>
      <c r="S6" s="3">
        <v>3.6900000000000001E-3</v>
      </c>
      <c r="T6" s="3">
        <v>924</v>
      </c>
      <c r="W6" s="9">
        <v>24</v>
      </c>
      <c r="X6" s="10">
        <v>61.5</v>
      </c>
      <c r="Y6" s="10">
        <v>75.290000000000006</v>
      </c>
      <c r="Z6" s="10"/>
      <c r="AA6" s="10">
        <v>0.251</v>
      </c>
      <c r="AB6" s="3">
        <v>0.51</v>
      </c>
      <c r="AC6" s="3">
        <v>21</v>
      </c>
      <c r="AD6" s="3"/>
      <c r="AE6" s="3"/>
      <c r="AF6" s="3"/>
      <c r="AG6" s="3"/>
    </row>
    <row r="7" spans="1:33" s="3" customFormat="1" ht="18" customHeight="1">
      <c r="A7" s="11" t="s">
        <v>37</v>
      </c>
      <c r="B7" s="12" t="s">
        <v>38</v>
      </c>
      <c r="C7">
        <v>63.101998712317581</v>
      </c>
      <c r="D7" s="12" t="s">
        <v>39</v>
      </c>
      <c r="E7" s="14" t="s">
        <v>40</v>
      </c>
      <c r="F7" s="12" t="s">
        <v>41</v>
      </c>
      <c r="G7">
        <v>52.309760829576199</v>
      </c>
      <c r="H7" s="12" t="s">
        <v>42</v>
      </c>
      <c r="J7" s="10">
        <v>2</v>
      </c>
      <c r="K7" s="10">
        <v>121.04</v>
      </c>
      <c r="L7" s="10">
        <v>73.088999999999999</v>
      </c>
      <c r="M7" s="10"/>
      <c r="N7" s="10">
        <v>2.57</v>
      </c>
      <c r="O7" s="3">
        <v>7.0000000000000001E-3</v>
      </c>
      <c r="P7" s="3">
        <v>-3.89</v>
      </c>
      <c r="Q7" s="3">
        <v>502</v>
      </c>
      <c r="R7" s="3">
        <v>2.7160000000000002</v>
      </c>
      <c r="S7" s="3">
        <v>3.6120000000000002E-3</v>
      </c>
      <c r="T7" s="3">
        <v>937.73</v>
      </c>
      <c r="W7" s="9">
        <v>24</v>
      </c>
      <c r="X7" s="10">
        <v>83.8</v>
      </c>
      <c r="Y7" s="10">
        <v>75.22</v>
      </c>
      <c r="Z7" s="10"/>
      <c r="AA7" s="10">
        <v>0.42099999999999999</v>
      </c>
      <c r="AB7" s="3">
        <v>0.51</v>
      </c>
      <c r="AC7" s="3">
        <v>21</v>
      </c>
      <c r="AD7" s="3">
        <v>25245</v>
      </c>
      <c r="AE7" s="3">
        <v>0.312</v>
      </c>
      <c r="AF7" s="3">
        <v>5.2903000000000004E-3</v>
      </c>
      <c r="AG7" s="3">
        <v>1010.81</v>
      </c>
    </row>
    <row r="8" spans="1:33" s="3" customFormat="1" ht="18" customHeight="1">
      <c r="A8" s="11" t="s">
        <v>43</v>
      </c>
      <c r="B8" s="12" t="s">
        <v>44</v>
      </c>
      <c r="C8" s="13"/>
      <c r="D8" s="12"/>
      <c r="E8" s="14"/>
      <c r="F8" s="12" t="s">
        <v>45</v>
      </c>
      <c r="G8" s="13"/>
      <c r="H8" s="12"/>
      <c r="K8" s="22"/>
    </row>
    <row r="9" spans="1:33" s="3" customFormat="1" ht="18" customHeight="1">
      <c r="A9" s="11"/>
      <c r="B9" s="12" t="s">
        <v>46</v>
      </c>
      <c r="C9" s="13">
        <v>0.72084099999999995</v>
      </c>
      <c r="D9" s="12"/>
      <c r="E9" s="14"/>
      <c r="F9" s="12"/>
      <c r="G9" s="13"/>
      <c r="H9" s="12"/>
      <c r="K9" s="22"/>
    </row>
    <row r="10" spans="1:33" s="3" customFormat="1" ht="18" customHeight="1">
      <c r="A10" s="11" t="s">
        <v>47</v>
      </c>
      <c r="B10" s="12" t="s">
        <v>48</v>
      </c>
      <c r="C10" s="13"/>
      <c r="D10" s="12" t="s">
        <v>49</v>
      </c>
      <c r="E10" s="14" t="s">
        <v>50</v>
      </c>
      <c r="F10" s="23" t="s">
        <v>51</v>
      </c>
      <c r="G10" s="13"/>
      <c r="H10" s="13"/>
      <c r="K10" s="22"/>
    </row>
    <row r="11" spans="1:33" s="3" customFormat="1" ht="18" customHeight="1">
      <c r="A11" s="11" t="s">
        <v>52</v>
      </c>
      <c r="B11" s="12" t="s">
        <v>53</v>
      </c>
      <c r="C11" s="13"/>
      <c r="D11" s="12" t="s">
        <v>36</v>
      </c>
      <c r="E11" s="11" t="s">
        <v>54</v>
      </c>
      <c r="F11" s="12" t="s">
        <v>55</v>
      </c>
      <c r="G11">
        <v>14.830000000000002</v>
      </c>
      <c r="H11" s="12" t="s">
        <v>56</v>
      </c>
      <c r="K11" s="22"/>
    </row>
    <row r="12" spans="1:33" s="3" customFormat="1" ht="18" customHeight="1">
      <c r="A12" s="24" t="s">
        <v>57</v>
      </c>
      <c r="B12" s="23" t="s">
        <v>58</v>
      </c>
      <c r="C12" s="25"/>
      <c r="D12" s="25"/>
      <c r="K12" s="26"/>
      <c r="M12" s="3" t="s">
        <v>59</v>
      </c>
      <c r="N12" s="3" t="s">
        <v>60</v>
      </c>
      <c r="O12" s="3" t="s">
        <v>61</v>
      </c>
    </row>
    <row r="13" spans="1:33" s="3" customFormat="1" ht="18" customHeight="1">
      <c r="K13" s="26"/>
      <c r="M13" s="3" t="s">
        <v>62</v>
      </c>
      <c r="N13" s="3" t="s">
        <v>63</v>
      </c>
      <c r="O13" s="3" t="s">
        <v>64</v>
      </c>
    </row>
    <row r="14" spans="1:33" s="3" customFormat="1" ht="18" customHeight="1">
      <c r="A14" s="27" t="s">
        <v>65</v>
      </c>
      <c r="B14" s="28" t="s">
        <v>66</v>
      </c>
      <c r="C14" s="29"/>
      <c r="D14" s="19"/>
      <c r="E14" s="30"/>
      <c r="F14" s="30"/>
      <c r="G14" s="30"/>
      <c r="H14" s="30"/>
      <c r="K14" s="26"/>
    </row>
    <row r="15" spans="1:33" s="3" customFormat="1" ht="18" customHeight="1">
      <c r="A15" s="11" t="s">
        <v>67</v>
      </c>
      <c r="B15" s="12" t="s">
        <v>68</v>
      </c>
      <c r="C15" s="31">
        <v>0.09</v>
      </c>
      <c r="D15" s="13" t="s">
        <v>69</v>
      </c>
      <c r="E15" s="32" t="s">
        <v>70</v>
      </c>
      <c r="F15" s="23" t="s">
        <v>71</v>
      </c>
      <c r="G15" s="33">
        <v>-5</v>
      </c>
      <c r="H15" s="24"/>
      <c r="K15" s="26"/>
    </row>
    <row r="16" spans="1:33" s="42" customFormat="1" ht="14.25" customHeight="1">
      <c r="A16" s="34" t="s">
        <v>72</v>
      </c>
      <c r="B16" s="35"/>
      <c r="C16" s="36"/>
      <c r="D16" s="37"/>
      <c r="E16" s="38"/>
      <c r="F16" s="39"/>
      <c r="G16" s="40"/>
      <c r="H16" s="41"/>
    </row>
    <row r="17" spans="1:8" s="42" customFormat="1" ht="14.25" customHeight="1">
      <c r="A17" s="43" t="s">
        <v>73</v>
      </c>
      <c r="B17" s="44" t="s">
        <v>74</v>
      </c>
      <c r="C17" s="45">
        <f>1.291*10*$G$3*$G$4*(273+$C$4)*(LN(0.472*$C$5/$G$5)+$G$15)</f>
        <v>812.63108883326663</v>
      </c>
      <c r="D17" s="44" t="s">
        <v>75</v>
      </c>
      <c r="E17" s="46" t="s">
        <v>76</v>
      </c>
      <c r="F17" s="44" t="s">
        <v>77</v>
      </c>
      <c r="G17" s="47">
        <f>1.291*10*$G$3*$G$4*(273+$C$4)*$C$15</f>
        <v>18.922702640098411</v>
      </c>
      <c r="H17" s="44" t="s">
        <v>75</v>
      </c>
    </row>
    <row r="18" spans="1:8" s="42" customFormat="1" ht="14.25" customHeight="1">
      <c r="A18" s="48" t="s">
        <v>78</v>
      </c>
      <c r="B18" s="44" t="s">
        <v>79</v>
      </c>
      <c r="C18" s="49">
        <f>($C$17*$G$11+$G$17*$G$11*$G$11)/($C$7*$C$7-$G$7*$G$7)</f>
        <v>13.016701922753258</v>
      </c>
      <c r="D18" s="44" t="s">
        <v>80</v>
      </c>
      <c r="E18" s="50"/>
      <c r="F18" s="51" t="s">
        <v>81</v>
      </c>
      <c r="G18" s="52"/>
      <c r="H18" s="50"/>
    </row>
    <row r="19" spans="1:8" s="42" customFormat="1" ht="14.25" customHeight="1">
      <c r="A19" s="43" t="s">
        <v>82</v>
      </c>
      <c r="B19" s="44" t="s">
        <v>83</v>
      </c>
      <c r="C19" s="53">
        <f>$C$17/$C$18</f>
        <v>62.429876143417218</v>
      </c>
      <c r="D19" s="44"/>
      <c r="E19" s="46" t="s">
        <v>82</v>
      </c>
      <c r="F19" s="44" t="s">
        <v>84</v>
      </c>
      <c r="G19" s="54">
        <f>$G$17/$C$18</f>
        <v>1.4537248184981046</v>
      </c>
      <c r="H19" s="44"/>
    </row>
    <row r="20" spans="1:8" s="42" customFormat="1" ht="14.25" customHeight="1">
      <c r="A20" s="55" t="s">
        <v>85</v>
      </c>
      <c r="B20" s="56" t="s">
        <v>86</v>
      </c>
      <c r="C20" s="57">
        <f>(-1*$C$19+SQRT($C$19*$C$19-4*$G$19*(0.101*0.101-$C$7*$C$7)))/(2*$G$19)</f>
        <v>35.097324096809047</v>
      </c>
      <c r="D20" s="44" t="s">
        <v>56</v>
      </c>
      <c r="E20" s="58"/>
      <c r="F20" s="58"/>
      <c r="G20" s="58"/>
      <c r="H20" s="58"/>
    </row>
    <row r="21" spans="1:8" ht="14.25" customHeight="1">
      <c r="A21" s="34" t="s">
        <v>87</v>
      </c>
      <c r="B21" s="59"/>
      <c r="C21" s="60"/>
      <c r="D21" s="18"/>
      <c r="E21" s="61"/>
      <c r="F21" s="61"/>
      <c r="G21" s="61"/>
      <c r="H21" s="61"/>
    </row>
    <row r="22" spans="1:8" s="67" customFormat="1" ht="15.75" customHeight="1">
      <c r="A22" s="62" t="s">
        <v>88</v>
      </c>
      <c r="B22" s="63" t="s">
        <v>89</v>
      </c>
      <c r="C22" s="64">
        <f>12.91*(273+$C$4)*(LN(0.472*$C$5/$G$5)+$G$15)</f>
        <v>20607.678568457428</v>
      </c>
      <c r="D22" s="63" t="s">
        <v>90</v>
      </c>
      <c r="E22" s="65" t="s">
        <v>91</v>
      </c>
      <c r="F22" s="63" t="s">
        <v>92</v>
      </c>
      <c r="G22" s="66">
        <f>12.91*(273+$C$4)*$C$15</f>
        <v>479.86469999999997</v>
      </c>
      <c r="H22" s="63" t="s">
        <v>93</v>
      </c>
    </row>
    <row r="23" spans="1:8" s="67" customFormat="1" ht="15.75" customHeight="1">
      <c r="A23" s="68" t="s">
        <v>78</v>
      </c>
      <c r="B23" s="63" t="s">
        <v>94</v>
      </c>
      <c r="C23" s="69" t="e">
        <f>($C$22*$G$11+$G$22*$G$11*$G$11)/($C$8-$G$8)</f>
        <v>#DIV/0!</v>
      </c>
      <c r="D23" s="63" t="s">
        <v>80</v>
      </c>
      <c r="E23" s="70"/>
      <c r="F23" s="71" t="s">
        <v>95</v>
      </c>
      <c r="G23" s="72"/>
      <c r="H23" s="70"/>
    </row>
    <row r="24" spans="1:8" s="67" customFormat="1" ht="15.75" customHeight="1">
      <c r="A24" s="62" t="s">
        <v>96</v>
      </c>
      <c r="B24" s="63" t="s">
        <v>97</v>
      </c>
      <c r="C24" s="73" t="e">
        <f>$C$22/$C$23</f>
        <v>#DIV/0!</v>
      </c>
      <c r="D24" s="63"/>
      <c r="E24" s="65" t="s">
        <v>82</v>
      </c>
      <c r="F24" s="63" t="s">
        <v>98</v>
      </c>
      <c r="G24" s="74" t="e">
        <f>$G$22/$C$23</f>
        <v>#DIV/0!</v>
      </c>
      <c r="H24" s="63"/>
    </row>
    <row r="25" spans="1:8" s="67" customFormat="1" ht="15.75" customHeight="1">
      <c r="A25" s="75" t="s">
        <v>99</v>
      </c>
      <c r="B25" s="76" t="s">
        <v>100</v>
      </c>
      <c r="C25" s="77" t="e">
        <f>(-1*$C$24+SQRT($C$24*$C$24-4*$G$24*($C$9-$C$8)))/(2*$G$24)</f>
        <v>#DIV/0!</v>
      </c>
      <c r="D25" s="63" t="s">
        <v>56</v>
      </c>
      <c r="E25" s="78"/>
      <c r="F25" s="78"/>
      <c r="G25" s="78"/>
      <c r="H25" s="78"/>
    </row>
    <row r="26" spans="1:8" ht="24.75" customHeight="1">
      <c r="A26" s="27" t="s">
        <v>101</v>
      </c>
      <c r="B26" s="59"/>
      <c r="C26" s="79"/>
      <c r="D26" s="18"/>
    </row>
    <row r="27" spans="1:8" ht="24.75" customHeight="1">
      <c r="A27" s="80" t="s">
        <v>102</v>
      </c>
      <c r="B27" s="12" t="s">
        <v>68</v>
      </c>
      <c r="C27" s="81">
        <v>2E-3</v>
      </c>
      <c r="D27" s="82" t="s">
        <v>103</v>
      </c>
      <c r="E27" s="83" t="s">
        <v>104</v>
      </c>
      <c r="F27" s="23" t="s">
        <v>105</v>
      </c>
      <c r="G27" s="84">
        <v>0</v>
      </c>
      <c r="H27" s="85"/>
    </row>
    <row r="28" spans="1:8" ht="24.75" customHeight="1">
      <c r="A28" s="14" t="s">
        <v>106</v>
      </c>
      <c r="B28" s="12" t="s">
        <v>79</v>
      </c>
      <c r="C28" s="83">
        <f>C18</f>
        <v>13.016701922753258</v>
      </c>
      <c r="D28" s="12" t="s">
        <v>107</v>
      </c>
      <c r="E28" s="85"/>
      <c r="F28" s="86" t="s">
        <v>95</v>
      </c>
      <c r="G28" s="87" t="e">
        <f>$C$18/$C$11</f>
        <v>#DIV/0!</v>
      </c>
      <c r="H28" s="85"/>
    </row>
    <row r="29" spans="1:8" ht="24.75" customHeight="1">
      <c r="A29" s="80" t="s">
        <v>108</v>
      </c>
      <c r="B29" s="12" t="s">
        <v>109</v>
      </c>
      <c r="C29" s="88">
        <f>1.291*10*$G$3*$G$4*(273+$C$4)*(LN(0.472*$C$5/$G$5)+$G$27)/$C$28</f>
        <v>143.19236605997858</v>
      </c>
      <c r="D29" s="12"/>
      <c r="E29" s="80" t="s">
        <v>96</v>
      </c>
      <c r="F29" s="12" t="s">
        <v>110</v>
      </c>
      <c r="G29" s="83">
        <f>1.291*10*$G$3*$G$4*(273+$C$4)*$C$15/$C$28</f>
        <v>1.4537248184981046</v>
      </c>
      <c r="H29" s="12"/>
    </row>
    <row r="30" spans="1:8" ht="24.75" customHeight="1">
      <c r="A30" s="89" t="s">
        <v>111</v>
      </c>
      <c r="B30" s="90" t="s">
        <v>112</v>
      </c>
      <c r="C30" s="91">
        <f>(-1*$C$29+SQRT($C$29*$C$29-4*$G$29*(0.101*0.101-$C$7*$C$7)))/(2*$G$29)</f>
        <v>22.615317027423735</v>
      </c>
      <c r="D30" s="12" t="s">
        <v>56</v>
      </c>
    </row>
    <row r="31" spans="1:8" ht="24.75" customHeight="1">
      <c r="A31" s="92"/>
      <c r="B31" s="59"/>
      <c r="C31" s="79"/>
      <c r="D31" s="18"/>
    </row>
    <row r="32" spans="1:8" ht="24.75" customHeight="1">
      <c r="A32" s="93" t="s">
        <v>113</v>
      </c>
      <c r="B32" s="1">
        <v>24.5</v>
      </c>
      <c r="C32" s="1">
        <v>0</v>
      </c>
      <c r="D32" s="1">
        <v>10</v>
      </c>
      <c r="E32" s="1">
        <v>5</v>
      </c>
      <c r="F32" s="1">
        <v>0</v>
      </c>
    </row>
    <row r="33" spans="1:6" ht="24.75" customHeight="1">
      <c r="A33" s="93" t="s">
        <v>114</v>
      </c>
      <c r="B33" s="1">
        <v>1.27101</v>
      </c>
      <c r="C33" s="1">
        <v>0.29310901700000003</v>
      </c>
      <c r="D33" s="1">
        <v>0.66546000000000005</v>
      </c>
    </row>
    <row r="34" spans="1:6" ht="24.75" customHeight="1">
      <c r="A34" s="93" t="s">
        <v>115</v>
      </c>
      <c r="B34" s="1">
        <v>1.4894000000000001E-3</v>
      </c>
      <c r="C34" s="1">
        <v>1.4894000000000001E-3</v>
      </c>
      <c r="D34" s="1">
        <v>1.4894000000000001E-3</v>
      </c>
    </row>
    <row r="35" spans="1:6" ht="24.75" customHeight="1">
      <c r="A35" s="12" t="s">
        <v>116</v>
      </c>
      <c r="B35" s="94" t="s">
        <v>117</v>
      </c>
      <c r="C35" s="94" t="s">
        <v>118</v>
      </c>
      <c r="D35" s="94" t="s">
        <v>118</v>
      </c>
      <c r="E35" s="94" t="s">
        <v>119</v>
      </c>
      <c r="F35" s="94" t="s">
        <v>119</v>
      </c>
    </row>
    <row r="36" spans="1:6" ht="24.75" customHeight="1">
      <c r="A36" s="12" t="s">
        <v>42</v>
      </c>
      <c r="B36" s="12" t="s">
        <v>120</v>
      </c>
      <c r="C36" s="12" t="s">
        <v>120</v>
      </c>
      <c r="D36" s="12" t="s">
        <v>120</v>
      </c>
      <c r="E36" s="12" t="s">
        <v>121</v>
      </c>
      <c r="F36" s="12" t="s">
        <v>56</v>
      </c>
    </row>
    <row r="37" spans="1:6" ht="24.75" customHeight="1">
      <c r="A37" s="1">
        <v>0.10100000000000001</v>
      </c>
      <c r="B37" s="1">
        <f t="shared" ref="B37:B47" si="0">(-$B$33+SQRT($B$33*$B$33+4*$B$34*($C$7*$C$7-A37*A37)))/2/$B$34</f>
        <v>1263.1433812162586</v>
      </c>
      <c r="C37" s="1">
        <f t="shared" ref="C37:C47" si="1">(-$C$33+SQRT($C$33*$C$33+4*$C$34*($C$7*$C$7-$A37*$A37)))/2/$C$34</f>
        <v>1539.6317791235065</v>
      </c>
      <c r="D37" s="1">
        <f t="shared" ref="D37:D47" si="2">(-$D$33+SQRT($D$33*$D$33+4*$D$34*($C$7*$C$7-$A37*$A37)))/2/$D$34</f>
        <v>1426.8641596026184</v>
      </c>
      <c r="E37" s="1">
        <v>667.5661806761359</v>
      </c>
      <c r="F37" s="1">
        <v>696.10310844141543</v>
      </c>
    </row>
    <row r="38" spans="1:6" ht="24.75" customHeight="1">
      <c r="A38" s="1">
        <f>0.1*$C$7</f>
        <v>6.3101998712317586</v>
      </c>
      <c r="B38" s="1">
        <f t="shared" si="0"/>
        <v>1255.2163459689432</v>
      </c>
      <c r="C38" s="1">
        <f t="shared" si="1"/>
        <v>1531.4528333133287</v>
      </c>
      <c r="D38" s="1">
        <f t="shared" si="2"/>
        <v>1418.7461417511975</v>
      </c>
      <c r="E38" s="1">
        <v>663.86246464814053</v>
      </c>
      <c r="F38" s="1">
        <v>692.3858425644413</v>
      </c>
    </row>
    <row r="39" spans="1:6" ht="24.75" customHeight="1">
      <c r="A39" s="1">
        <f>0.2*$C$7</f>
        <v>12.620399742463517</v>
      </c>
      <c r="B39" s="1">
        <f t="shared" si="0"/>
        <v>1231.2016454947127</v>
      </c>
      <c r="C39" s="1">
        <f t="shared" si="1"/>
        <v>1506.6595492809502</v>
      </c>
      <c r="D39" s="1">
        <f t="shared" si="2"/>
        <v>1394.1413027821886</v>
      </c>
      <c r="E39" s="1">
        <v>652.63204632845827</v>
      </c>
      <c r="F39" s="1">
        <v>681.11349665324281</v>
      </c>
    </row>
    <row r="40" spans="1:6" ht="24.75" customHeight="1">
      <c r="A40" s="1">
        <f>0.3*$C$7</f>
        <v>18.930599613695275</v>
      </c>
      <c r="B40" s="1">
        <f t="shared" si="0"/>
        <v>1190.3848137649306</v>
      </c>
      <c r="C40" s="1">
        <f t="shared" si="1"/>
        <v>1464.4636061171818</v>
      </c>
      <c r="D40" s="1">
        <f t="shared" si="2"/>
        <v>1352.2796595510774</v>
      </c>
      <c r="E40" s="1">
        <v>633.52223680015982</v>
      </c>
      <c r="F40" s="1">
        <v>661.92929306786459</v>
      </c>
    </row>
    <row r="41" spans="1:6" ht="24.75" customHeight="1">
      <c r="A41" s="1">
        <f>0.4*$C$7</f>
        <v>25.240799484927035</v>
      </c>
      <c r="B41" s="1">
        <f t="shared" si="0"/>
        <v>1131.4459630618599</v>
      </c>
      <c r="C41" s="1">
        <f t="shared" si="1"/>
        <v>1403.3988337976107</v>
      </c>
      <c r="D41" s="1">
        <f t="shared" si="2"/>
        <v>1291.7315180721391</v>
      </c>
      <c r="E41" s="1">
        <v>605.87517658695856</v>
      </c>
      <c r="F41" s="1">
        <v>634.16722502246739</v>
      </c>
    </row>
    <row r="42" spans="1:6" ht="24.75" customHeight="1">
      <c r="A42" s="1">
        <f>0.5*$C$7</f>
        <v>31.55099935615879</v>
      </c>
      <c r="B42" s="1">
        <f t="shared" si="0"/>
        <v>1052.2200262766173</v>
      </c>
      <c r="C42" s="1">
        <f t="shared" si="1"/>
        <v>1321.0320717593213</v>
      </c>
      <c r="D42" s="1">
        <f t="shared" si="2"/>
        <v>1210.1310399769268</v>
      </c>
      <c r="E42" s="1">
        <v>568.60081688827256</v>
      </c>
      <c r="F42" s="1">
        <v>596.7221924088484</v>
      </c>
    </row>
    <row r="43" spans="1:6" ht="24.75" customHeight="1">
      <c r="A43" s="1">
        <f>0.6*$C$7</f>
        <v>37.86119922739055</v>
      </c>
      <c r="B43" s="1">
        <f t="shared" si="0"/>
        <v>949.20697263771706</v>
      </c>
      <c r="C43" s="1">
        <f t="shared" si="1"/>
        <v>1213.356702123295</v>
      </c>
      <c r="D43" s="1">
        <f t="shared" si="2"/>
        <v>1103.6002094504574</v>
      </c>
      <c r="E43" s="1">
        <v>519.90863831400952</v>
      </c>
      <c r="F43" s="1">
        <v>547.77488190987583</v>
      </c>
    </row>
    <row r="44" spans="1:6" ht="24.75" customHeight="1">
      <c r="A44" s="1">
        <f>0.7*$C$7</f>
        <v>44.171399098622302</v>
      </c>
      <c r="B44" s="1">
        <f t="shared" si="0"/>
        <v>816.50767685251856</v>
      </c>
      <c r="C44" s="1">
        <f t="shared" si="1"/>
        <v>1073.4167228609035</v>
      </c>
      <c r="D44" s="1">
        <f t="shared" si="2"/>
        <v>965.45593718449845</v>
      </c>
      <c r="E44" s="1">
        <v>456.70252441690957</v>
      </c>
      <c r="F44" s="1">
        <v>484.16792967449123</v>
      </c>
    </row>
    <row r="45" spans="1:6" ht="24.75" customHeight="1">
      <c r="A45" s="1">
        <f>0.8*$C$7</f>
        <v>50.481598969854069</v>
      </c>
      <c r="B45" s="1">
        <f t="shared" si="0"/>
        <v>643.13181436887464</v>
      </c>
      <c r="C45" s="1">
        <f t="shared" si="1"/>
        <v>887.56841767779611</v>
      </c>
      <c r="D45" s="1">
        <f t="shared" si="2"/>
        <v>782.75995697329836</v>
      </c>
      <c r="E45" s="1">
        <v>372.95265305135268</v>
      </c>
      <c r="F45" s="1">
        <v>399.71255022425481</v>
      </c>
    </row>
    <row r="46" spans="1:6" ht="24.75" customHeight="1">
      <c r="A46" s="1">
        <f>0.9*$C$7</f>
        <v>56.791798841085821</v>
      </c>
      <c r="B46" s="1">
        <f t="shared" si="0"/>
        <v>403.98863393319891</v>
      </c>
      <c r="C46" s="1">
        <f t="shared" si="1"/>
        <v>621.07438957692352</v>
      </c>
      <c r="D46" s="1">
        <f t="shared" si="2"/>
        <v>523.50543615291451</v>
      </c>
      <c r="E46" s="1">
        <v>253.54677613810213</v>
      </c>
      <c r="F46" s="1">
        <v>278.67551583957516</v>
      </c>
    </row>
    <row r="47" spans="1:6" ht="26.25" customHeight="1">
      <c r="A47" s="1">
        <f>$C$7</f>
        <v>63.101998712317581</v>
      </c>
      <c r="B47" s="1">
        <f t="shared" si="0"/>
        <v>0</v>
      </c>
      <c r="C47" s="1">
        <f t="shared" si="1"/>
        <v>0</v>
      </c>
      <c r="D47" s="1">
        <f t="shared" si="2"/>
        <v>0</v>
      </c>
      <c r="E47" s="1">
        <v>0</v>
      </c>
      <c r="F47" s="1">
        <v>0</v>
      </c>
    </row>
    <row r="48" spans="1:6" ht="26.25" customHeight="1"/>
    <row r="49" spans="1:4">
      <c r="A49" s="1">
        <v>39.868000000000002</v>
      </c>
      <c r="B49" s="1">
        <v>43.43</v>
      </c>
    </row>
    <row r="52" spans="1:4" ht="22.5" customHeight="1">
      <c r="A52" s="1" t="s">
        <v>122</v>
      </c>
      <c r="B52" s="1" t="s">
        <v>123</v>
      </c>
    </row>
    <row r="53" spans="1:4" ht="22.5" customHeight="1">
      <c r="A53" s="1" t="s">
        <v>124</v>
      </c>
      <c r="B53" s="1" t="s">
        <v>125</v>
      </c>
    </row>
    <row r="54" spans="1:4" ht="22.5" customHeight="1">
      <c r="A54" s="1">
        <v>855.18524715390549</v>
      </c>
      <c r="B54" s="95">
        <f t="shared" ref="B54:B64" si="3">(-1*$C$19+SQRT($C$19*$C$19+4*$G$19*(40.589*40.589-C54*C54)))/2/$G$19</f>
        <v>18.456667205340114</v>
      </c>
      <c r="C54" s="1">
        <v>0.10100000000000001</v>
      </c>
      <c r="D54" s="1">
        <v>996.29945132909597</v>
      </c>
    </row>
    <row r="55" spans="1:4" ht="22.5" customHeight="1">
      <c r="A55" s="1">
        <v>848.90035607702475</v>
      </c>
      <c r="B55" s="95">
        <f t="shared" si="3"/>
        <v>18.314591488808595</v>
      </c>
      <c r="C55" s="1">
        <v>4.0589000000000004</v>
      </c>
      <c r="D55" s="1">
        <v>988.29581562058866</v>
      </c>
    </row>
    <row r="56" spans="1:4" ht="22.5" customHeight="1">
      <c r="A56" s="1">
        <v>829.88401284426766</v>
      </c>
      <c r="B56" s="95">
        <f t="shared" si="3"/>
        <v>17.885019779660428</v>
      </c>
      <c r="C56" s="1">
        <v>8.1178000000000008</v>
      </c>
      <c r="D56" s="1">
        <v>964.11556087388806</v>
      </c>
    </row>
    <row r="57" spans="1:4" ht="22.5" customHeight="1">
      <c r="A57" s="1">
        <v>797.67158882722208</v>
      </c>
      <c r="B57" s="95">
        <f t="shared" si="3"/>
        <v>17.158453274083442</v>
      </c>
      <c r="C57" s="1">
        <v>12.176699999999999</v>
      </c>
      <c r="D57" s="1">
        <v>923.28485739152711</v>
      </c>
    </row>
    <row r="58" spans="1:4" ht="22.5" customHeight="1">
      <c r="A58" s="1">
        <v>751.41502802580419</v>
      </c>
      <c r="B58" s="95">
        <f t="shared" si="3"/>
        <v>16.117674356223279</v>
      </c>
      <c r="C58" s="1">
        <v>16.235600000000002</v>
      </c>
      <c r="D58" s="1">
        <v>864.95106756271207</v>
      </c>
    </row>
    <row r="59" spans="1:4" ht="22.5" customHeight="1">
      <c r="A59" s="1">
        <v>689.76309794113536</v>
      </c>
      <c r="B59" s="95">
        <f t="shared" si="3"/>
        <v>14.735597557634076</v>
      </c>
      <c r="C59" s="1">
        <v>20.294499999999999</v>
      </c>
      <c r="D59" s="1">
        <v>787.79112301112741</v>
      </c>
    </row>
    <row r="60" spans="1:4" ht="22.5" customHeight="1">
      <c r="A60" s="1">
        <v>610.62752102823254</v>
      </c>
      <c r="B60" s="95">
        <f t="shared" si="3"/>
        <v>12.971162743740434</v>
      </c>
      <c r="C60" s="1">
        <v>24.353399999999997</v>
      </c>
      <c r="D60" s="1">
        <v>689.83979609339372</v>
      </c>
    </row>
    <row r="61" spans="1:4" ht="22.5" customHeight="1">
      <c r="A61" s="1">
        <v>510.72511396044735</v>
      </c>
      <c r="B61" s="95">
        <f t="shared" si="3"/>
        <v>10.7616421013349</v>
      </c>
      <c r="C61" s="1">
        <v>28.412299999999998</v>
      </c>
      <c r="D61" s="1">
        <v>568.18261604993017</v>
      </c>
    </row>
    <row r="62" spans="1:4" ht="22.5" customHeight="1">
      <c r="A62" s="1">
        <v>384.59241403319294</v>
      </c>
      <c r="B62" s="95">
        <f t="shared" si="3"/>
        <v>8.0071259652610003</v>
      </c>
      <c r="C62" s="1">
        <v>32.471200000000003</v>
      </c>
      <c r="D62" s="1">
        <v>418.37645195797381</v>
      </c>
    </row>
    <row r="63" spans="1:4" ht="22.5" customHeight="1">
      <c r="A63" s="1">
        <v>222.09138264280747</v>
      </c>
      <c r="B63" s="95">
        <f t="shared" si="3"/>
        <v>4.5350210933050326</v>
      </c>
      <c r="C63" s="1">
        <v>36.530099999999997</v>
      </c>
      <c r="D63" s="1">
        <v>233.24770031574209</v>
      </c>
    </row>
    <row r="64" spans="1:4" ht="22.5" customHeight="1">
      <c r="A64" s="1">
        <v>0</v>
      </c>
      <c r="B64" s="95">
        <f t="shared" si="3"/>
        <v>0</v>
      </c>
      <c r="C64" s="1">
        <v>40.588999999999999</v>
      </c>
      <c r="D64" s="1">
        <v>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workbookViewId="0">
      <selection activeCell="A2" sqref="A2"/>
    </sheetView>
  </sheetViews>
  <sheetFormatPr defaultColWidth="9" defaultRowHeight="13.5"/>
  <cols>
    <col min="1" max="1" width="9" style="96"/>
    <col min="2" max="2" width="13.625" style="96" customWidth="1"/>
    <col min="3" max="5" width="9" style="96"/>
    <col min="6" max="6" width="14.25" style="96" customWidth="1"/>
    <col min="7" max="7" width="9" style="96"/>
    <col min="8" max="8" width="12.75" style="96" bestFit="1" customWidth="1"/>
    <col min="9" max="9" width="12.75" style="96" customWidth="1"/>
    <col min="10" max="10" width="12.625" style="96" customWidth="1"/>
    <col min="11" max="19" width="9" style="96"/>
    <col min="20" max="23" width="13.875" style="96" customWidth="1"/>
    <col min="24" max="16384" width="9" style="96"/>
  </cols>
  <sheetData>
    <row r="1" spans="1:23">
      <c r="A1" s="96" t="s">
        <v>126</v>
      </c>
      <c r="B1" s="97" t="s">
        <v>127</v>
      </c>
      <c r="C1" s="96" t="s">
        <v>128</v>
      </c>
      <c r="D1" s="96" t="s">
        <v>129</v>
      </c>
      <c r="E1" s="96" t="s">
        <v>130</v>
      </c>
      <c r="F1" s="97" t="s">
        <v>131</v>
      </c>
      <c r="G1" s="98" t="s">
        <v>132</v>
      </c>
      <c r="H1" s="98" t="s">
        <v>133</v>
      </c>
      <c r="I1" s="98" t="s">
        <v>134</v>
      </c>
      <c r="J1" s="96" t="s">
        <v>135</v>
      </c>
      <c r="K1" s="96" t="s">
        <v>136</v>
      </c>
      <c r="L1" s="96" t="s">
        <v>137</v>
      </c>
      <c r="M1" s="96" t="s">
        <v>138</v>
      </c>
    </row>
    <row r="2" spans="1:23">
      <c r="A2" s="96">
        <v>80</v>
      </c>
      <c r="B2" s="96">
        <v>74.570599999999999</v>
      </c>
      <c r="C2" s="96">
        <v>62.173000000000002</v>
      </c>
      <c r="D2" s="96">
        <v>0</v>
      </c>
    </row>
    <row r="3" spans="1:23">
      <c r="C3" s="96">
        <v>61.515000000000001</v>
      </c>
      <c r="D3" s="96">
        <v>31.8977</v>
      </c>
      <c r="E3" s="96">
        <v>73.888000000000005</v>
      </c>
      <c r="F3" s="99">
        <f>E3+0.336</f>
        <v>74.224000000000004</v>
      </c>
      <c r="G3" s="96">
        <f>$A$2-E3</f>
        <v>6.1119999999999948</v>
      </c>
      <c r="H3" s="96">
        <f>($A$2^2-E3^2)/D3</f>
        <v>29.48687384983867</v>
      </c>
      <c r="I3" s="96">
        <f>($B$2^2-F3^2)/D3</f>
        <v>1.6168002194515412</v>
      </c>
      <c r="J3" s="96">
        <f>A2*A2-0.101*0.101</f>
        <v>6399.9897989999999</v>
      </c>
      <c r="K3" s="96">
        <v>1.27102</v>
      </c>
      <c r="L3" s="96">
        <v>1.7253000000000001E-2</v>
      </c>
      <c r="M3" s="96">
        <f>(SQRT(K3*K3+4*L3*J3)-K3)/2/L3</f>
        <v>573.33422937402088</v>
      </c>
    </row>
    <row r="4" spans="1:23">
      <c r="C4" s="96">
        <v>60.755000000000003</v>
      </c>
      <c r="D4" s="96">
        <v>48.184699999999999</v>
      </c>
      <c r="E4" s="96">
        <v>73.613</v>
      </c>
      <c r="F4" s="99">
        <f>E4+0.336</f>
        <v>73.948999999999998</v>
      </c>
      <c r="G4" s="96">
        <f>$A$2-E4</f>
        <v>6.3870000000000005</v>
      </c>
      <c r="H4" s="96">
        <f>($A$2^2-E4^2)/D4</f>
        <v>20.361779382252045</v>
      </c>
      <c r="I4" s="96">
        <f>($B$2^2-F4^2)/D4</f>
        <v>1.9159563795146728</v>
      </c>
      <c r="J4" s="96">
        <f>B2^2-0.101^2</f>
        <v>5560.7641833600001</v>
      </c>
      <c r="K4" s="96">
        <v>0.95840000000000003</v>
      </c>
      <c r="L4" s="96">
        <v>2.035E-2</v>
      </c>
      <c r="M4" s="96">
        <f>(SQRT(K4*K4+4*L4*J4)-K4)/2/L4</f>
        <v>499.72135887106106</v>
      </c>
    </row>
    <row r="5" spans="1:23">
      <c r="C5" s="96">
        <v>59.523000000000003</v>
      </c>
      <c r="D5" s="96">
        <v>63.440199999999997</v>
      </c>
      <c r="E5" s="96">
        <v>73.263999999999996</v>
      </c>
      <c r="F5" s="99">
        <f>E5+0.336</f>
        <v>73.599999999999994</v>
      </c>
      <c r="G5" s="96">
        <f>$A$2-E5</f>
        <v>6.7360000000000042</v>
      </c>
      <c r="H5" s="96">
        <f>($A$2^2-E5^2)/D5</f>
        <v>16.273377196162695</v>
      </c>
      <c r="I5" s="96">
        <f>($B$2^2-F5^2)/D5</f>
        <v>2.2669282940470081</v>
      </c>
    </row>
    <row r="6" spans="1:23">
      <c r="C6" s="96">
        <v>58.064999999999998</v>
      </c>
      <c r="D6" s="96">
        <v>78.113699999999994</v>
      </c>
      <c r="E6" s="96">
        <v>72.891000000000005</v>
      </c>
      <c r="F6" s="96">
        <v>73.225999999999999</v>
      </c>
      <c r="G6" s="96">
        <f>$A$2-E6</f>
        <v>7.1089999999999947</v>
      </c>
      <c r="H6" s="96">
        <f>($A$2^2-E6^2)/D6</f>
        <v>13.91435969618645</v>
      </c>
      <c r="I6" s="96">
        <f>($B$2^2-F6^2)/D6</f>
        <v>2.5440775223808409</v>
      </c>
    </row>
    <row r="7" spans="1:23">
      <c r="D7" s="96">
        <v>72.291799999999995</v>
      </c>
      <c r="E7" s="96">
        <v>73.144400000000005</v>
      </c>
      <c r="G7" s="96">
        <f>$A$2-E7</f>
        <v>6.8555999999999955</v>
      </c>
      <c r="H7" s="96">
        <f>($A$2^2-E7^2)/D7</f>
        <v>14.523040630334281</v>
      </c>
      <c r="J7" s="96" t="s">
        <v>139</v>
      </c>
    </row>
    <row r="10" spans="1:23">
      <c r="W10" s="97" t="s">
        <v>140</v>
      </c>
    </row>
    <row r="21" spans="7:29" ht="14.25">
      <c r="G21" s="132" t="s">
        <v>141</v>
      </c>
      <c r="H21" s="132"/>
      <c r="I21" s="132"/>
      <c r="J21" s="133"/>
      <c r="K21" s="133"/>
      <c r="L21" s="100"/>
      <c r="M21" s="100"/>
      <c r="U21" s="132"/>
      <c r="V21" s="132"/>
      <c r="W21" s="133"/>
      <c r="X21" s="133"/>
      <c r="Z21" s="132"/>
      <c r="AA21" s="132"/>
      <c r="AB21" s="133"/>
      <c r="AC21" s="133"/>
    </row>
    <row r="22" spans="7:29" ht="14.25">
      <c r="G22" s="100"/>
      <c r="H22" s="101" t="s">
        <v>142</v>
      </c>
      <c r="I22" s="101"/>
      <c r="J22" s="101" t="s">
        <v>143</v>
      </c>
      <c r="K22" s="101" t="s">
        <v>144</v>
      </c>
      <c r="L22" s="100"/>
      <c r="U22" s="100"/>
      <c r="V22" s="101"/>
      <c r="W22" s="101"/>
      <c r="X22" s="101"/>
      <c r="Z22" s="100"/>
      <c r="AA22" s="101"/>
      <c r="AB22" s="101"/>
      <c r="AC22" s="101"/>
    </row>
    <row r="23" spans="7:29" ht="14.25">
      <c r="G23" s="100"/>
      <c r="H23" s="102">
        <v>74.284999999999997</v>
      </c>
      <c r="I23" s="102"/>
      <c r="J23" s="103">
        <f>K3</f>
        <v>1.27102</v>
      </c>
      <c r="K23" s="103">
        <f>L3</f>
        <v>1.7253000000000001E-2</v>
      </c>
      <c r="L23" s="100"/>
      <c r="U23" s="100"/>
      <c r="V23" s="102"/>
      <c r="W23" s="103"/>
      <c r="X23" s="103"/>
      <c r="Z23" s="100"/>
      <c r="AA23" s="102"/>
      <c r="AB23" s="103"/>
      <c r="AC23" s="103"/>
    </row>
    <row r="24" spans="7:29" ht="14.25">
      <c r="G24" s="100" t="s">
        <v>145</v>
      </c>
      <c r="H24" s="100" t="s">
        <v>146</v>
      </c>
      <c r="I24" s="100"/>
      <c r="J24" s="100"/>
      <c r="K24" s="100"/>
      <c r="L24" s="100"/>
      <c r="U24" s="100"/>
      <c r="V24" s="100"/>
      <c r="W24" s="100"/>
      <c r="X24" s="100"/>
      <c r="Z24" s="100"/>
      <c r="AA24" s="100"/>
      <c r="AB24" s="100"/>
      <c r="AC24" s="100"/>
    </row>
    <row r="25" spans="7:29" ht="14.25">
      <c r="G25" s="100">
        <f>(SQRT($J$23^2+4*$K$23*($H$23^2-H25^2))-$J$23)/2/$K$23</f>
        <v>529.91014891778741</v>
      </c>
      <c r="H25" s="100">
        <v>0.10100000000000001</v>
      </c>
      <c r="I25" s="100"/>
      <c r="J25" s="100"/>
      <c r="N25" s="96">
        <f>$H$23^2-H25^2</f>
        <v>5518.2510239999992</v>
      </c>
      <c r="O25" s="96">
        <f>$H$23-H25</f>
        <v>74.183999999999997</v>
      </c>
      <c r="P25" s="96">
        <f>O25/G25</f>
        <v>0.13999354447447887</v>
      </c>
      <c r="U25" s="100"/>
      <c r="V25" s="100"/>
      <c r="W25" s="100"/>
      <c r="Z25" s="100"/>
      <c r="AA25" s="100"/>
      <c r="AB25" s="100"/>
    </row>
    <row r="26" spans="7:29" ht="14.25">
      <c r="G26" s="100">
        <f t="shared" ref="G26:G49" si="0">(SQRT($J$23^2+4*$K$23*($H$23^2-H26^2))-$J$23)/2/$K$23</f>
        <v>529.204791703924</v>
      </c>
      <c r="H26" s="100">
        <f>H23*0.05</f>
        <v>3.7142499999999998</v>
      </c>
      <c r="I26" s="100"/>
      <c r="J26" s="100"/>
      <c r="N26" s="96">
        <f t="shared" ref="N26:N49" si="1">$H$23^2-H26^2</f>
        <v>5504.4655719374996</v>
      </c>
      <c r="O26" s="96">
        <f t="shared" ref="O26:O49" si="2">$H$23-H26</f>
        <v>70.570750000000004</v>
      </c>
      <c r="P26" s="96">
        <f t="shared" ref="P26:P49" si="3">O26/G26</f>
        <v>0.13335243955894197</v>
      </c>
      <c r="U26" s="100"/>
      <c r="V26" s="100"/>
      <c r="W26" s="100"/>
      <c r="Z26" s="100"/>
      <c r="AA26" s="100"/>
      <c r="AB26" s="100"/>
    </row>
    <row r="27" spans="7:29" ht="14.25">
      <c r="G27" s="100">
        <f t="shared" si="0"/>
        <v>527.08185373066465</v>
      </c>
      <c r="H27" s="100">
        <f>H23*0.1</f>
        <v>7.4284999999999997</v>
      </c>
      <c r="I27" s="100"/>
      <c r="J27" s="100"/>
      <c r="N27" s="96">
        <f t="shared" si="1"/>
        <v>5463.0786127499996</v>
      </c>
      <c r="O27" s="96">
        <f t="shared" si="2"/>
        <v>66.856499999999997</v>
      </c>
      <c r="P27" s="96">
        <f t="shared" si="3"/>
        <v>0.1268427276082307</v>
      </c>
      <c r="U27" s="100"/>
      <c r="V27" s="100"/>
      <c r="W27" s="100"/>
      <c r="Z27" s="100"/>
      <c r="AA27" s="100"/>
      <c r="AB27" s="100"/>
    </row>
    <row r="28" spans="7:29" ht="14.25">
      <c r="G28" s="100">
        <f t="shared" si="0"/>
        <v>523.52575117861329</v>
      </c>
      <c r="H28" s="100">
        <f>H23*0.15</f>
        <v>11.142749999999999</v>
      </c>
      <c r="I28" s="100"/>
      <c r="J28" s="100"/>
      <c r="N28" s="96">
        <f t="shared" si="1"/>
        <v>5394.1003474374993</v>
      </c>
      <c r="O28" s="96">
        <f t="shared" si="2"/>
        <v>63.142249999999997</v>
      </c>
      <c r="P28" s="96">
        <f t="shared" si="3"/>
        <v>0.12060963545317088</v>
      </c>
      <c r="U28" s="100"/>
      <c r="V28" s="100"/>
      <c r="W28" s="100"/>
      <c r="Z28" s="100"/>
      <c r="AA28" s="100"/>
      <c r="AB28" s="100"/>
    </row>
    <row r="29" spans="7:29" ht="14.25">
      <c r="G29" s="100">
        <f t="shared" si="0"/>
        <v>518.50895323848272</v>
      </c>
      <c r="H29" s="100">
        <f>H23*0.2</f>
        <v>14.856999999999999</v>
      </c>
      <c r="I29" s="100"/>
      <c r="J29" s="100"/>
      <c r="K29" s="100"/>
      <c r="L29" s="100"/>
      <c r="N29" s="96">
        <f t="shared" si="1"/>
        <v>5297.5307759999996</v>
      </c>
      <c r="O29" s="96">
        <f t="shared" si="2"/>
        <v>59.427999999999997</v>
      </c>
      <c r="P29" s="96">
        <f t="shared" si="3"/>
        <v>0.11461325716523686</v>
      </c>
      <c r="U29" s="100"/>
      <c r="V29" s="100"/>
      <c r="W29" s="100"/>
      <c r="X29" s="100"/>
      <c r="Z29" s="100"/>
      <c r="AA29" s="100"/>
      <c r="AB29" s="100"/>
      <c r="AC29" s="100"/>
    </row>
    <row r="30" spans="7:29" ht="14.25">
      <c r="G30" s="100">
        <f t="shared" si="0"/>
        <v>511.99140489775419</v>
      </c>
      <c r="H30" s="100">
        <f>H23*0.25</f>
        <v>18.571249999999999</v>
      </c>
      <c r="I30" s="100"/>
      <c r="J30" s="100"/>
      <c r="K30" s="100"/>
      <c r="L30" s="100"/>
      <c r="N30" s="96">
        <f t="shared" si="1"/>
        <v>5173.3698984374996</v>
      </c>
      <c r="O30" s="96">
        <f t="shared" si="2"/>
        <v>55.713749999999997</v>
      </c>
      <c r="P30" s="96">
        <f t="shared" si="3"/>
        <v>0.10881774472586343</v>
      </c>
      <c r="U30" s="100"/>
      <c r="V30" s="100"/>
      <c r="W30" s="100"/>
      <c r="X30" s="100"/>
      <c r="Z30" s="100"/>
      <c r="AA30" s="100"/>
      <c r="AB30" s="100"/>
      <c r="AC30" s="100"/>
    </row>
    <row r="31" spans="7:29" ht="14.25">
      <c r="G31" s="100">
        <f t="shared" si="0"/>
        <v>503.91884453375644</v>
      </c>
      <c r="H31" s="100">
        <f>H23*0.3</f>
        <v>22.285499999999999</v>
      </c>
      <c r="I31" s="100"/>
      <c r="J31" s="100"/>
      <c r="K31" s="100"/>
      <c r="L31" s="100"/>
      <c r="N31" s="96">
        <f t="shared" si="1"/>
        <v>5021.6177147499993</v>
      </c>
      <c r="O31" s="96">
        <f t="shared" si="2"/>
        <v>51.999499999999998</v>
      </c>
      <c r="P31" s="96">
        <f t="shared" si="3"/>
        <v>0.10319022708529937</v>
      </c>
      <c r="Q31" s="104"/>
      <c r="R31" s="104"/>
      <c r="S31" s="104"/>
      <c r="U31" s="100"/>
      <c r="V31" s="100"/>
      <c r="W31" s="100"/>
      <c r="X31" s="100"/>
      <c r="Z31" s="100"/>
      <c r="AA31" s="100"/>
      <c r="AB31" s="100"/>
      <c r="AC31" s="100"/>
    </row>
    <row r="32" spans="7:29" ht="14.25">
      <c r="G32" s="100">
        <f t="shared" si="0"/>
        <v>494.22036374158205</v>
      </c>
      <c r="H32" s="100">
        <f>H23*0.35</f>
        <v>25.999749999999999</v>
      </c>
      <c r="I32" s="100"/>
      <c r="J32" s="100"/>
      <c r="K32" s="100"/>
      <c r="L32" s="100"/>
      <c r="N32" s="96">
        <f t="shared" si="1"/>
        <v>4842.2742249374996</v>
      </c>
      <c r="O32" s="96">
        <f t="shared" si="2"/>
        <v>48.285249999999998</v>
      </c>
      <c r="P32" s="96">
        <f t="shared" si="3"/>
        <v>9.7699839064598698E-2</v>
      </c>
      <c r="Q32" s="104"/>
      <c r="R32" s="104"/>
      <c r="S32" s="104"/>
      <c r="U32" s="100"/>
      <c r="V32" s="100"/>
      <c r="W32" s="100"/>
      <c r="X32" s="100"/>
      <c r="Z32" s="100"/>
      <c r="AA32" s="100"/>
      <c r="AB32" s="100"/>
      <c r="AC32" s="100"/>
    </row>
    <row r="33" spans="7:29" ht="14.25">
      <c r="G33" s="100">
        <f t="shared" si="0"/>
        <v>482.80493265538308</v>
      </c>
      <c r="H33" s="100">
        <f>H23*0.4</f>
        <v>29.713999999999999</v>
      </c>
      <c r="I33" s="100"/>
      <c r="J33" s="100"/>
      <c r="K33" s="100"/>
      <c r="L33" s="100"/>
      <c r="N33" s="96">
        <f t="shared" si="1"/>
        <v>4635.3394289999997</v>
      </c>
      <c r="O33" s="96">
        <f t="shared" si="2"/>
        <v>44.570999999999998</v>
      </c>
      <c r="P33" s="96">
        <f t="shared" si="3"/>
        <v>9.2316786729712066E-2</v>
      </c>
      <c r="Q33" s="104"/>
      <c r="R33" s="104"/>
      <c r="S33" s="104"/>
      <c r="U33" s="100"/>
      <c r="V33" s="100"/>
      <c r="W33" s="100"/>
      <c r="X33" s="100"/>
      <c r="Z33" s="100"/>
      <c r="AA33" s="100"/>
      <c r="AB33" s="100"/>
      <c r="AC33" s="100"/>
    </row>
    <row r="34" spans="7:29" ht="14.25">
      <c r="G34" s="100">
        <f t="shared" si="0"/>
        <v>469.55645043625384</v>
      </c>
      <c r="H34" s="100">
        <f>H23*0.45</f>
        <v>33.428249999999998</v>
      </c>
      <c r="I34" s="100"/>
      <c r="J34" s="100"/>
      <c r="K34" s="100"/>
      <c r="L34" s="100"/>
      <c r="N34" s="96">
        <f t="shared" si="1"/>
        <v>4400.8133269374994</v>
      </c>
      <c r="O34" s="96">
        <f t="shared" si="2"/>
        <v>40.856749999999998</v>
      </c>
      <c r="P34" s="96">
        <f t="shared" si="3"/>
        <v>8.7011369904600303E-2</v>
      </c>
      <c r="Q34" s="104"/>
      <c r="R34" s="104"/>
      <c r="S34" s="104"/>
      <c r="U34" s="100"/>
      <c r="V34" s="100"/>
      <c r="W34" s="100"/>
      <c r="X34" s="100"/>
      <c r="Z34" s="100"/>
      <c r="AA34" s="100"/>
      <c r="AB34" s="100"/>
      <c r="AC34" s="100"/>
    </row>
    <row r="35" spans="7:29" ht="14.25">
      <c r="G35" s="100">
        <f t="shared" si="0"/>
        <v>454.32660648006242</v>
      </c>
      <c r="H35" s="100">
        <f>H23*0.5</f>
        <v>37.142499999999998</v>
      </c>
      <c r="I35" s="100"/>
      <c r="J35" s="100"/>
      <c r="K35" s="100"/>
      <c r="L35" s="100"/>
      <c r="N35" s="96">
        <f t="shared" si="1"/>
        <v>4138.6959187499997</v>
      </c>
      <c r="O35" s="96">
        <f t="shared" si="2"/>
        <v>37.142499999999998</v>
      </c>
      <c r="P35" s="96">
        <f t="shared" si="3"/>
        <v>8.1752861202131585E-2</v>
      </c>
      <c r="Q35" s="104"/>
      <c r="R35" s="104"/>
      <c r="S35" s="104"/>
      <c r="U35" s="100"/>
      <c r="V35" s="100"/>
      <c r="W35" s="100"/>
      <c r="X35" s="100"/>
      <c r="Z35" s="100"/>
      <c r="AA35" s="100"/>
      <c r="AB35" s="100"/>
      <c r="AC35" s="100"/>
    </row>
    <row r="36" spans="7:29" ht="14.25">
      <c r="G36" s="100">
        <f t="shared" si="0"/>
        <v>436.92435593008287</v>
      </c>
      <c r="H36" s="100">
        <f>$H$23*0.55</f>
        <v>40.856749999999998</v>
      </c>
      <c r="I36" s="100"/>
      <c r="J36" s="100"/>
      <c r="K36" s="100"/>
      <c r="L36" s="100"/>
      <c r="N36" s="96">
        <f t="shared" si="1"/>
        <v>3848.9872044374997</v>
      </c>
      <c r="O36" s="96">
        <f t="shared" si="2"/>
        <v>33.428249999999998</v>
      </c>
      <c r="P36" s="96">
        <f t="shared" si="3"/>
        <v>7.6508094699461487E-2</v>
      </c>
      <c r="U36" s="100"/>
      <c r="V36" s="100"/>
      <c r="W36" s="100"/>
      <c r="X36" s="100"/>
      <c r="Z36" s="100"/>
      <c r="AA36" s="100"/>
      <c r="AB36" s="100"/>
      <c r="AC36" s="100"/>
    </row>
    <row r="37" spans="7:29" ht="14.25">
      <c r="G37" s="100">
        <f t="shared" si="0"/>
        <v>417.09992034141203</v>
      </c>
      <c r="H37" s="100">
        <f>$H$23*0.6</f>
        <v>44.570999999999998</v>
      </c>
      <c r="I37" s="100"/>
      <c r="J37" s="100"/>
      <c r="K37" s="100"/>
      <c r="L37" s="100"/>
      <c r="N37" s="96">
        <f t="shared" si="1"/>
        <v>3531.6871839999994</v>
      </c>
      <c r="O37" s="96">
        <f t="shared" si="2"/>
        <v>29.713999999999999</v>
      </c>
      <c r="P37" s="96">
        <f t="shared" si="3"/>
        <v>7.1239524514121147E-2</v>
      </c>
      <c r="S37" s="104"/>
      <c r="T37" s="105"/>
      <c r="U37" s="100"/>
      <c r="V37" s="100"/>
      <c r="W37" s="100"/>
      <c r="X37" s="100"/>
      <c r="Z37" s="100"/>
      <c r="AA37" s="100"/>
      <c r="AB37" s="100"/>
      <c r="AC37" s="100"/>
    </row>
    <row r="38" spans="7:29" ht="14.25" customHeight="1">
      <c r="G38" s="100">
        <f t="shared" si="0"/>
        <v>394.51946820178591</v>
      </c>
      <c r="H38" s="100">
        <f>$H$23*0.65</f>
        <v>48.285249999999998</v>
      </c>
      <c r="I38" s="100"/>
      <c r="J38" s="103"/>
      <c r="K38" s="100"/>
      <c r="L38" s="100"/>
      <c r="M38" s="100"/>
      <c r="N38" s="96">
        <f t="shared" si="1"/>
        <v>3186.7958574374993</v>
      </c>
      <c r="O38" s="96">
        <f t="shared" si="2"/>
        <v>25.999749999999999</v>
      </c>
      <c r="P38" s="96">
        <f t="shared" si="3"/>
        <v>6.5902324461975192E-2</v>
      </c>
      <c r="T38" s="104"/>
      <c r="U38" s="100"/>
      <c r="V38" s="100"/>
      <c r="W38" s="103"/>
      <c r="X38" s="100"/>
      <c r="Z38" s="100"/>
      <c r="AA38" s="100"/>
      <c r="AB38" s="103"/>
      <c r="AC38" s="100"/>
    </row>
    <row r="39" spans="7:29" ht="14.25">
      <c r="G39" s="100">
        <f t="shared" si="0"/>
        <v>368.72291584087742</v>
      </c>
      <c r="H39" s="100">
        <f>$H$23*0.7</f>
        <v>51.999499999999998</v>
      </c>
      <c r="I39" s="100"/>
      <c r="J39" s="103"/>
      <c r="K39" s="100"/>
      <c r="L39" s="100"/>
      <c r="M39" s="100"/>
      <c r="N39" s="96">
        <f t="shared" si="1"/>
        <v>2814.3132247499993</v>
      </c>
      <c r="O39" s="96">
        <f t="shared" si="2"/>
        <v>22.285499999999999</v>
      </c>
      <c r="P39" s="96">
        <f t="shared" si="3"/>
        <v>6.0439693446168445E-2</v>
      </c>
      <c r="T39" s="104"/>
      <c r="U39" s="100"/>
      <c r="V39" s="100"/>
      <c r="W39" s="103"/>
      <c r="X39" s="100"/>
      <c r="Z39" s="100"/>
      <c r="AA39" s="100"/>
      <c r="AB39" s="103"/>
      <c r="AC39" s="100"/>
    </row>
    <row r="40" spans="7:29" ht="14.25">
      <c r="G40" s="100">
        <f t="shared" si="0"/>
        <v>339.04869101318718</v>
      </c>
      <c r="H40" s="100">
        <f>$H$23*0.75</f>
        <v>55.713749999999997</v>
      </c>
      <c r="I40" s="100"/>
      <c r="J40" s="103"/>
      <c r="K40" s="100"/>
      <c r="L40" s="100"/>
      <c r="M40" s="100"/>
      <c r="N40" s="96">
        <f t="shared" si="1"/>
        <v>2414.2392859374995</v>
      </c>
      <c r="O40" s="96">
        <f t="shared" si="2"/>
        <v>18.571249999999999</v>
      </c>
      <c r="P40" s="96">
        <f t="shared" si="3"/>
        <v>5.4774581032898534E-2</v>
      </c>
      <c r="T40" s="104"/>
      <c r="U40" s="100"/>
      <c r="V40" s="100"/>
      <c r="W40" s="103"/>
      <c r="X40" s="100"/>
      <c r="Z40" s="100"/>
      <c r="AA40" s="100"/>
      <c r="AB40" s="103"/>
      <c r="AC40" s="100"/>
    </row>
    <row r="41" spans="7:29" ht="14.25">
      <c r="G41" s="100">
        <f t="shared" si="0"/>
        <v>304.48692274307842</v>
      </c>
      <c r="H41" s="100">
        <f>$H$23*0.8</f>
        <v>59.427999999999997</v>
      </c>
      <c r="I41" s="100"/>
      <c r="J41" s="100"/>
      <c r="K41" s="100"/>
      <c r="L41" s="100"/>
      <c r="M41" s="100"/>
      <c r="N41" s="96">
        <f t="shared" si="1"/>
        <v>1986.5740409999994</v>
      </c>
      <c r="O41" s="96">
        <f t="shared" si="2"/>
        <v>14.856999999999999</v>
      </c>
      <c r="P41" s="96">
        <f t="shared" si="3"/>
        <v>4.8793556932282822E-2</v>
      </c>
      <c r="T41" s="104"/>
      <c r="U41" s="100"/>
      <c r="V41" s="100"/>
      <c r="W41" s="100"/>
      <c r="X41" s="100"/>
      <c r="Z41" s="100"/>
      <c r="AA41" s="100"/>
      <c r="AB41" s="100"/>
      <c r="AC41" s="100"/>
    </row>
    <row r="42" spans="7:29" ht="14.25">
      <c r="G42" s="100">
        <f t="shared" si="0"/>
        <v>263.3541730173643</v>
      </c>
      <c r="H42" s="100">
        <f>$H$23*0.85</f>
        <v>63.142249999999997</v>
      </c>
      <c r="I42" s="100"/>
      <c r="J42" s="100"/>
      <c r="K42" s="100"/>
      <c r="L42" s="100"/>
      <c r="M42" s="100"/>
      <c r="N42" s="96">
        <f t="shared" si="1"/>
        <v>1531.3174899374994</v>
      </c>
      <c r="O42" s="96">
        <f t="shared" si="2"/>
        <v>11.142749999999999</v>
      </c>
      <c r="P42" s="96">
        <f t="shared" si="3"/>
        <v>4.2310892105230855E-2</v>
      </c>
      <c r="U42" s="100"/>
      <c r="V42" s="100"/>
      <c r="W42" s="100"/>
      <c r="X42" s="100"/>
      <c r="Z42" s="100"/>
      <c r="AA42" s="100"/>
      <c r="AB42" s="100"/>
      <c r="AC42" s="100"/>
    </row>
    <row r="43" spans="7:29" ht="14.25">
      <c r="G43" s="100">
        <f t="shared" si="0"/>
        <v>212.41828790388371</v>
      </c>
      <c r="H43" s="100">
        <f>$H$23*0.9</f>
        <v>66.856499999999997</v>
      </c>
      <c r="I43" s="100"/>
      <c r="J43" s="100"/>
      <c r="K43" s="100"/>
      <c r="L43" s="100"/>
      <c r="M43" s="100"/>
      <c r="N43" s="96">
        <f t="shared" si="1"/>
        <v>1048.4696327499996</v>
      </c>
      <c r="O43" s="96">
        <f t="shared" si="2"/>
        <v>7.4284999999999997</v>
      </c>
      <c r="P43" s="96">
        <f t="shared" si="3"/>
        <v>3.4971094406717425E-2</v>
      </c>
      <c r="U43" s="100"/>
      <c r="V43" s="100"/>
      <c r="W43" s="100"/>
      <c r="X43" s="100"/>
      <c r="Z43" s="100"/>
      <c r="AA43" s="100"/>
      <c r="AB43" s="100"/>
      <c r="AC43" s="100"/>
    </row>
    <row r="44" spans="7:29" ht="14.25">
      <c r="G44" s="100">
        <f t="shared" si="0"/>
        <v>143.55800635385449</v>
      </c>
      <c r="H44" s="100">
        <f>$H$23*0.95</f>
        <v>70.57074999999999</v>
      </c>
      <c r="I44" s="100"/>
      <c r="J44" s="100"/>
      <c r="K44" s="100"/>
      <c r="L44" s="100"/>
      <c r="M44" s="100"/>
      <c r="N44" s="96">
        <f t="shared" si="1"/>
        <v>538.03046943750087</v>
      </c>
      <c r="O44" s="96">
        <f t="shared" si="2"/>
        <v>3.7142500000000069</v>
      </c>
      <c r="P44" s="96">
        <f t="shared" si="3"/>
        <v>2.5872816809985467E-2</v>
      </c>
      <c r="U44" s="100"/>
      <c r="V44" s="100"/>
      <c r="W44" s="100"/>
      <c r="X44" s="100"/>
      <c r="Z44" s="100"/>
      <c r="AA44" s="100"/>
      <c r="AB44" s="100"/>
      <c r="AC44" s="100"/>
    </row>
    <row r="45" spans="7:29" ht="14.25">
      <c r="G45" s="100">
        <f t="shared" si="0"/>
        <v>125.74610482140096</v>
      </c>
      <c r="H45" s="100">
        <f>$H$23*0.96</f>
        <v>71.313599999999994</v>
      </c>
      <c r="I45" s="100"/>
      <c r="J45" s="100"/>
      <c r="K45" s="100"/>
      <c r="L45" s="100"/>
      <c r="M45" s="100"/>
      <c r="N45" s="96">
        <f t="shared" si="1"/>
        <v>432.63168003999999</v>
      </c>
      <c r="O45" s="96">
        <f t="shared" si="2"/>
        <v>2.9714000000000027</v>
      </c>
      <c r="P45" s="96">
        <f t="shared" si="3"/>
        <v>2.3630155416903973E-2</v>
      </c>
      <c r="U45" s="100"/>
      <c r="V45" s="100"/>
      <c r="W45" s="100"/>
      <c r="X45" s="100"/>
    </row>
    <row r="46" spans="7:29" ht="14.25">
      <c r="G46" s="100">
        <f t="shared" si="0"/>
        <v>105.50130820418786</v>
      </c>
      <c r="H46" s="100">
        <f>$H$23*0.97</f>
        <v>72.056449999999998</v>
      </c>
      <c r="I46" s="100"/>
      <c r="J46" s="100"/>
      <c r="K46" s="100"/>
      <c r="L46" s="100"/>
      <c r="M46" s="100"/>
      <c r="N46" s="96">
        <f t="shared" si="1"/>
        <v>326.12923839749965</v>
      </c>
      <c r="O46" s="96">
        <f t="shared" si="2"/>
        <v>2.2285499999999985</v>
      </c>
      <c r="P46" s="96">
        <f t="shared" si="3"/>
        <v>2.1123434751035026E-2</v>
      </c>
      <c r="U46" s="100"/>
      <c r="V46" s="100"/>
      <c r="W46" s="100"/>
      <c r="X46" s="100"/>
    </row>
    <row r="47" spans="7:29" ht="14.25">
      <c r="G47" s="100">
        <f t="shared" si="0"/>
        <v>81.582325986819924</v>
      </c>
      <c r="H47" s="100">
        <f>$H$23*0.98</f>
        <v>72.799300000000002</v>
      </c>
      <c r="I47" s="100"/>
      <c r="J47" s="100"/>
      <c r="K47" s="100"/>
      <c r="L47" s="100"/>
      <c r="M47" s="100"/>
      <c r="N47" s="96">
        <f t="shared" si="1"/>
        <v>218.52314450999893</v>
      </c>
      <c r="O47" s="96">
        <f t="shared" si="2"/>
        <v>1.4856999999999942</v>
      </c>
      <c r="P47" s="96">
        <f t="shared" si="3"/>
        <v>1.8211052235014936E-2</v>
      </c>
      <c r="U47" s="100"/>
      <c r="V47" s="100"/>
      <c r="W47" s="100"/>
      <c r="X47" s="100"/>
    </row>
    <row r="48" spans="7:29" ht="14.25">
      <c r="G48" s="100">
        <f t="shared" si="0"/>
        <v>51.038372368956736</v>
      </c>
      <c r="H48" s="100">
        <f>$H$23*0.99</f>
        <v>73.542149999999992</v>
      </c>
      <c r="I48" s="100"/>
      <c r="J48" s="100"/>
      <c r="K48" s="100"/>
      <c r="L48" s="100"/>
      <c r="M48" s="100"/>
      <c r="N48" s="96">
        <f t="shared" si="1"/>
        <v>109.81339837750056</v>
      </c>
      <c r="O48" s="96">
        <f t="shared" si="2"/>
        <v>0.74285000000000423</v>
      </c>
      <c r="P48" s="96">
        <f t="shared" si="3"/>
        <v>1.4554735300529111E-2</v>
      </c>
      <c r="U48" s="100"/>
      <c r="V48" s="100"/>
      <c r="W48" s="100"/>
      <c r="X48" s="100"/>
    </row>
    <row r="49" spans="7:24" ht="14.25">
      <c r="G49" s="100">
        <f t="shared" si="0"/>
        <v>0</v>
      </c>
      <c r="H49" s="100">
        <f>$H$23*1</f>
        <v>74.284999999999997</v>
      </c>
      <c r="I49" s="100"/>
      <c r="J49" s="100"/>
      <c r="K49" s="100"/>
      <c r="L49" s="100"/>
      <c r="M49" s="100"/>
      <c r="N49" s="96">
        <f t="shared" si="1"/>
        <v>0</v>
      </c>
      <c r="O49" s="96">
        <f t="shared" si="2"/>
        <v>0</v>
      </c>
      <c r="P49" s="96" t="e">
        <f t="shared" si="3"/>
        <v>#DIV/0!</v>
      </c>
      <c r="U49" s="100"/>
      <c r="V49" s="100"/>
      <c r="W49" s="100"/>
      <c r="X49" s="100"/>
    </row>
    <row r="50" spans="7:24" ht="14.25">
      <c r="G50" s="100"/>
      <c r="H50" s="100"/>
      <c r="I50" s="100"/>
      <c r="J50" s="100"/>
      <c r="K50" s="100"/>
      <c r="L50" s="100"/>
      <c r="M50" s="100"/>
    </row>
    <row r="51" spans="7:24" ht="14.25">
      <c r="G51" s="100"/>
      <c r="H51" s="100"/>
      <c r="I51" s="100"/>
      <c r="J51" s="100"/>
      <c r="K51" s="100"/>
      <c r="L51" s="100"/>
      <c r="M51" s="100"/>
    </row>
    <row r="52" spans="7:24" ht="14.25">
      <c r="G52" s="100"/>
      <c r="H52" s="100"/>
      <c r="I52" s="100"/>
      <c r="J52" s="100"/>
      <c r="K52" s="100"/>
      <c r="L52" s="100"/>
      <c r="M52" s="100"/>
    </row>
    <row r="53" spans="7:24" ht="14.25">
      <c r="G53" s="100"/>
      <c r="H53" s="100"/>
      <c r="I53" s="100"/>
      <c r="J53" s="100"/>
      <c r="K53" s="100"/>
      <c r="L53" s="100"/>
      <c r="M53" s="100"/>
    </row>
    <row r="54" spans="7:24" ht="14.25">
      <c r="G54" s="100"/>
      <c r="H54" s="100"/>
      <c r="I54" s="100"/>
      <c r="J54" s="100"/>
      <c r="K54" s="100"/>
      <c r="L54" s="100"/>
      <c r="M54" s="100"/>
    </row>
    <row r="55" spans="7:24" ht="14.25">
      <c r="G55" s="100"/>
      <c r="H55" s="100"/>
      <c r="I55" s="100"/>
      <c r="J55" s="100"/>
      <c r="K55" s="100"/>
      <c r="L55" s="100"/>
      <c r="M55" s="100"/>
    </row>
    <row r="56" spans="7:24" ht="14.25">
      <c r="G56" s="100"/>
      <c r="H56" s="100"/>
      <c r="I56" s="100"/>
      <c r="J56" s="100"/>
      <c r="K56" s="100"/>
      <c r="L56" s="100"/>
      <c r="M56" s="100"/>
    </row>
    <row r="57" spans="7:24" ht="14.25">
      <c r="G57" s="100"/>
      <c r="H57" s="100"/>
      <c r="I57" s="100"/>
      <c r="J57" s="100"/>
      <c r="K57" s="100"/>
      <c r="L57" s="100"/>
      <c r="M57" s="100"/>
    </row>
  </sheetData>
  <mergeCells count="3">
    <mergeCell ref="G21:K21"/>
    <mergeCell ref="U21:X21"/>
    <mergeCell ref="Z21:AC21"/>
  </mergeCells>
  <phoneticPr fontId="4" type="noConversion"/>
  <pageMargins left="0.7" right="0.7" top="0.75" bottom="0.75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5"/>
  <sheetViews>
    <sheetView topLeftCell="A4" workbookViewId="0">
      <selection activeCell="C10" sqref="C10"/>
    </sheetView>
  </sheetViews>
  <sheetFormatPr defaultColWidth="8.625" defaultRowHeight="14.25"/>
  <cols>
    <col min="1" max="4" width="8.625" style="106"/>
    <col min="5" max="6" width="12.75" style="106" bestFit="1" customWidth="1"/>
    <col min="7" max="10" width="8.625" style="106"/>
    <col min="11" max="12" width="12.75" style="106" bestFit="1" customWidth="1"/>
    <col min="13" max="16384" width="8.625" style="106"/>
  </cols>
  <sheetData>
    <row r="1" spans="1:43">
      <c r="B1" s="107" t="s">
        <v>147</v>
      </c>
      <c r="C1" s="107" t="s">
        <v>148</v>
      </c>
      <c r="D1" s="107" t="s">
        <v>149</v>
      </c>
      <c r="E1" s="107" t="s">
        <v>150</v>
      </c>
      <c r="F1" s="107" t="s">
        <v>151</v>
      </c>
      <c r="G1" s="107" t="s">
        <v>152</v>
      </c>
      <c r="H1" s="107" t="s">
        <v>153</v>
      </c>
      <c r="I1" s="107" t="s">
        <v>154</v>
      </c>
      <c r="J1" s="107" t="s">
        <v>155</v>
      </c>
      <c r="K1" s="108" t="s">
        <v>156</v>
      </c>
      <c r="L1" s="108" t="s">
        <v>157</v>
      </c>
      <c r="M1" s="109"/>
      <c r="N1" s="109"/>
      <c r="O1" s="109"/>
      <c r="P1" s="109"/>
      <c r="Q1" s="109"/>
      <c r="R1" s="109"/>
      <c r="S1" s="109"/>
      <c r="T1" s="109"/>
    </row>
    <row r="2" spans="1:43" ht="23.25" customHeight="1">
      <c r="A2" s="110" t="s">
        <v>158</v>
      </c>
      <c r="B2" s="111">
        <v>74.570599999999999</v>
      </c>
      <c r="C2" s="107"/>
      <c r="D2" s="107">
        <f>0.5341*EXP(0.0078*B2)</f>
        <v>0.95549904800276109</v>
      </c>
      <c r="E2" s="112">
        <f>-0.00000131*B2*B2+0.000429*B2+0.01</f>
        <v>3.4706172956488396E-2</v>
      </c>
      <c r="F2" s="112">
        <f>0.00002144*(B2^2)+0.0071*B2+0.78365</f>
        <v>1.4323242628006785</v>
      </c>
      <c r="G2" s="96">
        <v>0.95840000000000003</v>
      </c>
      <c r="H2" s="96">
        <v>2.035E-2</v>
      </c>
      <c r="I2" s="107">
        <f t="shared" ref="I2:I10" si="0">(SQRT(G2^2+4*H2*(B2^2-0.101^2))-G2)/2/H2</f>
        <v>499.72135887106106</v>
      </c>
      <c r="J2" s="106">
        <v>50</v>
      </c>
      <c r="K2" s="113">
        <f t="shared" ref="K2:K7" si="1">SQRT(B2^2-G2*J2-H2*J2*J2)</f>
        <v>73.905205394207513</v>
      </c>
      <c r="L2" s="113">
        <f>B2-K2</f>
        <v>0.66539460579248555</v>
      </c>
      <c r="M2" s="113"/>
      <c r="N2" s="113"/>
      <c r="O2" s="113"/>
      <c r="P2" s="113"/>
      <c r="Q2" s="109"/>
      <c r="R2" s="109"/>
      <c r="S2" s="109"/>
      <c r="T2" s="109"/>
    </row>
    <row r="3" spans="1:43" ht="21.75" customHeight="1">
      <c r="A3" s="110">
        <v>1</v>
      </c>
      <c r="B3" s="107">
        <v>70</v>
      </c>
      <c r="C3" s="107">
        <f t="shared" ref="C3:C10" si="2">$B$2-B3</f>
        <v>4.5705999999999989</v>
      </c>
      <c r="D3" s="107">
        <f>0.5341*EXP(0.0078*B3)/(0.5341*EXP(0.0078*$B$2))</f>
        <v>0.96497732049215268</v>
      </c>
      <c r="E3" s="112">
        <f>-0.00000131*B3*B3+0.000429*B3+0.01</f>
        <v>3.3611000000000002E-2</v>
      </c>
      <c r="F3" s="112">
        <f t="shared" ref="F3:F10" si="3">0.00002144*(B3^2)+0.0071*B3+0.78365</f>
        <v>1.3857059999999999</v>
      </c>
      <c r="G3" s="107">
        <f t="shared" ref="G3:G10" si="4">$G$2*E3*F3/D3/$E$2/$F$2</f>
        <v>0.93053808906510038</v>
      </c>
      <c r="H3" s="107">
        <f t="shared" ref="H3:H10" si="5">$H$2*E3*F3/D3/$E$2/$F$2</f>
        <v>1.9758399533049663E-2</v>
      </c>
      <c r="I3" s="107">
        <f t="shared" si="0"/>
        <v>474.99976204521744</v>
      </c>
      <c r="J3" s="106">
        <v>50</v>
      </c>
      <c r="K3" s="113">
        <f t="shared" si="1"/>
        <v>69.311449968343041</v>
      </c>
      <c r="L3" s="113">
        <f t="shared" ref="L3:L8" si="6">B3-K3</f>
        <v>0.68855003165695905</v>
      </c>
    </row>
    <row r="4" spans="1:43" ht="21.75" customHeight="1">
      <c r="A4" s="110">
        <v>2</v>
      </c>
      <c r="B4" s="107">
        <v>65</v>
      </c>
      <c r="C4" s="107">
        <f t="shared" si="2"/>
        <v>9.5705999999999989</v>
      </c>
      <c r="D4" s="107">
        <f t="shared" ref="D4:D10" si="7">0.5341*EXP(0.0078*B4)/(0.5341*EXP(0.0078*$B$2))</f>
        <v>0.92806762229348871</v>
      </c>
      <c r="E4" s="112">
        <f t="shared" ref="E4:E10" si="8">-0.00000131*B4*B4+0.000429*B4+0.01</f>
        <v>3.2350250000000004E-2</v>
      </c>
      <c r="F4" s="112">
        <f t="shared" si="3"/>
        <v>1.335734</v>
      </c>
      <c r="G4" s="107">
        <f t="shared" si="4"/>
        <v>0.89767003836796511</v>
      </c>
      <c r="H4" s="107">
        <f t="shared" si="5"/>
        <v>1.9060502171106102E-2</v>
      </c>
      <c r="I4" s="107">
        <f t="shared" si="0"/>
        <v>447.85058692800084</v>
      </c>
      <c r="J4" s="106">
        <v>50</v>
      </c>
      <c r="K4" s="113">
        <f t="shared" si="1"/>
        <v>64.284253458011293</v>
      </c>
      <c r="L4" s="113">
        <f t="shared" si="6"/>
        <v>0.71574654198870746</v>
      </c>
    </row>
    <row r="5" spans="1:43" ht="19.5" customHeight="1">
      <c r="A5" s="110">
        <v>3</v>
      </c>
      <c r="B5" s="107">
        <v>60</v>
      </c>
      <c r="C5" s="107">
        <f t="shared" si="2"/>
        <v>14.570599999999999</v>
      </c>
      <c r="D5" s="107">
        <f t="shared" si="7"/>
        <v>0.89256969387654528</v>
      </c>
      <c r="E5" s="112">
        <f t="shared" si="8"/>
        <v>3.1024000000000003E-2</v>
      </c>
      <c r="F5" s="112">
        <f t="shared" si="3"/>
        <v>1.286834</v>
      </c>
      <c r="G5" s="107">
        <f t="shared" si="4"/>
        <v>0.86233678351061771</v>
      </c>
      <c r="H5" s="107">
        <f t="shared" si="5"/>
        <v>1.8310260376086258E-2</v>
      </c>
      <c r="I5" s="107">
        <f t="shared" si="0"/>
        <v>420.48477117458128</v>
      </c>
      <c r="J5" s="106">
        <v>50</v>
      </c>
      <c r="K5" s="113">
        <f t="shared" si="1"/>
        <v>59.254599061037055</v>
      </c>
      <c r="L5" s="113">
        <f t="shared" si="6"/>
        <v>0.74540093896294479</v>
      </c>
    </row>
    <row r="6" spans="1:43" ht="21" customHeight="1">
      <c r="A6" s="110">
        <v>4</v>
      </c>
      <c r="B6" s="107">
        <v>55</v>
      </c>
      <c r="C6" s="107">
        <f t="shared" si="2"/>
        <v>19.570599999999999</v>
      </c>
      <c r="D6" s="107">
        <f t="shared" si="7"/>
        <v>0.85842953604832273</v>
      </c>
      <c r="E6" s="112">
        <f t="shared" si="8"/>
        <v>2.9632249999999999E-2</v>
      </c>
      <c r="F6" s="112">
        <f t="shared" si="3"/>
        <v>1.2390060000000001</v>
      </c>
      <c r="G6" s="107">
        <f t="shared" si="4"/>
        <v>0.82457870749735485</v>
      </c>
      <c r="H6" s="107">
        <f t="shared" si="5"/>
        <v>1.7508531612657731E-2</v>
      </c>
      <c r="I6" s="107">
        <f t="shared" si="0"/>
        <v>392.77748281316997</v>
      </c>
      <c r="J6" s="106">
        <v>50</v>
      </c>
      <c r="K6" s="113">
        <f t="shared" si="1"/>
        <v>54.221764408708502</v>
      </c>
      <c r="L6" s="113">
        <f t="shared" si="6"/>
        <v>0.778235591291498</v>
      </c>
    </row>
    <row r="7" spans="1:43">
      <c r="A7" s="110">
        <v>5</v>
      </c>
      <c r="B7" s="107">
        <v>50</v>
      </c>
      <c r="C7" s="107">
        <f t="shared" si="2"/>
        <v>24.570599999999999</v>
      </c>
      <c r="D7" s="107">
        <f t="shared" si="7"/>
        <v>0.825595215046661</v>
      </c>
      <c r="E7" s="112">
        <f t="shared" si="8"/>
        <v>2.8174999999999999E-2</v>
      </c>
      <c r="F7" s="112">
        <f t="shared" si="3"/>
        <v>1.19225</v>
      </c>
      <c r="G7" s="107">
        <f t="shared" si="4"/>
        <v>0.78444557623635025</v>
      </c>
      <c r="H7" s="107">
        <f t="shared" si="5"/>
        <v>1.6656372575552723E-2</v>
      </c>
      <c r="I7" s="107">
        <f t="shared" si="0"/>
        <v>364.58427698877466</v>
      </c>
      <c r="J7" s="106">
        <v>50</v>
      </c>
      <c r="K7" s="113">
        <f t="shared" si="1"/>
        <v>49.18472110065585</v>
      </c>
      <c r="L7" s="113">
        <f t="shared" si="6"/>
        <v>0.81527889934415043</v>
      </c>
    </row>
    <row r="8" spans="1:43" ht="18.75">
      <c r="A8" s="110">
        <v>6</v>
      </c>
      <c r="B8" s="107">
        <v>45</v>
      </c>
      <c r="C8" s="107">
        <f t="shared" si="2"/>
        <v>29.570599999999999</v>
      </c>
      <c r="D8" s="107">
        <f t="shared" si="7"/>
        <v>0.79401678353897331</v>
      </c>
      <c r="E8" s="112">
        <f t="shared" si="8"/>
        <v>2.6652250000000002E-2</v>
      </c>
      <c r="F8" s="112">
        <f t="shared" si="3"/>
        <v>1.146566</v>
      </c>
      <c r="G8" s="107">
        <f t="shared" si="4"/>
        <v>0.74199671861309624</v>
      </c>
      <c r="H8" s="107">
        <f t="shared" si="5"/>
        <v>1.5755043013122399E-2</v>
      </c>
      <c r="I8" s="107">
        <f t="shared" si="0"/>
        <v>335.73488926177714</v>
      </c>
      <c r="J8" s="106">
        <v>50</v>
      </c>
      <c r="K8" s="113">
        <f>SQRT(B8^2-G8*J8-H8*J8*J8)</f>
        <v>44.141959137951041</v>
      </c>
      <c r="L8" s="113">
        <f t="shared" si="6"/>
        <v>0.85804086204895924</v>
      </c>
      <c r="AJ8" s="114"/>
      <c r="AK8" s="115"/>
      <c r="AL8" s="115"/>
      <c r="AM8" s="115"/>
      <c r="AN8" s="115"/>
      <c r="AO8" s="115"/>
      <c r="AP8" s="115"/>
      <c r="AQ8" s="115"/>
    </row>
    <row r="9" spans="1:43" ht="20.25">
      <c r="A9" s="106">
        <v>7</v>
      </c>
      <c r="B9" s="107">
        <v>40</v>
      </c>
      <c r="C9" s="107">
        <f t="shared" si="2"/>
        <v>34.570599999999999</v>
      </c>
      <c r="D9" s="107">
        <f t="shared" si="7"/>
        <v>0.76364620464272481</v>
      </c>
      <c r="E9" s="112">
        <f t="shared" si="8"/>
        <v>2.5064000000000003E-2</v>
      </c>
      <c r="F9" s="112">
        <f t="shared" si="3"/>
        <v>1.1019540000000001</v>
      </c>
      <c r="G9" s="107">
        <f t="shared" si="4"/>
        <v>0.69730114693244327</v>
      </c>
      <c r="H9" s="107">
        <f t="shared" si="5"/>
        <v>1.4806008284719549E-2</v>
      </c>
      <c r="I9" s="107">
        <f t="shared" si="0"/>
        <v>306.02461909013897</v>
      </c>
      <c r="AJ9" s="116"/>
      <c r="AK9" s="116"/>
      <c r="AL9" s="116"/>
    </row>
    <row r="10" spans="1:43">
      <c r="A10" s="117" t="s">
        <v>159</v>
      </c>
      <c r="C10" s="107">
        <f t="shared" si="2"/>
        <v>74.570599999999999</v>
      </c>
      <c r="D10" s="107">
        <f t="shared" si="7"/>
        <v>0.55897491590013249</v>
      </c>
      <c r="E10" s="112">
        <f t="shared" si="8"/>
        <v>0.01</v>
      </c>
      <c r="F10" s="112">
        <f t="shared" si="3"/>
        <v>0.78364999999999996</v>
      </c>
      <c r="G10" s="107">
        <f t="shared" si="4"/>
        <v>0.27028911000855538</v>
      </c>
      <c r="H10" s="107">
        <f t="shared" si="5"/>
        <v>5.7391312486165507E-3</v>
      </c>
      <c r="I10" s="107">
        <f t="shared" si="0"/>
        <v>-3.7771362225314895E-2</v>
      </c>
    </row>
    <row r="11" spans="1:43">
      <c r="A11" s="117"/>
    </row>
    <row r="12" spans="1:43">
      <c r="C12" s="134"/>
      <c r="D12" s="134"/>
      <c r="E12" s="134"/>
      <c r="AC12" s="117" t="s">
        <v>160</v>
      </c>
    </row>
    <row r="13" spans="1:43" ht="15" thickBot="1">
      <c r="B13" s="118" t="s">
        <v>147</v>
      </c>
      <c r="C13" s="118" t="s">
        <v>161</v>
      </c>
      <c r="D13" s="118" t="s">
        <v>162</v>
      </c>
      <c r="E13" s="118"/>
      <c r="F13" s="118" t="s">
        <v>163</v>
      </c>
      <c r="G13" s="118" t="s">
        <v>164</v>
      </c>
      <c r="H13" s="118" t="s">
        <v>165</v>
      </c>
      <c r="I13" s="118" t="s">
        <v>166</v>
      </c>
      <c r="J13" s="118" t="s">
        <v>167</v>
      </c>
      <c r="K13" s="118" t="s">
        <v>168</v>
      </c>
      <c r="L13" s="118" t="s">
        <v>169</v>
      </c>
      <c r="M13" s="118" t="s">
        <v>170</v>
      </c>
      <c r="N13" s="118" t="s">
        <v>171</v>
      </c>
      <c r="O13" s="118" t="s">
        <v>172</v>
      </c>
      <c r="P13" s="118" t="s">
        <v>173</v>
      </c>
      <c r="Q13" s="118" t="s">
        <v>174</v>
      </c>
      <c r="R13" s="118" t="s">
        <v>175</v>
      </c>
      <c r="S13" s="118" t="s">
        <v>176</v>
      </c>
      <c r="T13" s="118" t="s">
        <v>177</v>
      </c>
      <c r="U13" s="118" t="s">
        <v>178</v>
      </c>
      <c r="V13" s="118" t="s">
        <v>179</v>
      </c>
      <c r="W13" s="118" t="s">
        <v>180</v>
      </c>
      <c r="X13" s="118"/>
      <c r="Y13" s="118" t="s">
        <v>181</v>
      </c>
      <c r="Z13" s="118" t="s">
        <v>179</v>
      </c>
      <c r="AA13" s="118" t="s">
        <v>182</v>
      </c>
      <c r="AB13" s="118"/>
      <c r="AC13" s="118" t="s">
        <v>183</v>
      </c>
      <c r="AD13" s="118" t="s">
        <v>184</v>
      </c>
      <c r="AE13" s="118" t="s">
        <v>185</v>
      </c>
    </row>
    <row r="14" spans="1:43" ht="15" thickBot="1">
      <c r="B14" s="119">
        <f>B2</f>
        <v>74.570599999999999</v>
      </c>
      <c r="C14" s="119">
        <f>G2</f>
        <v>0.95840000000000003</v>
      </c>
      <c r="D14" s="119">
        <f>H2</f>
        <v>2.035E-2</v>
      </c>
      <c r="E14" s="120"/>
      <c r="F14" s="118">
        <f>B3</f>
        <v>70</v>
      </c>
      <c r="G14" s="118">
        <f>G3</f>
        <v>0.93053808906510038</v>
      </c>
      <c r="H14" s="118">
        <f>H3</f>
        <v>1.9758399533049663E-2</v>
      </c>
      <c r="I14" s="118">
        <f>B4</f>
        <v>65</v>
      </c>
      <c r="J14" s="106">
        <f>G4</f>
        <v>0.89767003836796511</v>
      </c>
      <c r="K14" s="118">
        <f>H4</f>
        <v>1.9060502171106102E-2</v>
      </c>
      <c r="L14" s="118">
        <f>B5</f>
        <v>60</v>
      </c>
      <c r="M14" s="118">
        <f>G5</f>
        <v>0.86233678351061771</v>
      </c>
      <c r="N14" s="118">
        <f>H5</f>
        <v>1.8310260376086258E-2</v>
      </c>
      <c r="O14" s="118">
        <f>B6</f>
        <v>55</v>
      </c>
      <c r="P14" s="118">
        <f>G6</f>
        <v>0.82457870749735485</v>
      </c>
      <c r="Q14" s="118">
        <f>H6</f>
        <v>1.7508531612657731E-2</v>
      </c>
      <c r="R14" s="118">
        <f>B7</f>
        <v>50</v>
      </c>
      <c r="S14" s="118">
        <f>G7</f>
        <v>0.78444557623635025</v>
      </c>
      <c r="T14" s="118">
        <f>H7</f>
        <v>1.6656372575552723E-2</v>
      </c>
      <c r="U14" s="118">
        <f>B8</f>
        <v>45</v>
      </c>
      <c r="V14" s="118">
        <f>G8</f>
        <v>0.74199671861309624</v>
      </c>
      <c r="W14" s="118">
        <f>H8</f>
        <v>1.5755043013122399E-2</v>
      </c>
      <c r="Y14" s="118">
        <f>B9</f>
        <v>40</v>
      </c>
      <c r="Z14" s="118">
        <f>G9</f>
        <v>0.69730114693244327</v>
      </c>
      <c r="AA14" s="118">
        <f>H9</f>
        <v>1.4806008284719549E-2</v>
      </c>
      <c r="AC14" s="118">
        <f>B10</f>
        <v>0</v>
      </c>
      <c r="AD14" s="118">
        <f>G10</f>
        <v>0.27028911000855538</v>
      </c>
      <c r="AE14" s="118">
        <f>H10</f>
        <v>5.7391312486165507E-3</v>
      </c>
    </row>
    <row r="15" spans="1:43" ht="28.5">
      <c r="B15" s="106" t="s">
        <v>122</v>
      </c>
      <c r="C15" s="106" t="s">
        <v>123</v>
      </c>
      <c r="D15" s="121" t="s">
        <v>186</v>
      </c>
      <c r="F15" s="106" t="s">
        <v>122</v>
      </c>
      <c r="G15" s="122" t="s">
        <v>123</v>
      </c>
      <c r="H15" s="120"/>
      <c r="I15" s="106" t="s">
        <v>122</v>
      </c>
      <c r="J15" s="122" t="s">
        <v>123</v>
      </c>
      <c r="L15" s="106" t="s">
        <v>122</v>
      </c>
      <c r="M15" s="122" t="s">
        <v>123</v>
      </c>
      <c r="O15" s="106" t="s">
        <v>122</v>
      </c>
      <c r="P15" s="122" t="s">
        <v>123</v>
      </c>
      <c r="R15" s="106" t="s">
        <v>122</v>
      </c>
      <c r="S15" s="122" t="s">
        <v>123</v>
      </c>
      <c r="U15" s="106" t="s">
        <v>122</v>
      </c>
      <c r="V15" s="122" t="s">
        <v>123</v>
      </c>
      <c r="Y15" s="106" t="s">
        <v>122</v>
      </c>
      <c r="Z15" s="122" t="s">
        <v>123</v>
      </c>
      <c r="AC15" s="106" t="s">
        <v>122</v>
      </c>
      <c r="AD15" s="122" t="s">
        <v>123</v>
      </c>
    </row>
    <row r="16" spans="1:43">
      <c r="B16" s="106">
        <f t="shared" ref="B16:B26" si="9">(SQRT($C$14^2+4*$D$14*($B$14^2-C16^2))-$C$14)/2/$D$14</f>
        <v>499.72135887106106</v>
      </c>
      <c r="C16" s="106">
        <v>0.10100000000000001</v>
      </c>
      <c r="D16" s="106">
        <f t="shared" ref="D16:D26" si="10">105.509-C16</f>
        <v>105.408</v>
      </c>
      <c r="F16" s="106">
        <f t="shared" ref="F16:F26" si="11">(SQRT($G$14^2+4*$H$14*($F$14^2-G16^2))-$G$14)/2/$H$14</f>
        <v>474.99976204521744</v>
      </c>
      <c r="G16" s="106">
        <v>0.10100000000000001</v>
      </c>
      <c r="I16" s="106">
        <f t="shared" ref="I16:I26" si="12">(SQRT($J$14^2+4*$K$14*($I$14^2-J16^2))-$J$14)/2/$K$14</f>
        <v>447.85058692800084</v>
      </c>
      <c r="J16" s="106">
        <v>0.10100000000000001</v>
      </c>
      <c r="L16" s="106">
        <f t="shared" ref="L16:L26" si="13">(SQRT($M$14^2+4*$N$14*($L$14^2-M16^2))-$M$14)/2/$N$14</f>
        <v>420.48477117458128</v>
      </c>
      <c r="M16" s="106">
        <v>0.10100000000000001</v>
      </c>
      <c r="O16" s="106">
        <f t="shared" ref="O16:O26" si="14">(SQRT($P$14^2+4*$Q$14*($O$14^2-P16^2))-$P$14)/2/$Q$14</f>
        <v>392.77748281316997</v>
      </c>
      <c r="P16" s="106">
        <v>0.10100000000000001</v>
      </c>
      <c r="R16" s="106">
        <f t="shared" ref="R16:R26" si="15">(SQRT($S$14^2+4*$T$14*($R$14^2-S16^2))-$S$14)/2/$T$14</f>
        <v>364.58427698877466</v>
      </c>
      <c r="S16" s="106">
        <v>0.10100000000000001</v>
      </c>
      <c r="U16" s="106">
        <f t="shared" ref="U16:U26" si="16">(SQRT($V$14^2+4*$W$14*($U$14^2-V16^2))-$V$14)/2/$W$14</f>
        <v>335.73488926177714</v>
      </c>
      <c r="V16" s="106">
        <v>0.10100000000000001</v>
      </c>
      <c r="Y16" s="106">
        <f>(SQRT($Z$14^2+4*$AA$14*($Y$14^2-Z16^2))-$Z$14)/2/$AA$14</f>
        <v>306.02461909013897</v>
      </c>
      <c r="Z16" s="106">
        <v>0.10100000000000001</v>
      </c>
      <c r="AC16" s="106">
        <f>(SQRT($AD$14^2+4*$AE$14*($AC$14^2-AD16^2))-$AD$14)/2/$AE$14</f>
        <v>-3.7771362225314895E-2</v>
      </c>
      <c r="AD16" s="106">
        <v>0.10100000000000001</v>
      </c>
    </row>
    <row r="17" spans="1:40">
      <c r="A17" s="106">
        <v>0.1</v>
      </c>
      <c r="B17" s="106">
        <f t="shared" si="9"/>
        <v>497.10424044745224</v>
      </c>
      <c r="C17" s="106">
        <f>$B$14*A17</f>
        <v>7.4570600000000002</v>
      </c>
      <c r="D17" s="106">
        <f t="shared" si="10"/>
        <v>98.051940000000002</v>
      </c>
      <c r="F17" s="106">
        <f t="shared" si="11"/>
        <v>472.50686484471737</v>
      </c>
      <c r="G17" s="106">
        <f>$F$14*A17</f>
        <v>7</v>
      </c>
      <c r="I17" s="106">
        <f t="shared" si="12"/>
        <v>445.49414818840387</v>
      </c>
      <c r="J17" s="106">
        <f t="shared" ref="J17:J26" si="17">$I$14*A17</f>
        <v>6.5</v>
      </c>
      <c r="L17" s="106">
        <f t="shared" si="13"/>
        <v>418.26592897997006</v>
      </c>
      <c r="M17" s="106">
        <f>$L$14*A17</f>
        <v>6</v>
      </c>
      <c r="O17" s="106">
        <f t="shared" si="14"/>
        <v>390.69801479938837</v>
      </c>
      <c r="P17" s="106">
        <f t="shared" ref="P17:P26" si="18">$O$14*A17</f>
        <v>5.5</v>
      </c>
      <c r="R17" s="106">
        <f t="shared" si="15"/>
        <v>362.64670412631642</v>
      </c>
      <c r="S17" s="106">
        <f>$R$14*A17</f>
        <v>5</v>
      </c>
      <c r="U17" s="106">
        <f t="shared" si="16"/>
        <v>333.94261376700098</v>
      </c>
      <c r="V17" s="106">
        <f>$U$14*A17</f>
        <v>4.5</v>
      </c>
      <c r="Y17" s="106">
        <f t="shared" ref="Y17:Y26" si="19">(SQRT($Z$14^2+4*$AA$14*($Y$14^2-Z17^2))-$Z$14)/2/$AA$14</f>
        <v>304.38211078966776</v>
      </c>
      <c r="Z17" s="106">
        <f>$Y$14*A17</f>
        <v>4</v>
      </c>
      <c r="AC17" s="106">
        <f t="shared" ref="AC17:AC26" si="20">(SQRT($AD$14^2+4*$AE$14*($AC$14^2-AD17^2))-$AD$14)/2/$AE$14</f>
        <v>0</v>
      </c>
      <c r="AD17" s="106">
        <f>$AC$14*A17</f>
        <v>0</v>
      </c>
      <c r="AJ17" s="118" t="s">
        <v>187</v>
      </c>
      <c r="AK17" s="118"/>
      <c r="AL17" s="118"/>
      <c r="AM17" s="118"/>
      <c r="AN17" s="118"/>
    </row>
    <row r="18" spans="1:40">
      <c r="A18" s="106">
        <v>0.2</v>
      </c>
      <c r="B18" s="106">
        <f t="shared" si="9"/>
        <v>489.17127239421291</v>
      </c>
      <c r="C18" s="106">
        <f t="shared" ref="C18:C26" si="21">$B$14*A18</f>
        <v>14.91412</v>
      </c>
      <c r="D18" s="106">
        <f t="shared" si="10"/>
        <v>90.594880000000003</v>
      </c>
      <c r="F18" s="106">
        <f t="shared" si="11"/>
        <v>464.95026381422099</v>
      </c>
      <c r="G18" s="106">
        <f t="shared" ref="G18:G26" si="22">$F$14*A18</f>
        <v>14</v>
      </c>
      <c r="I18" s="106">
        <f t="shared" si="12"/>
        <v>438.35096974447424</v>
      </c>
      <c r="J18" s="106">
        <f t="shared" si="17"/>
        <v>13</v>
      </c>
      <c r="L18" s="106">
        <f t="shared" si="13"/>
        <v>411.53959389529524</v>
      </c>
      <c r="M18" s="106">
        <f t="shared" ref="M18:M26" si="23">$L$14*A18</f>
        <v>12</v>
      </c>
      <c r="O18" s="106">
        <f t="shared" si="14"/>
        <v>384.39387366276793</v>
      </c>
      <c r="P18" s="106">
        <f t="shared" si="18"/>
        <v>11</v>
      </c>
      <c r="R18" s="106">
        <f t="shared" si="15"/>
        <v>356.77234830346197</v>
      </c>
      <c r="S18" s="106">
        <f t="shared" ref="S18:S26" si="24">$R$14*A18</f>
        <v>10</v>
      </c>
      <c r="U18" s="106">
        <f t="shared" si="16"/>
        <v>328.50828774574359</v>
      </c>
      <c r="V18" s="106">
        <f t="shared" ref="V18:V26" si="25">$U$14*A18</f>
        <v>9</v>
      </c>
      <c r="Y18" s="106">
        <f t="shared" si="19"/>
        <v>299.4012677615064</v>
      </c>
      <c r="Z18" s="106">
        <f t="shared" ref="Z18:Z26" si="26">$Y$14*A18</f>
        <v>8</v>
      </c>
      <c r="AC18" s="106">
        <f t="shared" si="20"/>
        <v>0</v>
      </c>
      <c r="AD18" s="106">
        <f t="shared" ref="AD18:AD26" si="27">$AC$14*A18</f>
        <v>0</v>
      </c>
    </row>
    <row r="19" spans="1:40">
      <c r="A19" s="106">
        <v>0.3</v>
      </c>
      <c r="B19" s="106">
        <f t="shared" si="9"/>
        <v>475.66960142320733</v>
      </c>
      <c r="C19" s="106">
        <f t="shared" si="21"/>
        <v>22.371179999999999</v>
      </c>
      <c r="D19" s="106">
        <f t="shared" si="10"/>
        <v>83.137820000000005</v>
      </c>
      <c r="F19" s="106">
        <f t="shared" si="11"/>
        <v>452.08921650503208</v>
      </c>
      <c r="G19" s="106">
        <f t="shared" si="22"/>
        <v>21</v>
      </c>
      <c r="I19" s="106">
        <f t="shared" si="12"/>
        <v>426.19362285632582</v>
      </c>
      <c r="J19" s="106">
        <f t="shared" si="17"/>
        <v>19.5</v>
      </c>
      <c r="L19" s="106">
        <f t="shared" si="13"/>
        <v>400.09177447955767</v>
      </c>
      <c r="M19" s="106">
        <f t="shared" si="23"/>
        <v>18</v>
      </c>
      <c r="O19" s="106">
        <f t="shared" si="14"/>
        <v>373.6646946175801</v>
      </c>
      <c r="P19" s="106">
        <f t="shared" si="18"/>
        <v>16.5</v>
      </c>
      <c r="R19" s="106">
        <f t="shared" si="15"/>
        <v>346.77473810979205</v>
      </c>
      <c r="S19" s="106">
        <f t="shared" si="24"/>
        <v>15</v>
      </c>
      <c r="U19" s="106">
        <f t="shared" si="16"/>
        <v>319.25969301529432</v>
      </c>
      <c r="V19" s="106">
        <f t="shared" si="25"/>
        <v>13.5</v>
      </c>
      <c r="Y19" s="106">
        <f t="shared" si="19"/>
        <v>290.92460001252471</v>
      </c>
      <c r="Z19" s="106">
        <f t="shared" si="26"/>
        <v>12</v>
      </c>
      <c r="AC19" s="106">
        <f t="shared" si="20"/>
        <v>0</v>
      </c>
      <c r="AD19" s="106">
        <f t="shared" si="27"/>
        <v>0</v>
      </c>
      <c r="AJ19" s="118" t="s">
        <v>188</v>
      </c>
      <c r="AK19" s="118"/>
      <c r="AL19" s="118"/>
      <c r="AM19" s="118"/>
      <c r="AN19" s="118"/>
    </row>
    <row r="20" spans="1:40">
      <c r="A20" s="106">
        <v>0.4</v>
      </c>
      <c r="B20" s="106">
        <f t="shared" si="9"/>
        <v>456.1292240357817</v>
      </c>
      <c r="C20" s="106">
        <f t="shared" si="21"/>
        <v>29.828240000000001</v>
      </c>
      <c r="D20" s="106">
        <f t="shared" si="10"/>
        <v>75.680759999999992</v>
      </c>
      <c r="F20" s="106">
        <f t="shared" si="11"/>
        <v>433.4761271337531</v>
      </c>
      <c r="G20" s="106">
        <f t="shared" si="22"/>
        <v>28</v>
      </c>
      <c r="I20" s="106">
        <f t="shared" si="12"/>
        <v>408.59913227981889</v>
      </c>
      <c r="J20" s="106">
        <f t="shared" si="17"/>
        <v>26</v>
      </c>
      <c r="L20" s="106">
        <f t="shared" si="13"/>
        <v>383.52432803122872</v>
      </c>
      <c r="M20" s="106">
        <f t="shared" si="23"/>
        <v>24</v>
      </c>
      <c r="O20" s="106">
        <f t="shared" si="14"/>
        <v>358.13749637731968</v>
      </c>
      <c r="P20" s="106">
        <f t="shared" si="18"/>
        <v>22</v>
      </c>
      <c r="R20" s="106">
        <f t="shared" si="15"/>
        <v>332.30651875192723</v>
      </c>
      <c r="S20" s="106">
        <f t="shared" si="24"/>
        <v>20</v>
      </c>
      <c r="U20" s="106">
        <f t="shared" si="16"/>
        <v>305.87572838362195</v>
      </c>
      <c r="V20" s="106">
        <f t="shared" si="25"/>
        <v>18</v>
      </c>
      <c r="Y20" s="106">
        <f t="shared" si="19"/>
        <v>278.65808422621564</v>
      </c>
      <c r="Z20" s="106">
        <f t="shared" si="26"/>
        <v>16</v>
      </c>
      <c r="AC20" s="106">
        <f t="shared" si="20"/>
        <v>0</v>
      </c>
      <c r="AD20" s="106">
        <f t="shared" si="27"/>
        <v>0</v>
      </c>
      <c r="AJ20" s="118"/>
      <c r="AK20" s="118"/>
      <c r="AL20" s="118"/>
      <c r="AM20" s="118"/>
      <c r="AN20" s="118"/>
    </row>
    <row r="21" spans="1:40">
      <c r="A21" s="106">
        <v>0.5</v>
      </c>
      <c r="B21" s="106">
        <f t="shared" si="9"/>
        <v>429.76991185681732</v>
      </c>
      <c r="C21" s="106">
        <f t="shared" si="21"/>
        <v>37.285299999999999</v>
      </c>
      <c r="D21" s="106">
        <f t="shared" si="10"/>
        <v>68.223700000000008</v>
      </c>
      <c r="F21" s="106">
        <f t="shared" si="11"/>
        <v>408.3679950629413</v>
      </c>
      <c r="G21" s="106">
        <f t="shared" si="22"/>
        <v>35</v>
      </c>
      <c r="I21" s="106">
        <f t="shared" si="12"/>
        <v>384.86540324662718</v>
      </c>
      <c r="J21" s="106">
        <f t="shared" si="17"/>
        <v>32.5</v>
      </c>
      <c r="L21" s="106">
        <f t="shared" si="13"/>
        <v>361.17642010836067</v>
      </c>
      <c r="M21" s="106">
        <f t="shared" si="23"/>
        <v>30</v>
      </c>
      <c r="O21" s="106">
        <f t="shared" si="14"/>
        <v>337.19325397063676</v>
      </c>
      <c r="P21" s="106">
        <f t="shared" si="18"/>
        <v>27.5</v>
      </c>
      <c r="R21" s="106">
        <f t="shared" si="15"/>
        <v>312.79125090121164</v>
      </c>
      <c r="S21" s="106">
        <f t="shared" si="24"/>
        <v>25</v>
      </c>
      <c r="U21" s="106">
        <f t="shared" si="16"/>
        <v>287.82358660056343</v>
      </c>
      <c r="V21" s="106">
        <f t="shared" si="25"/>
        <v>22.5</v>
      </c>
      <c r="Y21" s="106">
        <f t="shared" si="19"/>
        <v>262.11392083565295</v>
      </c>
      <c r="Z21" s="106">
        <f t="shared" si="26"/>
        <v>20</v>
      </c>
      <c r="AC21" s="106">
        <f t="shared" si="20"/>
        <v>0</v>
      </c>
      <c r="AD21" s="106">
        <f t="shared" si="27"/>
        <v>0</v>
      </c>
    </row>
    <row r="22" spans="1:40" ht="18.75">
      <c r="A22" s="106">
        <v>0.6</v>
      </c>
      <c r="B22" s="106">
        <f t="shared" si="9"/>
        <v>395.30625054307382</v>
      </c>
      <c r="C22" s="106">
        <f t="shared" si="21"/>
        <v>44.742359999999998</v>
      </c>
      <c r="D22" s="106">
        <f t="shared" si="10"/>
        <v>60.766640000000002</v>
      </c>
      <c r="F22" s="106">
        <f t="shared" si="11"/>
        <v>375.54081659932376</v>
      </c>
      <c r="G22" s="106">
        <f t="shared" si="22"/>
        <v>42</v>
      </c>
      <c r="I22" s="106">
        <f t="shared" si="12"/>
        <v>353.83591482191014</v>
      </c>
      <c r="J22" s="106">
        <f t="shared" si="17"/>
        <v>39</v>
      </c>
      <c r="L22" s="106">
        <f t="shared" si="13"/>
        <v>331.95960310489829</v>
      </c>
      <c r="M22" s="106">
        <f t="shared" si="23"/>
        <v>36</v>
      </c>
      <c r="O22" s="106">
        <f t="shared" si="14"/>
        <v>309.81250620841644</v>
      </c>
      <c r="P22" s="106">
        <f t="shared" si="18"/>
        <v>33</v>
      </c>
      <c r="R22" s="106">
        <f t="shared" si="15"/>
        <v>287.27974930029376</v>
      </c>
      <c r="S22" s="106">
        <f t="shared" si="24"/>
        <v>30</v>
      </c>
      <c r="U22" s="106">
        <f t="shared" si="16"/>
        <v>264.22609646326839</v>
      </c>
      <c r="V22" s="106">
        <f t="shared" si="25"/>
        <v>27</v>
      </c>
      <c r="Y22" s="106">
        <f t="shared" si="19"/>
        <v>240.48923796677408</v>
      </c>
      <c r="Z22" s="106">
        <f t="shared" si="26"/>
        <v>24</v>
      </c>
      <c r="AC22" s="106">
        <f t="shared" si="20"/>
        <v>0</v>
      </c>
      <c r="AD22" s="106">
        <f t="shared" si="27"/>
        <v>0</v>
      </c>
      <c r="AJ22" s="123" t="s">
        <v>189</v>
      </c>
    </row>
    <row r="23" spans="1:40">
      <c r="A23" s="106">
        <v>0.7</v>
      </c>
      <c r="B23" s="106">
        <f t="shared" si="9"/>
        <v>350.50480486435907</v>
      </c>
      <c r="C23" s="106">
        <f t="shared" si="21"/>
        <v>52.199419999999996</v>
      </c>
      <c r="D23" s="106">
        <f t="shared" si="10"/>
        <v>53.309580000000004</v>
      </c>
      <c r="F23" s="106">
        <f t="shared" si="11"/>
        <v>332.86808077708042</v>
      </c>
      <c r="G23" s="106">
        <f t="shared" si="22"/>
        <v>49</v>
      </c>
      <c r="I23" s="106">
        <f t="shared" si="12"/>
        <v>313.50166581607311</v>
      </c>
      <c r="J23" s="106">
        <f t="shared" si="17"/>
        <v>45.5</v>
      </c>
      <c r="L23" s="106">
        <f t="shared" si="13"/>
        <v>293.9834302984238</v>
      </c>
      <c r="M23" s="106">
        <f t="shared" si="23"/>
        <v>42</v>
      </c>
      <c r="O23" s="106">
        <f t="shared" si="14"/>
        <v>274.22497087093586</v>
      </c>
      <c r="P23" s="106">
        <f t="shared" si="18"/>
        <v>38.5</v>
      </c>
      <c r="R23" s="106">
        <f t="shared" si="15"/>
        <v>254.12416702354056</v>
      </c>
      <c r="S23" s="106">
        <f t="shared" si="24"/>
        <v>35</v>
      </c>
      <c r="U23" s="106">
        <f t="shared" si="16"/>
        <v>233.56090593705795</v>
      </c>
      <c r="V23" s="106">
        <f t="shared" si="25"/>
        <v>31.499999999999996</v>
      </c>
      <c r="Y23" s="106">
        <f t="shared" si="19"/>
        <v>212.39120223177972</v>
      </c>
      <c r="Z23" s="106">
        <f t="shared" si="26"/>
        <v>28</v>
      </c>
      <c r="AC23" s="106">
        <f t="shared" si="20"/>
        <v>0</v>
      </c>
      <c r="AD23" s="106">
        <f t="shared" si="27"/>
        <v>0</v>
      </c>
    </row>
    <row r="24" spans="1:40">
      <c r="A24" s="106">
        <v>0.8</v>
      </c>
      <c r="B24" s="106">
        <f t="shared" si="9"/>
        <v>290.97859874934773</v>
      </c>
      <c r="C24" s="106">
        <f t="shared" si="21"/>
        <v>59.656480000000002</v>
      </c>
      <c r="D24" s="106">
        <f t="shared" si="10"/>
        <v>45.852519999999998</v>
      </c>
      <c r="F24" s="106">
        <f t="shared" si="11"/>
        <v>276.17360976139889</v>
      </c>
      <c r="G24" s="106">
        <f t="shared" si="22"/>
        <v>56</v>
      </c>
      <c r="I24" s="106">
        <f t="shared" si="12"/>
        <v>259.91819099100178</v>
      </c>
      <c r="J24" s="106">
        <f t="shared" si="17"/>
        <v>52</v>
      </c>
      <c r="L24" s="106">
        <f t="shared" si="13"/>
        <v>243.53726514430937</v>
      </c>
      <c r="M24" s="106">
        <f t="shared" si="23"/>
        <v>48</v>
      </c>
      <c r="O24" s="106">
        <f t="shared" si="14"/>
        <v>226.95708367523011</v>
      </c>
      <c r="P24" s="106">
        <f t="shared" si="18"/>
        <v>44</v>
      </c>
      <c r="R24" s="106">
        <f t="shared" si="15"/>
        <v>210.09257639552854</v>
      </c>
      <c r="S24" s="106">
        <f t="shared" si="24"/>
        <v>40</v>
      </c>
      <c r="U24" s="106">
        <f t="shared" si="16"/>
        <v>192.84386945203275</v>
      </c>
      <c r="V24" s="106">
        <f t="shared" si="25"/>
        <v>36</v>
      </c>
      <c r="Y24" s="106">
        <f t="shared" si="19"/>
        <v>175.09153504478468</v>
      </c>
      <c r="Z24" s="106">
        <f t="shared" si="26"/>
        <v>32</v>
      </c>
      <c r="AC24" s="106">
        <f t="shared" si="20"/>
        <v>0</v>
      </c>
      <c r="AD24" s="106">
        <f t="shared" si="27"/>
        <v>0</v>
      </c>
    </row>
    <row r="25" spans="1:40">
      <c r="A25" s="106">
        <v>0.9</v>
      </c>
      <c r="B25" s="106">
        <f t="shared" si="9"/>
        <v>205.52256270414452</v>
      </c>
      <c r="C25" s="106">
        <f t="shared" si="21"/>
        <v>67.11354</v>
      </c>
      <c r="D25" s="106">
        <f t="shared" si="10"/>
        <v>38.39546</v>
      </c>
      <c r="F25" s="106">
        <f t="shared" si="11"/>
        <v>194.79517899322269</v>
      </c>
      <c r="G25" s="106">
        <f t="shared" si="22"/>
        <v>63</v>
      </c>
      <c r="I25" s="106">
        <f t="shared" si="12"/>
        <v>183.02022120157844</v>
      </c>
      <c r="J25" s="106">
        <f t="shared" si="17"/>
        <v>58.5</v>
      </c>
      <c r="L25" s="106">
        <f t="shared" si="13"/>
        <v>171.15855633787677</v>
      </c>
      <c r="M25" s="106">
        <f t="shared" si="23"/>
        <v>54</v>
      </c>
      <c r="O25" s="106">
        <f t="shared" si="14"/>
        <v>159.15774657417862</v>
      </c>
      <c r="P25" s="106">
        <f t="shared" si="18"/>
        <v>49.5</v>
      </c>
      <c r="R25" s="106">
        <f t="shared" si="15"/>
        <v>146.95756611524541</v>
      </c>
      <c r="S25" s="106">
        <f t="shared" si="24"/>
        <v>45</v>
      </c>
      <c r="U25" s="106">
        <f t="shared" si="16"/>
        <v>134.48770549534916</v>
      </c>
      <c r="V25" s="106">
        <f t="shared" si="25"/>
        <v>40.5</v>
      </c>
      <c r="Y25" s="106">
        <f t="shared" si="19"/>
        <v>121.66472329616808</v>
      </c>
      <c r="Z25" s="106">
        <f t="shared" si="26"/>
        <v>36</v>
      </c>
      <c r="AC25" s="106">
        <f t="shared" si="20"/>
        <v>0</v>
      </c>
      <c r="AD25" s="106">
        <f t="shared" si="27"/>
        <v>0</v>
      </c>
    </row>
    <row r="26" spans="1:40">
      <c r="A26" s="106">
        <v>1</v>
      </c>
      <c r="B26" s="106">
        <f t="shared" si="9"/>
        <v>0</v>
      </c>
      <c r="C26" s="106">
        <f t="shared" si="21"/>
        <v>74.570599999999999</v>
      </c>
      <c r="D26" s="106">
        <f t="shared" si="10"/>
        <v>30.938400000000001</v>
      </c>
      <c r="F26" s="106">
        <f t="shared" si="11"/>
        <v>0</v>
      </c>
      <c r="G26" s="106">
        <f t="shared" si="22"/>
        <v>70</v>
      </c>
      <c r="I26" s="106">
        <f t="shared" si="12"/>
        <v>0</v>
      </c>
      <c r="J26" s="106">
        <f t="shared" si="17"/>
        <v>65</v>
      </c>
      <c r="L26" s="106">
        <f t="shared" si="13"/>
        <v>0</v>
      </c>
      <c r="M26" s="106">
        <f t="shared" si="23"/>
        <v>60</v>
      </c>
      <c r="O26" s="106">
        <f t="shared" si="14"/>
        <v>0</v>
      </c>
      <c r="P26" s="106">
        <f t="shared" si="18"/>
        <v>55</v>
      </c>
      <c r="R26" s="106">
        <f t="shared" si="15"/>
        <v>0</v>
      </c>
      <c r="S26" s="106">
        <f t="shared" si="24"/>
        <v>50</v>
      </c>
      <c r="U26" s="106">
        <f t="shared" si="16"/>
        <v>0</v>
      </c>
      <c r="V26" s="106">
        <f t="shared" si="25"/>
        <v>45</v>
      </c>
      <c r="Y26" s="106">
        <f t="shared" si="19"/>
        <v>0</v>
      </c>
      <c r="Z26" s="106">
        <f t="shared" si="26"/>
        <v>40</v>
      </c>
      <c r="AC26" s="106">
        <f t="shared" si="20"/>
        <v>0</v>
      </c>
      <c r="AD26" s="106">
        <f t="shared" si="27"/>
        <v>0</v>
      </c>
    </row>
    <row r="28" spans="1:40">
      <c r="AB28" s="117" t="s">
        <v>190</v>
      </c>
      <c r="AC28" s="124"/>
      <c r="AD28" s="124"/>
    </row>
    <row r="29" spans="1:40">
      <c r="C29" s="125"/>
    </row>
    <row r="31" spans="1:40">
      <c r="E31" s="118"/>
      <c r="H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</row>
    <row r="32" spans="1:40">
      <c r="C32" s="118"/>
      <c r="D32" s="118"/>
      <c r="I32" s="118"/>
      <c r="J32" s="118"/>
    </row>
    <row r="35" spans="6:7">
      <c r="F35" s="118"/>
      <c r="G35" s="118"/>
    </row>
  </sheetData>
  <mergeCells count="1">
    <mergeCell ref="C12:E12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35</xdr:col>
                <xdr:colOff>180975</xdr:colOff>
                <xdr:row>5</xdr:row>
                <xdr:rowOff>76200</xdr:rowOff>
              </from>
              <to>
                <xdr:col>38</xdr:col>
                <xdr:colOff>647700</xdr:colOff>
                <xdr:row>6</xdr:row>
                <xdr:rowOff>38100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35</xdr:col>
                <xdr:colOff>142875</xdr:colOff>
                <xdr:row>11</xdr:row>
                <xdr:rowOff>57150</xdr:rowOff>
              </from>
              <to>
                <xdr:col>37</xdr:col>
                <xdr:colOff>676275</xdr:colOff>
                <xdr:row>14</xdr:row>
                <xdr:rowOff>114300</xdr:rowOff>
              </to>
            </anchor>
          </objectPr>
        </oleObject>
      </mc:Choice>
      <mc:Fallback>
        <oleObject progId="Equation.3" shapeId="3074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5"/>
  <sheetViews>
    <sheetView workbookViewId="0">
      <selection activeCell="B2" sqref="B2"/>
    </sheetView>
  </sheetViews>
  <sheetFormatPr defaultColWidth="8.625" defaultRowHeight="14.25"/>
  <cols>
    <col min="1" max="1" width="8.625" style="106"/>
    <col min="2" max="2" width="11.5" style="106" customWidth="1"/>
    <col min="3" max="4" width="8.625" style="106"/>
    <col min="5" max="6" width="12.75" style="106" bestFit="1" customWidth="1"/>
    <col min="7" max="10" width="8.625" style="106"/>
    <col min="11" max="12" width="12.75" style="106" bestFit="1" customWidth="1"/>
    <col min="13" max="16384" width="8.625" style="106"/>
  </cols>
  <sheetData>
    <row r="1" spans="1:43">
      <c r="B1" s="107" t="s">
        <v>147</v>
      </c>
      <c r="C1" s="107" t="s">
        <v>210</v>
      </c>
      <c r="D1" s="107" t="s">
        <v>209</v>
      </c>
      <c r="E1" s="107" t="s">
        <v>208</v>
      </c>
      <c r="F1" s="107" t="s">
        <v>207</v>
      </c>
      <c r="G1" s="107" t="s">
        <v>206</v>
      </c>
      <c r="H1" s="107" t="s">
        <v>205</v>
      </c>
      <c r="I1" s="107" t="s">
        <v>204</v>
      </c>
      <c r="J1" s="107" t="s">
        <v>145</v>
      </c>
      <c r="K1" s="108" t="s">
        <v>116</v>
      </c>
      <c r="L1" s="108" t="s">
        <v>203</v>
      </c>
      <c r="M1" s="109"/>
      <c r="N1" s="109"/>
      <c r="O1" s="109"/>
      <c r="P1" s="109"/>
      <c r="Q1" s="109"/>
      <c r="R1" s="109"/>
      <c r="S1" s="109"/>
      <c r="T1" s="109"/>
    </row>
    <row r="2" spans="1:43" ht="23.25" customHeight="1">
      <c r="A2" s="110" t="s">
        <v>202</v>
      </c>
      <c r="B2" s="96">
        <v>73.834000000000003</v>
      </c>
      <c r="C2" s="107"/>
      <c r="D2" s="107">
        <f>0.5341*EXP(0.0078*B2)</f>
        <v>0.95002498794220569</v>
      </c>
      <c r="E2" s="112">
        <f t="shared" ref="E2:E10" si="0">-0.00000131*B2*B2+0.000429*B2+0.01</f>
        <v>3.4533373981640005E-2</v>
      </c>
      <c r="F2" s="112">
        <f t="shared" ref="F2:F10" si="1">0.00002144*(B2^2)+0.0071*B2+0.78365</f>
        <v>1.4247506928806399</v>
      </c>
      <c r="G2" s="96">
        <v>0.3473</v>
      </c>
      <c r="H2" s="96">
        <v>2.3900000000000001E-2</v>
      </c>
      <c r="I2" s="107">
        <f t="shared" ref="I2:I10" si="2">(SQRT(G2^2+4*H2*(B2^2-0.101^2))-G2)/2/H2</f>
        <v>470.38157019195421</v>
      </c>
      <c r="J2" s="106">
        <v>50</v>
      </c>
      <c r="K2" s="113">
        <f t="shared" ref="K2:K8" si="3">SQRT(B2^2-G2*J2-H2*J2*J2)</f>
        <v>73.309921265815049</v>
      </c>
      <c r="L2" s="113">
        <f t="shared" ref="L2:L8" si="4">B2-K2</f>
        <v>0.52407873418495399</v>
      </c>
      <c r="M2" s="113"/>
      <c r="N2" s="113"/>
      <c r="O2" s="113"/>
      <c r="P2" s="113"/>
      <c r="Q2" s="109"/>
      <c r="R2" s="109"/>
      <c r="S2" s="109"/>
      <c r="T2" s="109"/>
    </row>
    <row r="3" spans="1:43" ht="21.75" customHeight="1">
      <c r="A3" s="110">
        <v>1</v>
      </c>
      <c r="B3" s="107">
        <v>70</v>
      </c>
      <c r="C3" s="107">
        <f t="shared" ref="C3:C10" si="5">$B$2-B3</f>
        <v>3.8340000000000032</v>
      </c>
      <c r="D3" s="107">
        <f t="shared" ref="D3:D10" si="6">0.5341*EXP(0.0078*B3)/(0.5341*EXP(0.0078*$B$2))</f>
        <v>0.97053753614594263</v>
      </c>
      <c r="E3" s="112">
        <f t="shared" si="0"/>
        <v>3.3611000000000002E-2</v>
      </c>
      <c r="F3" s="112">
        <f t="shared" si="1"/>
        <v>1.3857059999999999</v>
      </c>
      <c r="G3" s="107">
        <f t="shared" ref="G3:G10" si="7">$G$2*E3*F3/D3/$E$2/$F$2</f>
        <v>0.33874047267966628</v>
      </c>
      <c r="H3" s="107">
        <f t="shared" ref="H3:H10" si="8">$H$2*E3*F3/D3/$E$2/$F$2</f>
        <v>2.3310962559873378E-2</v>
      </c>
      <c r="I3" s="107">
        <f t="shared" si="2"/>
        <v>451.2688043226425</v>
      </c>
      <c r="J3" s="106">
        <v>50</v>
      </c>
      <c r="K3" s="113">
        <f t="shared" si="3"/>
        <v>69.460676428943117</v>
      </c>
      <c r="L3" s="113">
        <f t="shared" si="4"/>
        <v>0.53932357105688311</v>
      </c>
    </row>
    <row r="4" spans="1:43" ht="21.75" customHeight="1">
      <c r="A4" s="110">
        <v>2</v>
      </c>
      <c r="B4" s="107">
        <v>65</v>
      </c>
      <c r="C4" s="107">
        <f t="shared" si="5"/>
        <v>8.8340000000000032</v>
      </c>
      <c r="D4" s="107">
        <f t="shared" si="6"/>
        <v>0.93341516364152788</v>
      </c>
      <c r="E4" s="112">
        <f t="shared" si="0"/>
        <v>3.2350250000000004E-2</v>
      </c>
      <c r="F4" s="112">
        <f t="shared" si="1"/>
        <v>1.335734</v>
      </c>
      <c r="G4" s="107">
        <f t="shared" si="7"/>
        <v>0.32677563302394319</v>
      </c>
      <c r="H4" s="107">
        <f t="shared" si="8"/>
        <v>2.2487583153677632E-2</v>
      </c>
      <c r="I4" s="107">
        <f t="shared" si="2"/>
        <v>426.24762964857734</v>
      </c>
      <c r="J4" s="106">
        <v>50</v>
      </c>
      <c r="K4" s="113">
        <f t="shared" si="3"/>
        <v>64.439446463052491</v>
      </c>
      <c r="L4" s="113">
        <f t="shared" si="4"/>
        <v>0.5605535369475092</v>
      </c>
    </row>
    <row r="5" spans="1:43" ht="19.5" customHeight="1">
      <c r="A5" s="110">
        <v>3</v>
      </c>
      <c r="B5" s="107">
        <v>60</v>
      </c>
      <c r="C5" s="107">
        <f t="shared" si="5"/>
        <v>13.834000000000003</v>
      </c>
      <c r="D5" s="107">
        <f t="shared" si="6"/>
        <v>0.89771269556021149</v>
      </c>
      <c r="E5" s="112">
        <f t="shared" si="0"/>
        <v>3.1024000000000003E-2</v>
      </c>
      <c r="F5" s="112">
        <f t="shared" si="1"/>
        <v>1.286834</v>
      </c>
      <c r="G5" s="107">
        <f t="shared" si="7"/>
        <v>0.31391339386110145</v>
      </c>
      <c r="H5" s="107">
        <f t="shared" si="8"/>
        <v>2.1602447777945084E-2</v>
      </c>
      <c r="I5" s="107">
        <f t="shared" si="2"/>
        <v>401.02354493697288</v>
      </c>
      <c r="J5" s="106">
        <v>50</v>
      </c>
      <c r="K5" s="113">
        <f t="shared" si="3"/>
        <v>59.416312666321545</v>
      </c>
      <c r="L5" s="113">
        <f t="shared" si="4"/>
        <v>0.58368733367845493</v>
      </c>
    </row>
    <row r="6" spans="1:43" ht="21" customHeight="1">
      <c r="A6" s="110">
        <v>4</v>
      </c>
      <c r="B6" s="107">
        <v>55</v>
      </c>
      <c r="C6" s="107">
        <f t="shared" si="5"/>
        <v>18.834000000000003</v>
      </c>
      <c r="D6" s="107">
        <f t="shared" si="6"/>
        <v>0.8633758215647297</v>
      </c>
      <c r="E6" s="112">
        <f t="shared" si="0"/>
        <v>2.9632249999999999E-2</v>
      </c>
      <c r="F6" s="112">
        <f t="shared" si="1"/>
        <v>1.2390060000000001</v>
      </c>
      <c r="G6" s="107">
        <f t="shared" si="7"/>
        <v>0.30016845567264161</v>
      </c>
      <c r="H6" s="107">
        <f t="shared" si="8"/>
        <v>2.0656568069611674E-2</v>
      </c>
      <c r="I6" s="107">
        <f t="shared" si="2"/>
        <v>375.4807297227141</v>
      </c>
      <c r="J6" s="106">
        <v>50</v>
      </c>
      <c r="K6" s="113">
        <f t="shared" si="3"/>
        <v>54.390717563223404</v>
      </c>
      <c r="L6" s="113">
        <f t="shared" si="4"/>
        <v>0.60928243677659566</v>
      </c>
    </row>
    <row r="7" spans="1:43">
      <c r="A7" s="110">
        <v>5</v>
      </c>
      <c r="B7" s="107">
        <v>50</v>
      </c>
      <c r="C7" s="107">
        <f t="shared" si="5"/>
        <v>23.834000000000003</v>
      </c>
      <c r="D7" s="107">
        <f t="shared" si="6"/>
        <v>0.83035230864970577</v>
      </c>
      <c r="E7" s="112">
        <f t="shared" si="0"/>
        <v>2.8174999999999999E-2</v>
      </c>
      <c r="F7" s="112">
        <f t="shared" si="1"/>
        <v>1.19225</v>
      </c>
      <c r="G7" s="107">
        <f t="shared" si="7"/>
        <v>0.2855589345652077</v>
      </c>
      <c r="H7" s="107">
        <f t="shared" si="8"/>
        <v>1.9651190717271713E-2</v>
      </c>
      <c r="I7" s="107">
        <f t="shared" si="2"/>
        <v>349.48495821699714</v>
      </c>
      <c r="J7" s="106">
        <v>50</v>
      </c>
      <c r="K7" s="113">
        <f t="shared" si="3"/>
        <v>49.361868648568809</v>
      </c>
      <c r="L7" s="113">
        <f t="shared" si="4"/>
        <v>0.63813135143119126</v>
      </c>
    </row>
    <row r="8" spans="1:43" ht="18.75">
      <c r="A8" s="110">
        <v>6</v>
      </c>
      <c r="B8" s="107">
        <v>45</v>
      </c>
      <c r="C8" s="107">
        <f t="shared" si="5"/>
        <v>28.834000000000003</v>
      </c>
      <c r="D8" s="107">
        <f t="shared" si="6"/>
        <v>0.79859192168517734</v>
      </c>
      <c r="E8" s="112">
        <f t="shared" si="0"/>
        <v>2.6652250000000002E-2</v>
      </c>
      <c r="F8" s="112">
        <f t="shared" si="1"/>
        <v>1.146566</v>
      </c>
      <c r="G8" s="107">
        <f t="shared" si="7"/>
        <v>0.27010642782208294</v>
      </c>
      <c r="H8" s="107">
        <f t="shared" si="8"/>
        <v>1.8587801972207836E-2</v>
      </c>
      <c r="I8" s="107">
        <f t="shared" si="2"/>
        <v>322.87769437909247</v>
      </c>
      <c r="J8" s="106">
        <v>50</v>
      </c>
      <c r="K8" s="113">
        <f t="shared" si="3"/>
        <v>44.328604463465531</v>
      </c>
      <c r="L8" s="113">
        <f t="shared" si="4"/>
        <v>0.67139553653446882</v>
      </c>
      <c r="AJ8" s="114"/>
      <c r="AK8" s="115"/>
      <c r="AL8" s="115"/>
      <c r="AM8" s="115"/>
      <c r="AN8" s="115"/>
      <c r="AO8" s="115"/>
      <c r="AP8" s="115"/>
      <c r="AQ8" s="115"/>
    </row>
    <row r="9" spans="1:43" ht="20.25">
      <c r="A9" s="106">
        <v>7</v>
      </c>
      <c r="B9" s="107">
        <v>40</v>
      </c>
      <c r="C9" s="107">
        <f t="shared" si="5"/>
        <v>33.834000000000003</v>
      </c>
      <c r="D9" s="107">
        <f t="shared" si="6"/>
        <v>0.76804634699927909</v>
      </c>
      <c r="E9" s="112">
        <f t="shared" si="0"/>
        <v>2.5064000000000003E-2</v>
      </c>
      <c r="F9" s="112">
        <f t="shared" si="1"/>
        <v>1.1019540000000001</v>
      </c>
      <c r="G9" s="107">
        <f t="shared" si="7"/>
        <v>0.25383605774727652</v>
      </c>
      <c r="H9" s="107">
        <f t="shared" si="8"/>
        <v>1.7468130665591452E-2</v>
      </c>
      <c r="I9" s="107">
        <f t="shared" si="2"/>
        <v>295.46782691027073</v>
      </c>
      <c r="AJ9" s="116"/>
      <c r="AK9" s="116"/>
      <c r="AL9" s="116"/>
    </row>
    <row r="10" spans="1:43">
      <c r="A10" s="117" t="s">
        <v>159</v>
      </c>
      <c r="B10" s="106">
        <v>70.777000000000001</v>
      </c>
      <c r="C10" s="107">
        <f t="shared" si="5"/>
        <v>3.0570000000000022</v>
      </c>
      <c r="D10" s="107">
        <f t="shared" si="6"/>
        <v>0.97643743634605618</v>
      </c>
      <c r="E10" s="112">
        <f t="shared" si="0"/>
        <v>3.3801040315010002E-2</v>
      </c>
      <c r="F10" s="112">
        <f t="shared" si="1"/>
        <v>1.3935678871497599</v>
      </c>
      <c r="G10" s="107">
        <f t="shared" si="7"/>
        <v>0.34051846724780493</v>
      </c>
      <c r="H10" s="107">
        <f t="shared" si="8"/>
        <v>2.3433318074352262E-2</v>
      </c>
      <c r="I10" s="107">
        <f t="shared" si="2"/>
        <v>455.14560248655209</v>
      </c>
    </row>
    <row r="11" spans="1:43">
      <c r="A11" s="117"/>
      <c r="B11" s="126">
        <v>42487</v>
      </c>
    </row>
    <row r="12" spans="1:43">
      <c r="C12" s="134"/>
      <c r="D12" s="134"/>
      <c r="E12" s="134"/>
      <c r="AC12" s="117" t="s">
        <v>159</v>
      </c>
    </row>
    <row r="13" spans="1:43" ht="15" thickBot="1">
      <c r="B13" s="118" t="s">
        <v>147</v>
      </c>
      <c r="C13" s="118" t="s">
        <v>201</v>
      </c>
      <c r="D13" s="118" t="s">
        <v>162</v>
      </c>
      <c r="E13" s="118"/>
      <c r="F13" s="118" t="s">
        <v>163</v>
      </c>
      <c r="G13" s="118" t="s">
        <v>200</v>
      </c>
      <c r="H13" s="118" t="s">
        <v>165</v>
      </c>
      <c r="I13" s="118" t="s">
        <v>166</v>
      </c>
      <c r="J13" s="118" t="s">
        <v>167</v>
      </c>
      <c r="K13" s="118" t="s">
        <v>168</v>
      </c>
      <c r="L13" s="118" t="s">
        <v>199</v>
      </c>
      <c r="M13" s="118" t="s">
        <v>198</v>
      </c>
      <c r="N13" s="118" t="s">
        <v>171</v>
      </c>
      <c r="O13" s="118" t="s">
        <v>172</v>
      </c>
      <c r="P13" s="118" t="s">
        <v>197</v>
      </c>
      <c r="Q13" s="118" t="s">
        <v>174</v>
      </c>
      <c r="R13" s="118" t="s">
        <v>196</v>
      </c>
      <c r="S13" s="118" t="s">
        <v>176</v>
      </c>
      <c r="T13" s="118" t="s">
        <v>177</v>
      </c>
      <c r="U13" s="118" t="s">
        <v>183</v>
      </c>
      <c r="V13" s="118" t="s">
        <v>184</v>
      </c>
      <c r="W13" s="118" t="s">
        <v>180</v>
      </c>
      <c r="X13" s="118"/>
      <c r="Y13" s="118" t="s">
        <v>183</v>
      </c>
      <c r="Z13" s="118" t="s">
        <v>184</v>
      </c>
      <c r="AA13" s="118" t="s">
        <v>180</v>
      </c>
      <c r="AB13" s="118"/>
      <c r="AC13" s="118" t="s">
        <v>183</v>
      </c>
      <c r="AD13" s="118" t="s">
        <v>184</v>
      </c>
      <c r="AE13" s="118" t="s">
        <v>180</v>
      </c>
    </row>
    <row r="14" spans="1:43" ht="15" thickBot="1">
      <c r="B14" s="119">
        <f>B2</f>
        <v>73.834000000000003</v>
      </c>
      <c r="C14" s="119">
        <f>G2</f>
        <v>0.3473</v>
      </c>
      <c r="D14" s="119">
        <f>H2</f>
        <v>2.3900000000000001E-2</v>
      </c>
      <c r="E14" s="120"/>
      <c r="F14" s="118">
        <f>B3</f>
        <v>70</v>
      </c>
      <c r="G14" s="118">
        <f>G3</f>
        <v>0.33874047267966628</v>
      </c>
      <c r="H14" s="118">
        <f>H3</f>
        <v>2.3310962559873378E-2</v>
      </c>
      <c r="I14" s="118">
        <f>B4</f>
        <v>65</v>
      </c>
      <c r="J14" s="106">
        <f>G4</f>
        <v>0.32677563302394319</v>
      </c>
      <c r="K14" s="118">
        <f>H4</f>
        <v>2.2487583153677632E-2</v>
      </c>
      <c r="L14" s="118">
        <f>B5</f>
        <v>60</v>
      </c>
      <c r="M14" s="118">
        <f>G5</f>
        <v>0.31391339386110145</v>
      </c>
      <c r="N14" s="118">
        <f>H5</f>
        <v>2.1602447777945084E-2</v>
      </c>
      <c r="O14" s="118">
        <f>B6</f>
        <v>55</v>
      </c>
      <c r="P14" s="118">
        <f>G6</f>
        <v>0.30016845567264161</v>
      </c>
      <c r="Q14" s="118">
        <f>H6</f>
        <v>2.0656568069611674E-2</v>
      </c>
      <c r="R14" s="118">
        <f>B7</f>
        <v>50</v>
      </c>
      <c r="S14" s="118">
        <f>G7</f>
        <v>0.2855589345652077</v>
      </c>
      <c r="T14" s="118">
        <f>H7</f>
        <v>1.9651190717271713E-2</v>
      </c>
      <c r="U14" s="118">
        <f>B8</f>
        <v>45</v>
      </c>
      <c r="V14" s="118">
        <f>G8</f>
        <v>0.27010642782208294</v>
      </c>
      <c r="W14" s="118">
        <f>H8</f>
        <v>1.8587801972207836E-2</v>
      </c>
      <c r="Y14" s="118">
        <f>B9</f>
        <v>40</v>
      </c>
      <c r="Z14" s="118">
        <f>G9</f>
        <v>0.25383605774727652</v>
      </c>
      <c r="AA14" s="118">
        <f>H9</f>
        <v>1.7468130665591452E-2</v>
      </c>
      <c r="AC14" s="118">
        <f>B10</f>
        <v>70.777000000000001</v>
      </c>
      <c r="AD14" s="118">
        <f>G10</f>
        <v>0.34051846724780493</v>
      </c>
      <c r="AE14" s="118">
        <f>H10</f>
        <v>2.3433318074352262E-2</v>
      </c>
    </row>
    <row r="15" spans="1:43" ht="28.5">
      <c r="B15" s="106" t="s">
        <v>122</v>
      </c>
      <c r="C15" s="106" t="s">
        <v>123</v>
      </c>
      <c r="D15" s="121" t="s">
        <v>186</v>
      </c>
      <c r="F15" s="106" t="s">
        <v>122</v>
      </c>
      <c r="G15" s="122" t="s">
        <v>123</v>
      </c>
      <c r="H15" s="120"/>
      <c r="I15" s="106" t="s">
        <v>122</v>
      </c>
      <c r="J15" s="122" t="s">
        <v>123</v>
      </c>
      <c r="L15" s="106" t="s">
        <v>122</v>
      </c>
      <c r="M15" s="122" t="s">
        <v>123</v>
      </c>
      <c r="O15" s="106" t="s">
        <v>122</v>
      </c>
      <c r="P15" s="122" t="s">
        <v>123</v>
      </c>
      <c r="R15" s="106" t="s">
        <v>122</v>
      </c>
      <c r="S15" s="122" t="s">
        <v>123</v>
      </c>
      <c r="U15" s="106" t="s">
        <v>122</v>
      </c>
      <c r="V15" s="122" t="s">
        <v>123</v>
      </c>
      <c r="Y15" s="106" t="s">
        <v>122</v>
      </c>
      <c r="Z15" s="122" t="s">
        <v>123</v>
      </c>
      <c r="AC15" s="106" t="s">
        <v>122</v>
      </c>
      <c r="AD15" s="122" t="s">
        <v>123</v>
      </c>
    </row>
    <row r="16" spans="1:43">
      <c r="B16" s="106">
        <f t="shared" ref="B16:B26" si="9">(SQRT($C$14^2+4*$D$14*($B$14^2-C16^2))-$C$14)/2/$D$14</f>
        <v>470.38157019195421</v>
      </c>
      <c r="C16" s="106">
        <v>0.10100000000000001</v>
      </c>
      <c r="D16" s="106">
        <f t="shared" ref="D16:D26" si="10">105.509-C16</f>
        <v>105.408</v>
      </c>
      <c r="F16" s="106">
        <f t="shared" ref="F16:F26" si="11">(SQRT($G$14^2+4*$H$14*($F$14^2-G16^2))-$G$14)/2/$H$14</f>
        <v>451.2688043226425</v>
      </c>
      <c r="G16" s="106">
        <v>0.10100000000000001</v>
      </c>
      <c r="I16" s="106">
        <f t="shared" ref="I16:I26" si="12">(SQRT($J$14^2+4*$K$14*($I$14^2-J16^2))-$J$14)/2/$K$14</f>
        <v>426.24762964857734</v>
      </c>
      <c r="J16" s="106">
        <v>0.10100000000000001</v>
      </c>
      <c r="L16" s="106">
        <f t="shared" ref="L16:L26" si="13">(SQRT($M$14^2+4*$N$14*($L$14^2-M16^2))-$M$14)/2/$N$14</f>
        <v>401.02354493697288</v>
      </c>
      <c r="M16" s="106">
        <v>0.10100000000000001</v>
      </c>
      <c r="O16" s="106">
        <f t="shared" ref="O16:O26" si="14">(SQRT($P$14^2+4*$Q$14*($O$14^2-P16^2))-$P$14)/2/$Q$14</f>
        <v>375.4807297227141</v>
      </c>
      <c r="P16" s="106">
        <v>0.10100000000000001</v>
      </c>
      <c r="R16" s="106">
        <f t="shared" ref="R16:R26" si="15">(SQRT($S$14^2+4*$T$14*($R$14^2-S16^2))-$S$14)/2/$T$14</f>
        <v>349.48495821699714</v>
      </c>
      <c r="S16" s="106">
        <v>0.10100000000000001</v>
      </c>
      <c r="U16" s="106">
        <f t="shared" ref="U16:U26" si="16">(SQRT($V$14^2+4*$W$14*($U$14^2-V16^2))-$V$14)/2/$W$14</f>
        <v>322.87769437909247</v>
      </c>
      <c r="V16" s="106">
        <v>0.10100000000000001</v>
      </c>
      <c r="Y16" s="106">
        <f t="shared" ref="Y16:Y26" si="17">(SQRT($Z$14^2+4*$AA$14*($Y$14^2-Z16^2))-$Z$14)/2/$AA$14</f>
        <v>295.46782691027073</v>
      </c>
      <c r="Z16" s="106">
        <v>0.10100000000000001</v>
      </c>
      <c r="AC16" s="106">
        <f t="shared" ref="AC16:AC26" si="18">(SQRT($AD$14^2+4*$AE$14*($AC$14^2-AD16^2))-$AD$14)/2/$AE$14</f>
        <v>455.14560248655209</v>
      </c>
      <c r="AD16" s="106">
        <v>0.10100000000000001</v>
      </c>
    </row>
    <row r="17" spans="1:40">
      <c r="A17" s="106">
        <v>0.1</v>
      </c>
      <c r="B17" s="106">
        <f t="shared" si="9"/>
        <v>467.98833320216715</v>
      </c>
      <c r="C17" s="106">
        <f t="shared" ref="C17:C26" si="19">$B$14*A17</f>
        <v>7.3834000000000009</v>
      </c>
      <c r="D17" s="106">
        <f t="shared" si="10"/>
        <v>98.125600000000006</v>
      </c>
      <c r="F17" s="106">
        <f t="shared" si="11"/>
        <v>448.97142465524388</v>
      </c>
      <c r="G17" s="106">
        <f t="shared" ref="G17:G26" si="20">$F$14*A17</f>
        <v>7</v>
      </c>
      <c r="I17" s="106">
        <f t="shared" si="12"/>
        <v>424.07574937532286</v>
      </c>
      <c r="J17" s="106">
        <f t="shared" ref="J17:J26" si="21">$I$14*A17</f>
        <v>6.5</v>
      </c>
      <c r="L17" s="106">
        <f t="shared" si="13"/>
        <v>398.97819458862</v>
      </c>
      <c r="M17" s="106">
        <f t="shared" ref="M17:M26" si="22">$L$14*A17</f>
        <v>6</v>
      </c>
      <c r="O17" s="106">
        <f t="shared" si="14"/>
        <v>373.56352420668554</v>
      </c>
      <c r="P17" s="106">
        <f t="shared" ref="P17:P26" si="23">$O$14*A17</f>
        <v>5.5</v>
      </c>
      <c r="R17" s="106">
        <f t="shared" si="15"/>
        <v>347.69819065099068</v>
      </c>
      <c r="S17" s="106">
        <f t="shared" ref="S17:S26" si="24">$R$14*A17</f>
        <v>5</v>
      </c>
      <c r="U17" s="106">
        <f t="shared" si="16"/>
        <v>321.22446041683367</v>
      </c>
      <c r="V17" s="106">
        <f t="shared" ref="V17:V26" si="25">$U$14*A17</f>
        <v>4.5</v>
      </c>
      <c r="Y17" s="106">
        <f t="shared" si="17"/>
        <v>293.95219206823521</v>
      </c>
      <c r="Z17" s="106">
        <f t="shared" ref="Z17:Z26" si="26">$Y$14*A17</f>
        <v>4</v>
      </c>
      <c r="AC17" s="106">
        <f t="shared" si="18"/>
        <v>452.82877883532359</v>
      </c>
      <c r="AD17" s="106">
        <f t="shared" ref="AD17:AD26" si="27">$AC$14*A17</f>
        <v>7.0777000000000001</v>
      </c>
      <c r="AJ17" s="118" t="s">
        <v>187</v>
      </c>
      <c r="AK17" s="118"/>
      <c r="AL17" s="118"/>
      <c r="AM17" s="118"/>
      <c r="AN17" s="118"/>
    </row>
    <row r="18" spans="1:40">
      <c r="A18" s="106">
        <v>0.2</v>
      </c>
      <c r="B18" s="106">
        <f t="shared" si="9"/>
        <v>460.73382956444152</v>
      </c>
      <c r="C18" s="106">
        <f t="shared" si="19"/>
        <v>14.766800000000002</v>
      </c>
      <c r="D18" s="106">
        <f t="shared" si="10"/>
        <v>90.742199999999997</v>
      </c>
      <c r="F18" s="106">
        <f t="shared" si="11"/>
        <v>442.00734378775877</v>
      </c>
      <c r="G18" s="106">
        <f t="shared" si="20"/>
        <v>14</v>
      </c>
      <c r="I18" s="106">
        <f t="shared" si="12"/>
        <v>417.49188022919918</v>
      </c>
      <c r="J18" s="106">
        <f t="shared" si="21"/>
        <v>13</v>
      </c>
      <c r="L18" s="106">
        <f t="shared" si="13"/>
        <v>392.77763305562058</v>
      </c>
      <c r="M18" s="106">
        <f t="shared" si="22"/>
        <v>12</v>
      </c>
      <c r="O18" s="106">
        <f t="shared" si="14"/>
        <v>367.75112912582472</v>
      </c>
      <c r="P18" s="106">
        <f t="shared" si="23"/>
        <v>11</v>
      </c>
      <c r="R18" s="106">
        <f t="shared" si="15"/>
        <v>342.28086476392576</v>
      </c>
      <c r="S18" s="106">
        <f t="shared" si="24"/>
        <v>10</v>
      </c>
      <c r="U18" s="106">
        <f t="shared" si="16"/>
        <v>316.2115217682915</v>
      </c>
      <c r="V18" s="106">
        <f t="shared" si="25"/>
        <v>9</v>
      </c>
      <c r="Y18" s="106">
        <f t="shared" si="17"/>
        <v>289.35587225540212</v>
      </c>
      <c r="Z18" s="106">
        <f t="shared" si="26"/>
        <v>8</v>
      </c>
      <c r="AC18" s="106">
        <f t="shared" si="18"/>
        <v>445.8057886799283</v>
      </c>
      <c r="AD18" s="106">
        <f t="shared" si="27"/>
        <v>14.1554</v>
      </c>
    </row>
    <row r="19" spans="1:40">
      <c r="A19" s="106">
        <v>0.3</v>
      </c>
      <c r="B19" s="106">
        <f t="shared" si="9"/>
        <v>448.38639571589454</v>
      </c>
      <c r="C19" s="106">
        <f t="shared" si="19"/>
        <v>22.150200000000002</v>
      </c>
      <c r="D19" s="106">
        <f t="shared" si="10"/>
        <v>83.358800000000002</v>
      </c>
      <c r="F19" s="106">
        <f t="shared" si="11"/>
        <v>430.15422540040748</v>
      </c>
      <c r="G19" s="106">
        <f t="shared" si="20"/>
        <v>21</v>
      </c>
      <c r="I19" s="106">
        <f t="shared" si="12"/>
        <v>406.28590336522694</v>
      </c>
      <c r="J19" s="106">
        <f t="shared" si="21"/>
        <v>19.5</v>
      </c>
      <c r="L19" s="106">
        <f t="shared" si="13"/>
        <v>382.2240675646479</v>
      </c>
      <c r="M19" s="106">
        <f t="shared" si="22"/>
        <v>18</v>
      </c>
      <c r="O19" s="106">
        <f t="shared" si="14"/>
        <v>357.85824560363801</v>
      </c>
      <c r="P19" s="106">
        <f t="shared" si="23"/>
        <v>16.5</v>
      </c>
      <c r="R19" s="106">
        <f t="shared" si="15"/>
        <v>333.06041280191573</v>
      </c>
      <c r="S19" s="106">
        <f t="shared" si="24"/>
        <v>15</v>
      </c>
      <c r="U19" s="106">
        <f t="shared" si="16"/>
        <v>307.67936217213963</v>
      </c>
      <c r="V19" s="106">
        <f t="shared" si="25"/>
        <v>13.5</v>
      </c>
      <c r="Y19" s="106">
        <f t="shared" si="17"/>
        <v>281.5328252147221</v>
      </c>
      <c r="Z19" s="106">
        <f t="shared" si="26"/>
        <v>12</v>
      </c>
      <c r="AC19" s="106">
        <f t="shared" si="18"/>
        <v>433.8524034405973</v>
      </c>
      <c r="AD19" s="106">
        <f t="shared" si="27"/>
        <v>21.2331</v>
      </c>
      <c r="AJ19" s="118" t="s">
        <v>188</v>
      </c>
      <c r="AK19" s="118"/>
      <c r="AL19" s="118"/>
      <c r="AM19" s="118"/>
      <c r="AN19" s="118"/>
    </row>
    <row r="20" spans="1:40">
      <c r="A20" s="106">
        <v>0.4</v>
      </c>
      <c r="B20" s="106">
        <f t="shared" si="9"/>
        <v>430.5153115113273</v>
      </c>
      <c r="C20" s="106">
        <f t="shared" si="19"/>
        <v>29.533600000000003</v>
      </c>
      <c r="D20" s="106">
        <f t="shared" si="10"/>
        <v>75.975399999999993</v>
      </c>
      <c r="F20" s="106">
        <f t="shared" si="11"/>
        <v>412.99860218931104</v>
      </c>
      <c r="G20" s="106">
        <f t="shared" si="20"/>
        <v>28</v>
      </c>
      <c r="I20" s="106">
        <f t="shared" si="12"/>
        <v>390.06693897273431</v>
      </c>
      <c r="J20" s="106">
        <f t="shared" si="21"/>
        <v>26</v>
      </c>
      <c r="L20" s="106">
        <f t="shared" si="13"/>
        <v>366.94939059548193</v>
      </c>
      <c r="M20" s="106">
        <f t="shared" si="22"/>
        <v>24</v>
      </c>
      <c r="O20" s="106">
        <f t="shared" si="14"/>
        <v>343.53982814909585</v>
      </c>
      <c r="P20" s="106">
        <f t="shared" si="23"/>
        <v>22</v>
      </c>
      <c r="R20" s="106">
        <f t="shared" si="15"/>
        <v>319.71526276343366</v>
      </c>
      <c r="S20" s="106">
        <f t="shared" si="24"/>
        <v>20</v>
      </c>
      <c r="U20" s="106">
        <f t="shared" si="16"/>
        <v>295.33043850145498</v>
      </c>
      <c r="V20" s="106">
        <f t="shared" si="25"/>
        <v>18</v>
      </c>
      <c r="Y20" s="106">
        <f t="shared" si="17"/>
        <v>270.21026583051275</v>
      </c>
      <c r="Z20" s="106">
        <f t="shared" si="26"/>
        <v>16</v>
      </c>
      <c r="AC20" s="106">
        <f t="shared" si="18"/>
        <v>416.55165621830292</v>
      </c>
      <c r="AD20" s="106">
        <f t="shared" si="27"/>
        <v>28.3108</v>
      </c>
      <c r="AJ20" s="118"/>
      <c r="AK20" s="118"/>
      <c r="AL20" s="118"/>
      <c r="AM20" s="118"/>
      <c r="AN20" s="118"/>
    </row>
    <row r="21" spans="1:40">
      <c r="A21" s="106">
        <v>0.5</v>
      </c>
      <c r="B21" s="106">
        <f t="shared" si="9"/>
        <v>406.40531033013485</v>
      </c>
      <c r="C21" s="106">
        <f t="shared" si="19"/>
        <v>36.917000000000002</v>
      </c>
      <c r="D21" s="106">
        <f t="shared" si="10"/>
        <v>68.591999999999999</v>
      </c>
      <c r="F21" s="106">
        <f t="shared" si="11"/>
        <v>389.85386075370258</v>
      </c>
      <c r="G21" s="106">
        <f t="shared" si="20"/>
        <v>35</v>
      </c>
      <c r="I21" s="106">
        <f t="shared" si="12"/>
        <v>368.18588674712407</v>
      </c>
      <c r="J21" s="106">
        <f t="shared" si="21"/>
        <v>32.5</v>
      </c>
      <c r="L21" s="106">
        <f t="shared" si="13"/>
        <v>346.34232208935902</v>
      </c>
      <c r="M21" s="106">
        <f t="shared" si="22"/>
        <v>30</v>
      </c>
      <c r="O21" s="106">
        <f t="shared" si="14"/>
        <v>324.2228984418665</v>
      </c>
      <c r="P21" s="106">
        <f t="shared" si="23"/>
        <v>27.5</v>
      </c>
      <c r="R21" s="106">
        <f t="shared" si="15"/>
        <v>301.71142179464482</v>
      </c>
      <c r="S21" s="106">
        <f t="shared" si="24"/>
        <v>25</v>
      </c>
      <c r="U21" s="106">
        <f t="shared" si="16"/>
        <v>278.6706662452878</v>
      </c>
      <c r="V21" s="106">
        <f t="shared" si="25"/>
        <v>22.5</v>
      </c>
      <c r="Y21" s="106">
        <f t="shared" si="17"/>
        <v>254.93522955724023</v>
      </c>
      <c r="Z21" s="106">
        <f t="shared" si="26"/>
        <v>20</v>
      </c>
      <c r="AC21" s="106">
        <f t="shared" si="18"/>
        <v>393.21112153633641</v>
      </c>
      <c r="AD21" s="106">
        <f t="shared" si="27"/>
        <v>35.388500000000001</v>
      </c>
    </row>
    <row r="22" spans="1:40" ht="18.75">
      <c r="A22" s="106">
        <v>0.6</v>
      </c>
      <c r="B22" s="106">
        <f t="shared" si="9"/>
        <v>374.87734200209451</v>
      </c>
      <c r="C22" s="106">
        <f t="shared" si="19"/>
        <v>44.300400000000003</v>
      </c>
      <c r="D22" s="106">
        <f t="shared" si="10"/>
        <v>61.208599999999997</v>
      </c>
      <c r="F22" s="106">
        <f t="shared" si="11"/>
        <v>359.58819003137154</v>
      </c>
      <c r="G22" s="106">
        <f t="shared" si="20"/>
        <v>42</v>
      </c>
      <c r="I22" s="106">
        <f t="shared" si="12"/>
        <v>339.57278203312796</v>
      </c>
      <c r="J22" s="106">
        <f t="shared" si="21"/>
        <v>39</v>
      </c>
      <c r="L22" s="106">
        <f t="shared" si="13"/>
        <v>319.39525081576841</v>
      </c>
      <c r="M22" s="106">
        <f t="shared" si="22"/>
        <v>36</v>
      </c>
      <c r="O22" s="106">
        <f t="shared" si="14"/>
        <v>298.96299327669368</v>
      </c>
      <c r="P22" s="106">
        <f t="shared" si="23"/>
        <v>33</v>
      </c>
      <c r="R22" s="106">
        <f t="shared" si="15"/>
        <v>278.16870294807461</v>
      </c>
      <c r="S22" s="106">
        <f t="shared" si="24"/>
        <v>30</v>
      </c>
      <c r="U22" s="106">
        <f t="shared" si="16"/>
        <v>256.88565753510977</v>
      </c>
      <c r="V22" s="106">
        <f t="shared" si="25"/>
        <v>27</v>
      </c>
      <c r="Y22" s="106">
        <f t="shared" si="17"/>
        <v>234.96112694768524</v>
      </c>
      <c r="Z22" s="106">
        <f t="shared" si="26"/>
        <v>24</v>
      </c>
      <c r="AC22" s="106">
        <f t="shared" si="18"/>
        <v>362.68940623450726</v>
      </c>
      <c r="AD22" s="106">
        <f t="shared" si="27"/>
        <v>42.466200000000001</v>
      </c>
      <c r="AJ22" s="123" t="s">
        <v>189</v>
      </c>
    </row>
    <row r="23" spans="1:40">
      <c r="A23" s="106">
        <v>0.7</v>
      </c>
      <c r="B23" s="106">
        <f t="shared" si="9"/>
        <v>333.88091553296334</v>
      </c>
      <c r="C23" s="106">
        <f t="shared" si="19"/>
        <v>51.683799999999998</v>
      </c>
      <c r="D23" s="106">
        <f t="shared" si="10"/>
        <v>53.825200000000002</v>
      </c>
      <c r="F23" s="106">
        <f t="shared" si="11"/>
        <v>320.23327244204074</v>
      </c>
      <c r="G23" s="106">
        <f t="shared" si="20"/>
        <v>49</v>
      </c>
      <c r="I23" s="106">
        <f t="shared" si="12"/>
        <v>302.36689169789861</v>
      </c>
      <c r="J23" s="106">
        <f t="shared" si="21"/>
        <v>45.5</v>
      </c>
      <c r="L23" s="106">
        <f t="shared" si="13"/>
        <v>284.35591185584116</v>
      </c>
      <c r="M23" s="106">
        <f t="shared" si="22"/>
        <v>42</v>
      </c>
      <c r="O23" s="106">
        <f t="shared" si="14"/>
        <v>266.11770040198053</v>
      </c>
      <c r="P23" s="106">
        <f t="shared" si="23"/>
        <v>38.5</v>
      </c>
      <c r="R23" s="106">
        <f t="shared" si="15"/>
        <v>247.55651206501207</v>
      </c>
      <c r="S23" s="106">
        <f t="shared" si="24"/>
        <v>35</v>
      </c>
      <c r="U23" s="106">
        <f t="shared" si="16"/>
        <v>228.55928902148156</v>
      </c>
      <c r="V23" s="106">
        <f t="shared" si="25"/>
        <v>31.499999999999996</v>
      </c>
      <c r="Y23" s="106">
        <f t="shared" si="17"/>
        <v>208.98978845284648</v>
      </c>
      <c r="Z23" s="106">
        <f t="shared" si="26"/>
        <v>28</v>
      </c>
      <c r="AC23" s="106">
        <f t="shared" si="18"/>
        <v>323.0015244063643</v>
      </c>
      <c r="AD23" s="106">
        <f t="shared" si="27"/>
        <v>49.543900000000001</v>
      </c>
    </row>
    <row r="24" spans="1:40">
      <c r="A24" s="106">
        <v>0.8</v>
      </c>
      <c r="B24" s="106">
        <f t="shared" si="9"/>
        <v>279.38187268613387</v>
      </c>
      <c r="C24" s="106">
        <f t="shared" si="19"/>
        <v>59.067200000000007</v>
      </c>
      <c r="D24" s="106">
        <f t="shared" si="10"/>
        <v>46.441799999999994</v>
      </c>
      <c r="F24" s="106">
        <f t="shared" si="11"/>
        <v>267.91668754871364</v>
      </c>
      <c r="G24" s="106">
        <f t="shared" si="20"/>
        <v>56</v>
      </c>
      <c r="I24" s="106">
        <f t="shared" si="12"/>
        <v>252.90755302193628</v>
      </c>
      <c r="J24" s="106">
        <f t="shared" si="21"/>
        <v>52</v>
      </c>
      <c r="L24" s="106">
        <f t="shared" si="13"/>
        <v>237.77714596823603</v>
      </c>
      <c r="M24" s="106">
        <f t="shared" si="22"/>
        <v>48</v>
      </c>
      <c r="O24" s="106">
        <f t="shared" si="14"/>
        <v>222.4560967955214</v>
      </c>
      <c r="P24" s="106">
        <f t="shared" si="23"/>
        <v>44</v>
      </c>
      <c r="R24" s="106">
        <f t="shared" si="15"/>
        <v>206.86404071973439</v>
      </c>
      <c r="S24" s="106">
        <f t="shared" si="24"/>
        <v>40</v>
      </c>
      <c r="U24" s="106">
        <f t="shared" si="16"/>
        <v>190.90610113721903</v>
      </c>
      <c r="V24" s="106">
        <f t="shared" si="25"/>
        <v>36</v>
      </c>
      <c r="Y24" s="106">
        <f t="shared" si="17"/>
        <v>174.4679765435761</v>
      </c>
      <c r="Z24" s="106">
        <f t="shared" si="26"/>
        <v>32</v>
      </c>
      <c r="AC24" s="106">
        <f t="shared" si="18"/>
        <v>270.24224795280719</v>
      </c>
      <c r="AD24" s="106">
        <f t="shared" si="27"/>
        <v>56.621600000000001</v>
      </c>
    </row>
    <row r="25" spans="1:40">
      <c r="A25" s="106">
        <v>0.9</v>
      </c>
      <c r="B25" s="106">
        <f t="shared" si="9"/>
        <v>201.0387821009505</v>
      </c>
      <c r="C25" s="106">
        <f t="shared" si="19"/>
        <v>66.450600000000009</v>
      </c>
      <c r="D25" s="106">
        <f t="shared" si="10"/>
        <v>39.058399999999992</v>
      </c>
      <c r="F25" s="106">
        <f t="shared" si="11"/>
        <v>192.71201085636201</v>
      </c>
      <c r="G25" s="106">
        <f t="shared" si="20"/>
        <v>63</v>
      </c>
      <c r="I25" s="106">
        <f t="shared" si="12"/>
        <v>181.81172244336554</v>
      </c>
      <c r="J25" s="106">
        <f t="shared" si="21"/>
        <v>58.5</v>
      </c>
      <c r="L25" s="106">
        <f t="shared" si="13"/>
        <v>170.82380613176045</v>
      </c>
      <c r="M25" s="106">
        <f t="shared" si="22"/>
        <v>54</v>
      </c>
      <c r="O25" s="106">
        <f t="shared" si="14"/>
        <v>159.69798871531077</v>
      </c>
      <c r="P25" s="106">
        <f t="shared" si="23"/>
        <v>49.5</v>
      </c>
      <c r="R25" s="106">
        <f t="shared" si="15"/>
        <v>148.3760570410135</v>
      </c>
      <c r="S25" s="106">
        <f t="shared" si="24"/>
        <v>45</v>
      </c>
      <c r="U25" s="106">
        <f t="shared" si="16"/>
        <v>136.7893294409877</v>
      </c>
      <c r="V25" s="106">
        <f t="shared" si="25"/>
        <v>40.5</v>
      </c>
      <c r="Y25" s="106">
        <f t="shared" si="17"/>
        <v>124.85513211763528</v>
      </c>
      <c r="Z25" s="106">
        <f t="shared" si="26"/>
        <v>36</v>
      </c>
      <c r="AC25" s="106">
        <f t="shared" si="18"/>
        <v>194.40096907547053</v>
      </c>
      <c r="AD25" s="106">
        <f t="shared" si="27"/>
        <v>63.699300000000001</v>
      </c>
    </row>
    <row r="26" spans="1:40">
      <c r="A26" s="106">
        <v>1</v>
      </c>
      <c r="B26" s="106">
        <f t="shared" si="9"/>
        <v>0</v>
      </c>
      <c r="C26" s="106">
        <f t="shared" si="19"/>
        <v>73.834000000000003</v>
      </c>
      <c r="D26" s="106">
        <f t="shared" si="10"/>
        <v>31.674999999999997</v>
      </c>
      <c r="F26" s="106">
        <f t="shared" si="11"/>
        <v>0</v>
      </c>
      <c r="G26" s="106">
        <f t="shared" si="20"/>
        <v>70</v>
      </c>
      <c r="I26" s="106">
        <f t="shared" si="12"/>
        <v>0</v>
      </c>
      <c r="J26" s="106">
        <f t="shared" si="21"/>
        <v>65</v>
      </c>
      <c r="L26" s="106">
        <f t="shared" si="13"/>
        <v>0</v>
      </c>
      <c r="M26" s="106">
        <f t="shared" si="22"/>
        <v>60</v>
      </c>
      <c r="O26" s="106">
        <f t="shared" si="14"/>
        <v>0</v>
      </c>
      <c r="P26" s="106">
        <f t="shared" si="23"/>
        <v>55</v>
      </c>
      <c r="R26" s="106">
        <f t="shared" si="15"/>
        <v>0</v>
      </c>
      <c r="S26" s="106">
        <f t="shared" si="24"/>
        <v>50</v>
      </c>
      <c r="U26" s="106">
        <f t="shared" si="16"/>
        <v>0</v>
      </c>
      <c r="V26" s="106">
        <f t="shared" si="25"/>
        <v>45</v>
      </c>
      <c r="Y26" s="106">
        <f t="shared" si="17"/>
        <v>0</v>
      </c>
      <c r="Z26" s="106">
        <f t="shared" si="26"/>
        <v>40</v>
      </c>
      <c r="AC26" s="106">
        <f t="shared" si="18"/>
        <v>0</v>
      </c>
      <c r="AD26" s="106">
        <f t="shared" si="27"/>
        <v>70.777000000000001</v>
      </c>
    </row>
    <row r="28" spans="1:40">
      <c r="AB28" s="117" t="s">
        <v>195</v>
      </c>
      <c r="AC28" s="124">
        <v>26.3</v>
      </c>
      <c r="AD28" s="124">
        <v>69.984999999999999</v>
      </c>
      <c r="AE28" s="117" t="s">
        <v>194</v>
      </c>
    </row>
    <row r="29" spans="1:40">
      <c r="B29" s="117" t="s">
        <v>193</v>
      </c>
    </row>
    <row r="30" spans="1:40">
      <c r="B30" s="96" t="s">
        <v>192</v>
      </c>
      <c r="C30" s="96" t="s">
        <v>191</v>
      </c>
    </row>
    <row r="31" spans="1:40">
      <c r="B31" s="106">
        <v>38.588299999999997</v>
      </c>
      <c r="C31" s="106">
        <v>73.025000000000006</v>
      </c>
      <c r="E31" s="118"/>
      <c r="H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</row>
    <row r="32" spans="1:40">
      <c r="B32" s="106">
        <v>47.192900000000002</v>
      </c>
      <c r="C32" s="106">
        <v>72.831999999999994</v>
      </c>
      <c r="D32" s="118"/>
      <c r="I32" s="118"/>
      <c r="J32" s="118"/>
    </row>
    <row r="33" spans="2:7">
      <c r="B33" s="106">
        <v>59.273200000000003</v>
      </c>
      <c r="C33" s="106">
        <v>72.616</v>
      </c>
    </row>
    <row r="34" spans="2:7">
      <c r="B34" s="106">
        <v>72.791600000000003</v>
      </c>
      <c r="C34" s="106">
        <v>72.319000000000003</v>
      </c>
    </row>
    <row r="35" spans="2:7">
      <c r="F35" s="118"/>
      <c r="G35" s="118"/>
    </row>
  </sheetData>
  <mergeCells count="1">
    <mergeCell ref="C12:E12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35</xdr:col>
                <xdr:colOff>180975</xdr:colOff>
                <xdr:row>5</xdr:row>
                <xdr:rowOff>76200</xdr:rowOff>
              </from>
              <to>
                <xdr:col>38</xdr:col>
                <xdr:colOff>647700</xdr:colOff>
                <xdr:row>6</xdr:row>
                <xdr:rowOff>38100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35</xdr:col>
                <xdr:colOff>142875</xdr:colOff>
                <xdr:row>11</xdr:row>
                <xdr:rowOff>57150</xdr:rowOff>
              </from>
              <to>
                <xdr:col>37</xdr:col>
                <xdr:colOff>676275</xdr:colOff>
                <xdr:row>14</xdr:row>
                <xdr:rowOff>114300</xdr:rowOff>
              </to>
            </anchor>
          </objectPr>
        </oleObject>
      </mc:Choice>
      <mc:Fallback>
        <oleObject progId="Equation.3" shapeId="4098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3" workbookViewId="0">
      <selection activeCell="H16" sqref="H16"/>
    </sheetView>
  </sheetViews>
  <sheetFormatPr defaultColWidth="9" defaultRowHeight="14.25"/>
  <cols>
    <col min="1" max="16384" width="9" style="100"/>
  </cols>
  <sheetData>
    <row r="1" spans="4:9">
      <c r="D1" s="132" t="s">
        <v>242</v>
      </c>
      <c r="E1" s="133"/>
      <c r="F1" s="133"/>
    </row>
    <row r="2" spans="4:9">
      <c r="E2" s="101" t="s">
        <v>147</v>
      </c>
      <c r="F2" s="101" t="s">
        <v>243</v>
      </c>
      <c r="G2" s="101" t="s">
        <v>244</v>
      </c>
    </row>
    <row r="3" spans="4:9">
      <c r="E3" s="102">
        <v>75.155000000000001</v>
      </c>
      <c r="F3" s="130">
        <v>1.7576000000000001</v>
      </c>
      <c r="G3" s="130">
        <v>1.49E-2</v>
      </c>
    </row>
    <row r="4" spans="4:9">
      <c r="D4" s="100" t="s">
        <v>245</v>
      </c>
      <c r="E4" s="100" t="s">
        <v>146</v>
      </c>
      <c r="F4" s="131" t="s">
        <v>246</v>
      </c>
    </row>
    <row r="5" spans="4:9">
      <c r="D5" s="100">
        <f t="shared" ref="D5:D21" si="0">(SQRT($F$3^2+4*$G$3*($E$3^2-E5^2))-$F$3)/2/$G$3</f>
        <v>559.53184273478496</v>
      </c>
      <c r="E5" s="100">
        <v>0.10100000000000001</v>
      </c>
      <c r="F5" s="100">
        <f>$E$3-E5</f>
        <v>75.054000000000002</v>
      </c>
    </row>
    <row r="6" spans="4:9">
      <c r="D6" s="100">
        <f t="shared" si="0"/>
        <v>558.76581102937905</v>
      </c>
      <c r="E6" s="100">
        <f>E3*0.05</f>
        <v>3.7577500000000001</v>
      </c>
      <c r="F6" s="100">
        <f t="shared" ref="F6:F21" si="1">$E$3-E6</f>
        <v>71.39725</v>
      </c>
      <c r="H6" s="130" t="s">
        <v>247</v>
      </c>
      <c r="I6" s="130" t="s">
        <v>116</v>
      </c>
    </row>
    <row r="7" spans="4:9">
      <c r="D7" s="100">
        <f t="shared" si="0"/>
        <v>556.46032649253823</v>
      </c>
      <c r="E7" s="100">
        <f>E3*0.1</f>
        <v>7.5155000000000003</v>
      </c>
      <c r="F7" s="100">
        <f t="shared" si="1"/>
        <v>67.639499999999998</v>
      </c>
      <c r="H7" s="130">
        <v>33.770600000000002</v>
      </c>
      <c r="I7" s="130">
        <v>74.637</v>
      </c>
    </row>
    <row r="8" spans="4:9">
      <c r="D8" s="100">
        <f t="shared" si="0"/>
        <v>547.15070303795812</v>
      </c>
      <c r="E8" s="100">
        <f>E3*0.2</f>
        <v>15.031000000000001</v>
      </c>
      <c r="F8" s="100">
        <f t="shared" si="1"/>
        <v>60.124000000000002</v>
      </c>
      <c r="H8" s="130">
        <v>49.582700000000003</v>
      </c>
      <c r="I8" s="130">
        <v>74.345219999999998</v>
      </c>
    </row>
    <row r="9" spans="4:9">
      <c r="D9" s="100">
        <f t="shared" si="0"/>
        <v>531.30847628183858</v>
      </c>
      <c r="E9" s="100">
        <f>E3*0.3</f>
        <v>22.546499999999998</v>
      </c>
      <c r="F9" s="100">
        <f t="shared" si="1"/>
        <v>52.608500000000006</v>
      </c>
      <c r="H9" s="130">
        <v>64.773499999999999</v>
      </c>
      <c r="I9" s="130">
        <v>73.977784999999997</v>
      </c>
    </row>
    <row r="10" spans="4:9">
      <c r="D10" s="100">
        <f t="shared" si="0"/>
        <v>508.38669229339172</v>
      </c>
      <c r="E10" s="100">
        <f>E3*0.4</f>
        <v>30.062000000000001</v>
      </c>
      <c r="F10" s="100">
        <f t="shared" si="1"/>
        <v>45.093000000000004</v>
      </c>
      <c r="H10" s="130">
        <v>78.775000000000006</v>
      </c>
      <c r="I10" s="130">
        <v>73.590031999999994</v>
      </c>
    </row>
    <row r="11" spans="4:9">
      <c r="D11" s="100">
        <f t="shared" si="0"/>
        <v>477.47863195618726</v>
      </c>
      <c r="E11" s="100">
        <f>E3*0.5</f>
        <v>37.577500000000001</v>
      </c>
      <c r="F11" s="100">
        <f t="shared" si="1"/>
        <v>37.577500000000001</v>
      </c>
    </row>
    <row r="12" spans="4:9">
      <c r="D12" s="100">
        <f t="shared" si="0"/>
        <v>437.09377038105191</v>
      </c>
      <c r="E12" s="100">
        <f>E3*0.6</f>
        <v>45.092999999999996</v>
      </c>
      <c r="F12" s="100">
        <f t="shared" si="1"/>
        <v>30.062000000000005</v>
      </c>
    </row>
    <row r="13" spans="4:9">
      <c r="D13" s="100">
        <f t="shared" si="0"/>
        <v>384.65152323800896</v>
      </c>
      <c r="E13" s="100">
        <f>E3*0.7</f>
        <v>52.608499999999999</v>
      </c>
      <c r="F13" s="100">
        <f t="shared" si="1"/>
        <v>22.546500000000002</v>
      </c>
    </row>
    <row r="14" spans="4:9">
      <c r="D14" s="100">
        <f t="shared" si="0"/>
        <v>315.11502896902635</v>
      </c>
      <c r="E14" s="100">
        <f>E3*0.8</f>
        <v>60.124000000000002</v>
      </c>
      <c r="F14" s="100">
        <f t="shared" si="1"/>
        <v>15.030999999999999</v>
      </c>
    </row>
    <row r="15" spans="4:9">
      <c r="D15" s="100">
        <f t="shared" si="0"/>
        <v>215.79930984936126</v>
      </c>
      <c r="E15" s="100">
        <f>E3*0.9</f>
        <v>67.639499999999998</v>
      </c>
      <c r="F15" s="100">
        <f t="shared" si="1"/>
        <v>7.515500000000003</v>
      </c>
    </row>
    <row r="16" spans="4:9">
      <c r="D16" s="100">
        <f t="shared" si="0"/>
        <v>142.11415936274213</v>
      </c>
      <c r="E16" s="100">
        <f>E3*0.95</f>
        <v>71.39725</v>
      </c>
      <c r="F16" s="100">
        <f t="shared" si="1"/>
        <v>3.7577500000000015</v>
      </c>
    </row>
    <row r="17" spans="1:6">
      <c r="D17" s="100">
        <f t="shared" si="0"/>
        <v>127.13288259157588</v>
      </c>
      <c r="E17" s="100">
        <v>72</v>
      </c>
      <c r="F17" s="100">
        <f t="shared" si="1"/>
        <v>3.1550000000000011</v>
      </c>
    </row>
    <row r="18" spans="1:6">
      <c r="D18" s="100">
        <f t="shared" si="0"/>
        <v>98.837786850487078</v>
      </c>
      <c r="E18" s="100">
        <v>73</v>
      </c>
      <c r="F18" s="100">
        <f t="shared" si="1"/>
        <v>2.1550000000000011</v>
      </c>
    </row>
    <row r="19" spans="1:6">
      <c r="D19" s="100">
        <f t="shared" si="0"/>
        <v>63.660419889679055</v>
      </c>
      <c r="E19" s="100">
        <v>74</v>
      </c>
      <c r="F19" s="100">
        <f t="shared" si="1"/>
        <v>1.1550000000000011</v>
      </c>
    </row>
    <row r="20" spans="1:6">
      <c r="D20" s="100">
        <f t="shared" si="0"/>
        <v>41.306814254112027</v>
      </c>
      <c r="E20" s="100">
        <v>74.5</v>
      </c>
      <c r="F20" s="100">
        <f t="shared" si="1"/>
        <v>0.65500000000000114</v>
      </c>
    </row>
    <row r="21" spans="1:6">
      <c r="D21" s="100">
        <f t="shared" si="0"/>
        <v>0</v>
      </c>
      <c r="E21" s="100">
        <f>E3</f>
        <v>75.155000000000001</v>
      </c>
      <c r="F21" s="100">
        <f t="shared" si="1"/>
        <v>0</v>
      </c>
    </row>
    <row r="24" spans="1:6">
      <c r="A24" s="100">
        <v>74.750699999999995</v>
      </c>
      <c r="B24" s="100">
        <v>74.637</v>
      </c>
      <c r="C24" s="100">
        <f>A24-B24</f>
        <v>0.11369999999999436</v>
      </c>
    </row>
    <row r="25" spans="1:6">
      <c r="A25" s="100">
        <v>74.498199999999997</v>
      </c>
      <c r="B25" s="100">
        <v>74.344200000000001</v>
      </c>
      <c r="C25" s="100">
        <f>A25-B25</f>
        <v>0.15399999999999636</v>
      </c>
    </row>
    <row r="26" spans="1:6">
      <c r="A26" s="100">
        <v>74.179599999999994</v>
      </c>
      <c r="B26" s="100">
        <v>73.978499999999997</v>
      </c>
      <c r="C26" s="100">
        <f>A26-B26</f>
        <v>0.20109999999999673</v>
      </c>
    </row>
    <row r="27" spans="1:6">
      <c r="A27" s="100">
        <v>73.814999999999998</v>
      </c>
      <c r="B27" s="100">
        <v>73.5916</v>
      </c>
      <c r="C27" s="100">
        <f>A27-B27</f>
        <v>0.22339999999999804</v>
      </c>
    </row>
    <row r="28" spans="1:6">
      <c r="D28" s="100">
        <f>C24/A24*100</f>
        <v>0.1521055990111054</v>
      </c>
    </row>
    <row r="29" spans="1:6">
      <c r="D29" s="100">
        <f>C25/A25*100</f>
        <v>0.2067164038862635</v>
      </c>
    </row>
    <row r="30" spans="1:6">
      <c r="D30" s="100">
        <f>C26/A26*100</f>
        <v>0.27109879265997222</v>
      </c>
    </row>
    <row r="31" spans="1:6">
      <c r="D31" s="100">
        <f>C27/A27*100</f>
        <v>0.30264851317482633</v>
      </c>
    </row>
  </sheetData>
  <mergeCells count="1">
    <mergeCell ref="D1:F1"/>
  </mergeCells>
  <phoneticPr fontId="4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5"/>
  <sheetViews>
    <sheetView topLeftCell="A16" workbookViewId="0">
      <selection activeCell="K36" sqref="K36"/>
    </sheetView>
  </sheetViews>
  <sheetFormatPr defaultColWidth="8.625" defaultRowHeight="14.25"/>
  <cols>
    <col min="1" max="4" width="8.625" style="106"/>
    <col min="5" max="6" width="12.75" style="106" bestFit="1" customWidth="1"/>
    <col min="7" max="10" width="8.625" style="106"/>
    <col min="11" max="12" width="12.75" style="106" bestFit="1" customWidth="1"/>
    <col min="13" max="16384" width="8.625" style="106"/>
  </cols>
  <sheetData>
    <row r="1" spans="1:43">
      <c r="B1" s="107" t="s">
        <v>266</v>
      </c>
      <c r="C1" s="107" t="s">
        <v>148</v>
      </c>
      <c r="D1" s="107" t="s">
        <v>149</v>
      </c>
      <c r="E1" s="107" t="s">
        <v>208</v>
      </c>
      <c r="F1" s="107" t="s">
        <v>207</v>
      </c>
      <c r="G1" s="107" t="s">
        <v>201</v>
      </c>
      <c r="H1" s="107" t="s">
        <v>162</v>
      </c>
      <c r="I1" s="107" t="s">
        <v>265</v>
      </c>
      <c r="J1" s="107" t="s">
        <v>264</v>
      </c>
      <c r="K1" s="108" t="s">
        <v>146</v>
      </c>
      <c r="L1" s="108" t="s">
        <v>203</v>
      </c>
      <c r="M1" s="109"/>
      <c r="N1" s="109"/>
      <c r="O1" s="109"/>
      <c r="P1" s="109"/>
      <c r="Q1" s="109"/>
      <c r="R1" s="109"/>
      <c r="S1" s="109"/>
      <c r="T1" s="109"/>
    </row>
    <row r="2" spans="1:43" ht="23.25" customHeight="1">
      <c r="A2" s="110" t="s">
        <v>202</v>
      </c>
      <c r="B2" s="102">
        <v>75.155000000000001</v>
      </c>
      <c r="C2" s="107"/>
      <c r="D2" s="107">
        <f>0.5341*EXP(0.0078*B2)</f>
        <v>0.95986446033761896</v>
      </c>
      <c r="E2" s="112">
        <f t="shared" ref="E2:E10" si="0">-0.00000131*B2*B2+0.000429*B2+0.01</f>
        <v>3.4842256027250003E-2</v>
      </c>
      <c r="F2" s="112">
        <f t="shared" ref="F2:F10" si="1">0.00002144*(B2^2)+0.0071*B2+0.78365</f>
        <v>1.4383494950959999</v>
      </c>
      <c r="G2" s="130">
        <v>1.7576000000000001</v>
      </c>
      <c r="H2" s="130">
        <v>1.49E-2</v>
      </c>
      <c r="I2" s="107">
        <f t="shared" ref="I2:I10" si="2">(SQRT(G2^2+4*H2*(B2^2-0.101^2))-G2)/2/H2</f>
        <v>559.53184273478496</v>
      </c>
      <c r="J2" s="106">
        <v>50</v>
      </c>
      <c r="K2" s="113">
        <f t="shared" ref="K2:K8" si="3">SQRT(B2^2-G2*J2-H2*J2*J2)</f>
        <v>74.317858049058444</v>
      </c>
      <c r="L2" s="113">
        <f t="shared" ref="L2:L8" si="4">B2-K2</f>
        <v>0.83714195094155741</v>
      </c>
      <c r="M2" s="113"/>
      <c r="N2" s="113"/>
      <c r="O2" s="113"/>
      <c r="P2" s="113"/>
      <c r="Q2" s="109"/>
      <c r="R2" s="109"/>
      <c r="S2" s="109"/>
      <c r="T2" s="109"/>
    </row>
    <row r="3" spans="1:43" ht="21.75" customHeight="1">
      <c r="A3" s="110">
        <v>1</v>
      </c>
      <c r="B3" s="107">
        <v>70</v>
      </c>
      <c r="C3" s="107">
        <f t="shared" ref="C3:C10" si="5">$B$2-B3</f>
        <v>5.1550000000000011</v>
      </c>
      <c r="D3" s="107">
        <f t="shared" ref="D3:D10" si="6">0.5341*EXP(0.0078*B3)/(0.5341*EXP(0.0078*$B$2))</f>
        <v>0.96058865514220027</v>
      </c>
      <c r="E3" s="112">
        <f t="shared" si="0"/>
        <v>3.3611000000000002E-2</v>
      </c>
      <c r="F3" s="112">
        <f t="shared" si="1"/>
        <v>1.3857059999999999</v>
      </c>
      <c r="G3" s="107">
        <f t="shared" ref="G3:G10" si="7">$G$2*E3*F3/D3/$E$2/$F$2</f>
        <v>1.7004522029140958</v>
      </c>
      <c r="H3" s="107">
        <f t="shared" ref="H3:H10" si="8">$H$2*E3*F3/D3/$E$2/$F$2</f>
        <v>1.4415531305996826E-2</v>
      </c>
      <c r="I3" s="107">
        <f t="shared" si="2"/>
        <v>527.01422901947171</v>
      </c>
      <c r="J3" s="106">
        <v>50</v>
      </c>
      <c r="K3" s="113">
        <f t="shared" si="3"/>
        <v>69.129867362734785</v>
      </c>
      <c r="L3" s="113">
        <f t="shared" si="4"/>
        <v>0.87013263726521473</v>
      </c>
    </row>
    <row r="4" spans="1:43" ht="21.75" customHeight="1">
      <c r="A4" s="110">
        <v>2</v>
      </c>
      <c r="B4" s="107">
        <v>65</v>
      </c>
      <c r="C4" s="107">
        <f t="shared" si="5"/>
        <v>10.155000000000001</v>
      </c>
      <c r="D4" s="107">
        <f t="shared" si="6"/>
        <v>0.92384682028096576</v>
      </c>
      <c r="E4" s="112">
        <f t="shared" si="0"/>
        <v>3.2350250000000004E-2</v>
      </c>
      <c r="F4" s="112">
        <f t="shared" si="1"/>
        <v>1.335734</v>
      </c>
      <c r="G4" s="107">
        <f t="shared" si="7"/>
        <v>1.6403895898193555</v>
      </c>
      <c r="H4" s="107">
        <f t="shared" si="8"/>
        <v>1.3906352348832723E-2</v>
      </c>
      <c r="I4" s="107">
        <f t="shared" si="2"/>
        <v>495.36287988380712</v>
      </c>
      <c r="J4" s="106">
        <v>50</v>
      </c>
      <c r="K4" s="113">
        <f t="shared" si="3"/>
        <v>64.095355835169144</v>
      </c>
      <c r="L4" s="113">
        <f t="shared" si="4"/>
        <v>0.90464416483085586</v>
      </c>
    </row>
    <row r="5" spans="1:43" ht="19.5" customHeight="1">
      <c r="A5" s="110">
        <v>3</v>
      </c>
      <c r="B5" s="107">
        <v>60</v>
      </c>
      <c r="C5" s="107">
        <f t="shared" si="5"/>
        <v>15.155000000000001</v>
      </c>
      <c r="D5" s="107">
        <f t="shared" si="6"/>
        <v>0.8885103345478349</v>
      </c>
      <c r="E5" s="112">
        <f t="shared" si="0"/>
        <v>3.1024000000000003E-2</v>
      </c>
      <c r="F5" s="112">
        <f t="shared" si="1"/>
        <v>1.286834</v>
      </c>
      <c r="G5" s="107">
        <f t="shared" si="7"/>
        <v>1.5758220973498471</v>
      </c>
      <c r="H5" s="107">
        <f t="shared" si="8"/>
        <v>1.335898341517565E-2</v>
      </c>
      <c r="I5" s="107">
        <f t="shared" si="2"/>
        <v>463.4753419835921</v>
      </c>
      <c r="J5" s="106">
        <v>50</v>
      </c>
      <c r="K5" s="113">
        <f t="shared" si="3"/>
        <v>59.057695828694236</v>
      </c>
      <c r="L5" s="113">
        <f t="shared" si="4"/>
        <v>0.94230417130576427</v>
      </c>
    </row>
    <row r="6" spans="1:43" ht="21" customHeight="1">
      <c r="A6" s="110">
        <v>4</v>
      </c>
      <c r="B6" s="107">
        <v>55</v>
      </c>
      <c r="C6" s="107">
        <f t="shared" si="5"/>
        <v>20.155000000000001</v>
      </c>
      <c r="D6" s="107">
        <f t="shared" si="6"/>
        <v>0.85452544433525568</v>
      </c>
      <c r="E6" s="112">
        <f t="shared" si="0"/>
        <v>2.9632249999999999E-2</v>
      </c>
      <c r="F6" s="112">
        <f t="shared" si="1"/>
        <v>1.2390060000000001</v>
      </c>
      <c r="G6" s="107">
        <f t="shared" si="7"/>
        <v>1.5068235208390701</v>
      </c>
      <c r="H6" s="107">
        <f t="shared" si="8"/>
        <v>1.2774050102698078E-2</v>
      </c>
      <c r="I6" s="107">
        <f t="shared" si="2"/>
        <v>431.2099349671592</v>
      </c>
      <c r="J6" s="106">
        <v>50</v>
      </c>
      <c r="K6" s="113">
        <f t="shared" si="3"/>
        <v>54.015957815272529</v>
      </c>
      <c r="L6" s="113">
        <f t="shared" si="4"/>
        <v>0.98404218472747118</v>
      </c>
    </row>
    <row r="7" spans="1:43">
      <c r="A7" s="110">
        <v>5</v>
      </c>
      <c r="B7" s="107">
        <v>50</v>
      </c>
      <c r="C7" s="107">
        <f t="shared" si="5"/>
        <v>25.155000000000001</v>
      </c>
      <c r="D7" s="107">
        <f t="shared" si="6"/>
        <v>0.82184045207304635</v>
      </c>
      <c r="E7" s="112">
        <f t="shared" si="0"/>
        <v>2.8174999999999999E-2</v>
      </c>
      <c r="F7" s="112">
        <f t="shared" si="1"/>
        <v>1.19225</v>
      </c>
      <c r="G7" s="107">
        <f t="shared" si="7"/>
        <v>1.4334848018069668</v>
      </c>
      <c r="H7" s="107">
        <f t="shared" si="8"/>
        <v>1.2152323365341264E-2</v>
      </c>
      <c r="I7" s="107">
        <f t="shared" si="2"/>
        <v>398.40374033730615</v>
      </c>
      <c r="J7" s="106">
        <v>50</v>
      </c>
      <c r="K7" s="113">
        <f t="shared" si="3"/>
        <v>48.968816112872268</v>
      </c>
      <c r="L7" s="113">
        <f t="shared" si="4"/>
        <v>1.0311838871277317</v>
      </c>
    </row>
    <row r="8" spans="1:43" ht="18.75">
      <c r="A8" s="110">
        <v>6</v>
      </c>
      <c r="B8" s="107">
        <v>45</v>
      </c>
      <c r="C8" s="107">
        <f t="shared" si="5"/>
        <v>30.155000000000001</v>
      </c>
      <c r="D8" s="107">
        <f t="shared" si="6"/>
        <v>0.7904056375864229</v>
      </c>
      <c r="E8" s="112">
        <f t="shared" si="0"/>
        <v>2.6652250000000002E-2</v>
      </c>
      <c r="F8" s="112">
        <f t="shared" si="1"/>
        <v>1.146566</v>
      </c>
      <c r="G8" s="107">
        <f t="shared" si="7"/>
        <v>1.3559143570235943</v>
      </c>
      <c r="H8" s="107">
        <f t="shared" si="8"/>
        <v>1.1494722302942397E-2</v>
      </c>
      <c r="I8" s="107">
        <f t="shared" si="2"/>
        <v>364.8662647517836</v>
      </c>
      <c r="J8" s="106">
        <v>50</v>
      </c>
      <c r="K8" s="113">
        <f t="shared" si="3"/>
        <v>43.914319719101471</v>
      </c>
      <c r="L8" s="113">
        <f t="shared" si="4"/>
        <v>1.0856802808985293</v>
      </c>
      <c r="AJ8" s="114"/>
      <c r="AK8" s="115"/>
      <c r="AL8" s="115"/>
      <c r="AM8" s="115"/>
      <c r="AN8" s="115"/>
      <c r="AO8" s="115"/>
      <c r="AP8" s="115"/>
      <c r="AQ8" s="115"/>
    </row>
    <row r="9" spans="1:43" ht="20.25">
      <c r="A9" s="106">
        <v>7</v>
      </c>
      <c r="B9" s="107">
        <v>40</v>
      </c>
      <c r="C9" s="107">
        <f t="shared" si="5"/>
        <v>35.155000000000001</v>
      </c>
      <c r="D9" s="107">
        <f t="shared" si="6"/>
        <v>0.76017318246202836</v>
      </c>
      <c r="E9" s="112">
        <f t="shared" si="0"/>
        <v>2.5064000000000003E-2</v>
      </c>
      <c r="F9" s="112">
        <f t="shared" si="1"/>
        <v>1.1019540000000001</v>
      </c>
      <c r="G9" s="107">
        <f t="shared" si="7"/>
        <v>1.274238298603213</v>
      </c>
      <c r="H9" s="107">
        <f t="shared" si="8"/>
        <v>1.0802316027075485E-2</v>
      </c>
      <c r="I9" s="107">
        <f t="shared" si="2"/>
        <v>330.37095967081149</v>
      </c>
      <c r="AJ9" s="116"/>
      <c r="AK9" s="116"/>
      <c r="AL9" s="116"/>
    </row>
    <row r="10" spans="1:43">
      <c r="A10" s="117" t="s">
        <v>262</v>
      </c>
      <c r="B10" s="106">
        <v>72.218750999999997</v>
      </c>
      <c r="C10" s="107">
        <f t="shared" si="5"/>
        <v>2.9362490000000037</v>
      </c>
      <c r="D10" s="107">
        <f t="shared" si="6"/>
        <v>0.97735753479462306</v>
      </c>
      <c r="E10" s="112">
        <f t="shared" si="0"/>
        <v>3.4149476304239999E-2</v>
      </c>
      <c r="F10" s="112">
        <f t="shared" si="1"/>
        <v>1.4082244811342401</v>
      </c>
      <c r="G10" s="107">
        <f t="shared" si="7"/>
        <v>1.7256464546435339</v>
      </c>
      <c r="H10" s="107">
        <f t="shared" si="8"/>
        <v>1.4629114800972154E-2</v>
      </c>
      <c r="I10" s="107">
        <f t="shared" si="2"/>
        <v>541.01703906723549</v>
      </c>
    </row>
    <row r="11" spans="1:43">
      <c r="A11" s="117" t="s">
        <v>263</v>
      </c>
    </row>
    <row r="12" spans="1:43">
      <c r="C12" s="134"/>
      <c r="D12" s="134"/>
      <c r="E12" s="134"/>
      <c r="AC12" s="117" t="s">
        <v>262</v>
      </c>
    </row>
    <row r="13" spans="1:43" ht="15" thickBot="1">
      <c r="B13" s="118" t="s">
        <v>147</v>
      </c>
      <c r="C13" s="118" t="s">
        <v>201</v>
      </c>
      <c r="D13" s="118" t="s">
        <v>162</v>
      </c>
      <c r="E13" s="118"/>
      <c r="F13" s="118" t="s">
        <v>261</v>
      </c>
      <c r="G13" s="118" t="s">
        <v>200</v>
      </c>
      <c r="H13" s="118" t="s">
        <v>260</v>
      </c>
      <c r="I13" s="118" t="s">
        <v>166</v>
      </c>
      <c r="J13" s="118" t="s">
        <v>167</v>
      </c>
      <c r="K13" s="118" t="s">
        <v>168</v>
      </c>
      <c r="L13" s="118" t="s">
        <v>259</v>
      </c>
      <c r="M13" s="118" t="s">
        <v>198</v>
      </c>
      <c r="N13" s="118" t="s">
        <v>171</v>
      </c>
      <c r="O13" s="118" t="s">
        <v>258</v>
      </c>
      <c r="P13" s="118" t="s">
        <v>257</v>
      </c>
      <c r="Q13" s="118" t="s">
        <v>174</v>
      </c>
      <c r="R13" s="118" t="s">
        <v>196</v>
      </c>
      <c r="S13" s="118" t="s">
        <v>256</v>
      </c>
      <c r="T13" s="118" t="s">
        <v>177</v>
      </c>
      <c r="U13" s="118" t="s">
        <v>183</v>
      </c>
      <c r="V13" s="118" t="s">
        <v>184</v>
      </c>
      <c r="W13" s="118" t="s">
        <v>253</v>
      </c>
      <c r="X13" s="118"/>
      <c r="Y13" s="118" t="s">
        <v>254</v>
      </c>
      <c r="Z13" s="118" t="s">
        <v>255</v>
      </c>
      <c r="AA13" s="118" t="s">
        <v>180</v>
      </c>
      <c r="AB13" s="118"/>
      <c r="AC13" s="118" t="s">
        <v>254</v>
      </c>
      <c r="AD13" s="118" t="s">
        <v>184</v>
      </c>
      <c r="AE13" s="118" t="s">
        <v>253</v>
      </c>
    </row>
    <row r="14" spans="1:43" ht="15" thickBot="1">
      <c r="B14" s="119">
        <f>B2</f>
        <v>75.155000000000001</v>
      </c>
      <c r="C14" s="119">
        <f>G2</f>
        <v>1.7576000000000001</v>
      </c>
      <c r="D14" s="119">
        <f>H2</f>
        <v>1.49E-2</v>
      </c>
      <c r="E14" s="120"/>
      <c r="F14" s="118">
        <f>B3</f>
        <v>70</v>
      </c>
      <c r="G14" s="118">
        <f>G3</f>
        <v>1.7004522029140958</v>
      </c>
      <c r="H14" s="118">
        <f>H3</f>
        <v>1.4415531305996826E-2</v>
      </c>
      <c r="I14" s="118">
        <f>B4</f>
        <v>65</v>
      </c>
      <c r="J14" s="106">
        <f>G4</f>
        <v>1.6403895898193555</v>
      </c>
      <c r="K14" s="118">
        <f>H4</f>
        <v>1.3906352348832723E-2</v>
      </c>
      <c r="L14" s="118">
        <f>B5</f>
        <v>60</v>
      </c>
      <c r="M14" s="118">
        <f>G5</f>
        <v>1.5758220973498471</v>
      </c>
      <c r="N14" s="118">
        <f>H5</f>
        <v>1.335898341517565E-2</v>
      </c>
      <c r="O14" s="118">
        <f>B6</f>
        <v>55</v>
      </c>
      <c r="P14" s="118">
        <f>G6</f>
        <v>1.5068235208390701</v>
      </c>
      <c r="Q14" s="118">
        <f>H6</f>
        <v>1.2774050102698078E-2</v>
      </c>
      <c r="R14" s="118">
        <f>B7</f>
        <v>50</v>
      </c>
      <c r="S14" s="118">
        <f>G7</f>
        <v>1.4334848018069668</v>
      </c>
      <c r="T14" s="118">
        <f>H7</f>
        <v>1.2152323365341264E-2</v>
      </c>
      <c r="U14" s="118">
        <f>B8</f>
        <v>45</v>
      </c>
      <c r="V14" s="118">
        <f>G8</f>
        <v>1.3559143570235943</v>
      </c>
      <c r="W14" s="118">
        <f>H8</f>
        <v>1.1494722302942397E-2</v>
      </c>
      <c r="Y14" s="118">
        <f>B9</f>
        <v>40</v>
      </c>
      <c r="Z14" s="118">
        <f>G9</f>
        <v>1.274238298603213</v>
      </c>
      <c r="AA14" s="118">
        <f>H9</f>
        <v>1.0802316027075485E-2</v>
      </c>
      <c r="AC14" s="118">
        <f>B10</f>
        <v>72.218750999999997</v>
      </c>
      <c r="AD14" s="118">
        <f>G10</f>
        <v>1.7256464546435339</v>
      </c>
      <c r="AE14" s="118">
        <f>H10</f>
        <v>1.4629114800972154E-2</v>
      </c>
    </row>
    <row r="15" spans="1:43" ht="28.5">
      <c r="B15" s="106" t="s">
        <v>122</v>
      </c>
      <c r="C15" s="106" t="s">
        <v>123</v>
      </c>
      <c r="D15" s="121" t="s">
        <v>252</v>
      </c>
      <c r="F15" s="106" t="s">
        <v>122</v>
      </c>
      <c r="G15" s="122" t="s">
        <v>123</v>
      </c>
      <c r="H15" s="120"/>
      <c r="I15" s="106" t="s">
        <v>122</v>
      </c>
      <c r="J15" s="122" t="s">
        <v>123</v>
      </c>
      <c r="L15" s="106" t="s">
        <v>122</v>
      </c>
      <c r="M15" s="122" t="s">
        <v>123</v>
      </c>
      <c r="O15" s="106" t="s">
        <v>122</v>
      </c>
      <c r="P15" s="122" t="s">
        <v>123</v>
      </c>
      <c r="R15" s="106" t="s">
        <v>122</v>
      </c>
      <c r="S15" s="122" t="s">
        <v>123</v>
      </c>
      <c r="U15" s="106" t="s">
        <v>122</v>
      </c>
      <c r="V15" s="122" t="s">
        <v>123</v>
      </c>
      <c r="Y15" s="106" t="s">
        <v>122</v>
      </c>
      <c r="Z15" s="122" t="s">
        <v>123</v>
      </c>
      <c r="AC15" s="106" t="s">
        <v>122</v>
      </c>
      <c r="AD15" s="122" t="s">
        <v>123</v>
      </c>
    </row>
    <row r="16" spans="1:43">
      <c r="B16" s="106">
        <f t="shared" ref="B16:B26" si="9">(SQRT($C$14^2+4*$D$14*($B$14^2-C16^2))-$C$14)/2/$D$14</f>
        <v>559.53184273478496</v>
      </c>
      <c r="C16" s="106">
        <v>0.10100000000000001</v>
      </c>
      <c r="D16" s="106">
        <f t="shared" ref="D16:D26" si="10">105.509-C16</f>
        <v>105.408</v>
      </c>
      <c r="F16" s="106">
        <f t="shared" ref="F16:F26" si="11">(SQRT($G$14^2+4*$H$14*($F$14^2-G16^2))-$G$14)/2/$H$14</f>
        <v>527.01422901947171</v>
      </c>
      <c r="G16" s="106">
        <v>0.10100000000000001</v>
      </c>
      <c r="I16" s="106">
        <f t="shared" ref="I16:I26" si="12">(SQRT($J$14^2+4*$K$14*($I$14^2-J16^2))-$J$14)/2/$K$14</f>
        <v>495.36287988380712</v>
      </c>
      <c r="J16" s="106">
        <v>0.10100000000000001</v>
      </c>
      <c r="L16" s="106">
        <f t="shared" ref="L16:L26" si="13">(SQRT($M$14^2+4*$N$14*($L$14^2-M16^2))-$M$14)/2/$N$14</f>
        <v>463.4753419835921</v>
      </c>
      <c r="M16" s="106">
        <v>0.10100000000000001</v>
      </c>
      <c r="O16" s="106">
        <f t="shared" ref="O16:O26" si="14">(SQRT($P$14^2+4*$Q$14*($O$14^2-P16^2))-$P$14)/2/$Q$14</f>
        <v>431.2099349671592</v>
      </c>
      <c r="P16" s="106">
        <v>0.10100000000000001</v>
      </c>
      <c r="R16" s="106">
        <f t="shared" ref="R16:R26" si="15">(SQRT($S$14^2+4*$T$14*($R$14^2-S16^2))-$S$14)/2/$T$14</f>
        <v>398.40374033730615</v>
      </c>
      <c r="S16" s="106">
        <v>0.10100000000000001</v>
      </c>
      <c r="U16" s="106">
        <f t="shared" ref="U16:U26" si="16">(SQRT($V$14^2+4*$W$14*($U$14^2-V16^2))-$V$14)/2/$W$14</f>
        <v>364.8662647517836</v>
      </c>
      <c r="V16" s="106">
        <v>0.10100000000000001</v>
      </c>
      <c r="Y16" s="106">
        <f t="shared" ref="Y16:Y26" si="17">(SQRT($Z$14^2+4*$AA$14*($Y$14^2-Z16^2))-$Z$14)/2/$AA$14</f>
        <v>330.37095967081149</v>
      </c>
      <c r="Z16" s="106">
        <v>0.10100000000000001</v>
      </c>
      <c r="AC16" s="106">
        <f t="shared" ref="AC16:AC26" si="18">(SQRT($AD$14^2+4*$AE$14*($AC$14^2-AD16^2))-$AD$14)/2/$AE$14</f>
        <v>541.01703906723549</v>
      </c>
      <c r="AD16" s="106">
        <v>0.10100000000000001</v>
      </c>
    </row>
    <row r="17" spans="1:40">
      <c r="A17" s="106">
        <v>0.1</v>
      </c>
      <c r="B17" s="106">
        <f t="shared" si="9"/>
        <v>556.46032649253823</v>
      </c>
      <c r="C17" s="106">
        <f t="shared" ref="C17:C26" si="19">$B$14*A17</f>
        <v>7.5155000000000003</v>
      </c>
      <c r="D17" s="106">
        <f t="shared" si="10"/>
        <v>97.993499999999997</v>
      </c>
      <c r="F17" s="106">
        <f t="shared" si="11"/>
        <v>524.10732766306921</v>
      </c>
      <c r="G17" s="106">
        <f t="shared" ref="G17:G26" si="20">$F$14*A17</f>
        <v>7</v>
      </c>
      <c r="I17" s="106">
        <f t="shared" si="12"/>
        <v>492.61639357393966</v>
      </c>
      <c r="J17" s="106">
        <f t="shared" ref="J17:J26" si="21">$I$14*A17</f>
        <v>6.5</v>
      </c>
      <c r="L17" s="106">
        <f t="shared" si="13"/>
        <v>460.89068723657664</v>
      </c>
      <c r="M17" s="106">
        <f t="shared" ref="M17:M26" si="22">$L$14*A17</f>
        <v>6</v>
      </c>
      <c r="O17" s="106">
        <f t="shared" si="14"/>
        <v>428.7892980475807</v>
      </c>
      <c r="P17" s="106">
        <f t="shared" ref="P17:P26" si="23">$O$14*A17</f>
        <v>5.5</v>
      </c>
      <c r="R17" s="106">
        <f t="shared" si="15"/>
        <v>396.15020660898682</v>
      </c>
      <c r="S17" s="106">
        <f t="shared" ref="S17:S26" si="24">$R$14*A17</f>
        <v>5</v>
      </c>
      <c r="U17" s="106">
        <f t="shared" si="16"/>
        <v>362.78399204217828</v>
      </c>
      <c r="V17" s="106">
        <f t="shared" ref="V17:V26" si="25">$U$14*A17</f>
        <v>4.5</v>
      </c>
      <c r="Y17" s="106">
        <f t="shared" si="17"/>
        <v>328.46541521244581</v>
      </c>
      <c r="Z17" s="106">
        <f t="shared" ref="Z17:Z26" si="26">$Y$14*A17</f>
        <v>4</v>
      </c>
      <c r="AC17" s="106">
        <f t="shared" si="18"/>
        <v>538.03922901405781</v>
      </c>
      <c r="AD17" s="106">
        <f t="shared" ref="AD17:AD26" si="27">$AC$14*A17</f>
        <v>7.2218751000000001</v>
      </c>
      <c r="AJ17" s="118" t="s">
        <v>187</v>
      </c>
      <c r="AK17" s="118"/>
      <c r="AL17" s="118"/>
      <c r="AM17" s="118"/>
      <c r="AN17" s="118"/>
    </row>
    <row r="18" spans="1:40">
      <c r="A18" s="106">
        <v>0.2</v>
      </c>
      <c r="B18" s="106">
        <f t="shared" si="9"/>
        <v>547.15070303795812</v>
      </c>
      <c r="C18" s="106">
        <f t="shared" si="19"/>
        <v>15.031000000000001</v>
      </c>
      <c r="D18" s="106">
        <f t="shared" si="10"/>
        <v>90.477999999999994</v>
      </c>
      <c r="F18" s="106">
        <f t="shared" si="11"/>
        <v>515.29649651525472</v>
      </c>
      <c r="G18" s="106">
        <f t="shared" si="20"/>
        <v>14</v>
      </c>
      <c r="I18" s="106">
        <f t="shared" si="12"/>
        <v>484.29160749445435</v>
      </c>
      <c r="J18" s="106">
        <f t="shared" si="21"/>
        <v>13</v>
      </c>
      <c r="L18" s="106">
        <f t="shared" si="13"/>
        <v>453.05621146370771</v>
      </c>
      <c r="M18" s="106">
        <f t="shared" si="22"/>
        <v>12</v>
      </c>
      <c r="O18" s="106">
        <f t="shared" si="14"/>
        <v>421.45172220970801</v>
      </c>
      <c r="P18" s="106">
        <f t="shared" si="23"/>
        <v>11</v>
      </c>
      <c r="R18" s="106">
        <f t="shared" si="15"/>
        <v>389.31883313928768</v>
      </c>
      <c r="S18" s="106">
        <f t="shared" si="24"/>
        <v>10</v>
      </c>
      <c r="U18" s="106">
        <f t="shared" si="16"/>
        <v>356.47135591470101</v>
      </c>
      <c r="V18" s="106">
        <f t="shared" si="25"/>
        <v>9</v>
      </c>
      <c r="Y18" s="106">
        <f t="shared" si="17"/>
        <v>322.68799272002235</v>
      </c>
      <c r="Z18" s="106">
        <f t="shared" si="26"/>
        <v>8</v>
      </c>
      <c r="AC18" s="106">
        <f t="shared" si="18"/>
        <v>529.01354301964511</v>
      </c>
      <c r="AD18" s="106">
        <f t="shared" si="27"/>
        <v>14.4437502</v>
      </c>
    </row>
    <row r="19" spans="1:40">
      <c r="A19" s="106">
        <v>0.3</v>
      </c>
      <c r="B19" s="106">
        <f t="shared" si="9"/>
        <v>531.30847628183858</v>
      </c>
      <c r="C19" s="106">
        <f t="shared" si="19"/>
        <v>22.546499999999998</v>
      </c>
      <c r="D19" s="106">
        <f t="shared" si="10"/>
        <v>82.962500000000006</v>
      </c>
      <c r="F19" s="106">
        <f t="shared" si="11"/>
        <v>500.30340965442446</v>
      </c>
      <c r="G19" s="106">
        <f t="shared" si="20"/>
        <v>21</v>
      </c>
      <c r="I19" s="106">
        <f t="shared" si="12"/>
        <v>470.12597830164862</v>
      </c>
      <c r="J19" s="106">
        <f t="shared" si="21"/>
        <v>19.5</v>
      </c>
      <c r="L19" s="106">
        <f t="shared" si="13"/>
        <v>439.72532292510203</v>
      </c>
      <c r="M19" s="106">
        <f t="shared" si="22"/>
        <v>18</v>
      </c>
      <c r="O19" s="106">
        <f t="shared" si="14"/>
        <v>408.96681921776837</v>
      </c>
      <c r="P19" s="106">
        <f t="shared" si="23"/>
        <v>16.5</v>
      </c>
      <c r="R19" s="106">
        <f t="shared" si="15"/>
        <v>377.69578565088966</v>
      </c>
      <c r="S19" s="106">
        <f t="shared" si="24"/>
        <v>15</v>
      </c>
      <c r="U19" s="106">
        <f t="shared" si="16"/>
        <v>345.73154664277536</v>
      </c>
      <c r="V19" s="106">
        <f t="shared" si="25"/>
        <v>13.5</v>
      </c>
      <c r="Y19" s="106">
        <f t="shared" si="17"/>
        <v>312.85952825966626</v>
      </c>
      <c r="Z19" s="106">
        <f t="shared" si="26"/>
        <v>12</v>
      </c>
      <c r="AC19" s="106">
        <f t="shared" si="18"/>
        <v>513.65468684817677</v>
      </c>
      <c r="AD19" s="106">
        <f t="shared" si="27"/>
        <v>21.665625299999999</v>
      </c>
      <c r="AJ19" s="118" t="s">
        <v>188</v>
      </c>
      <c r="AK19" s="118"/>
      <c r="AL19" s="118"/>
      <c r="AM19" s="118"/>
      <c r="AN19" s="118"/>
    </row>
    <row r="20" spans="1:40">
      <c r="A20" s="106">
        <v>0.4</v>
      </c>
      <c r="B20" s="106">
        <f t="shared" si="9"/>
        <v>508.38669229339172</v>
      </c>
      <c r="C20" s="106">
        <f t="shared" si="19"/>
        <v>30.062000000000001</v>
      </c>
      <c r="D20" s="106">
        <f t="shared" si="10"/>
        <v>75.447000000000003</v>
      </c>
      <c r="F20" s="106">
        <f t="shared" si="11"/>
        <v>478.61105753071706</v>
      </c>
      <c r="G20" s="106">
        <f t="shared" si="20"/>
        <v>28</v>
      </c>
      <c r="I20" s="106">
        <f t="shared" si="12"/>
        <v>449.63171001819558</v>
      </c>
      <c r="J20" s="106">
        <f t="shared" si="21"/>
        <v>26</v>
      </c>
      <c r="L20" s="106">
        <f t="shared" si="13"/>
        <v>420.43973584320787</v>
      </c>
      <c r="M20" s="106">
        <f t="shared" si="22"/>
        <v>24</v>
      </c>
      <c r="O20" s="106">
        <f t="shared" si="14"/>
        <v>390.9062586640801</v>
      </c>
      <c r="P20" s="106">
        <f t="shared" si="23"/>
        <v>22</v>
      </c>
      <c r="R20" s="106">
        <f t="shared" si="15"/>
        <v>360.88330966218496</v>
      </c>
      <c r="S20" s="106">
        <f t="shared" si="24"/>
        <v>20</v>
      </c>
      <c r="U20" s="106">
        <f t="shared" si="16"/>
        <v>330.19821810692059</v>
      </c>
      <c r="V20" s="106">
        <f t="shared" si="25"/>
        <v>18</v>
      </c>
      <c r="Y20" s="106">
        <f t="shared" si="17"/>
        <v>298.64617914219127</v>
      </c>
      <c r="Z20" s="106">
        <f t="shared" si="26"/>
        <v>16</v>
      </c>
      <c r="AC20" s="106">
        <f t="shared" si="18"/>
        <v>491.43274832349601</v>
      </c>
      <c r="AD20" s="106">
        <f t="shared" si="27"/>
        <v>28.8875004</v>
      </c>
      <c r="AJ20" s="118"/>
      <c r="AK20" s="118"/>
      <c r="AL20" s="118"/>
      <c r="AM20" s="118"/>
      <c r="AN20" s="118"/>
    </row>
    <row r="21" spans="1:40">
      <c r="A21" s="106">
        <v>0.5</v>
      </c>
      <c r="B21" s="106">
        <f t="shared" si="9"/>
        <v>477.47863195618726</v>
      </c>
      <c r="C21" s="106">
        <f t="shared" si="19"/>
        <v>37.577500000000001</v>
      </c>
      <c r="D21" s="106">
        <f t="shared" si="10"/>
        <v>67.9315</v>
      </c>
      <c r="F21" s="106">
        <f t="shared" si="11"/>
        <v>449.36253479985504</v>
      </c>
      <c r="G21" s="106">
        <f t="shared" si="20"/>
        <v>35</v>
      </c>
      <c r="I21" s="106">
        <f t="shared" si="12"/>
        <v>422.00050394156426</v>
      </c>
      <c r="J21" s="106">
        <f t="shared" si="21"/>
        <v>32.5</v>
      </c>
      <c r="L21" s="106">
        <f t="shared" si="13"/>
        <v>394.44026162570248</v>
      </c>
      <c r="M21" s="106">
        <f t="shared" si="22"/>
        <v>30</v>
      </c>
      <c r="O21" s="106">
        <f t="shared" si="14"/>
        <v>366.56071470444937</v>
      </c>
      <c r="P21" s="106">
        <f t="shared" si="23"/>
        <v>27.5</v>
      </c>
      <c r="R21" s="106">
        <f t="shared" si="15"/>
        <v>338.22298928542477</v>
      </c>
      <c r="S21" s="106">
        <f t="shared" si="24"/>
        <v>25</v>
      </c>
      <c r="U21" s="106">
        <f t="shared" si="16"/>
        <v>309.26526793609054</v>
      </c>
      <c r="V21" s="106">
        <f t="shared" si="25"/>
        <v>22.5</v>
      </c>
      <c r="Y21" s="106">
        <f t="shared" si="17"/>
        <v>279.49600241844757</v>
      </c>
      <c r="Z21" s="106">
        <f t="shared" si="26"/>
        <v>20</v>
      </c>
      <c r="AC21" s="106">
        <f t="shared" si="18"/>
        <v>461.46935700117399</v>
      </c>
      <c r="AD21" s="106">
        <f t="shared" si="27"/>
        <v>36.109375499999999</v>
      </c>
    </row>
    <row r="22" spans="1:40" ht="18.75">
      <c r="A22" s="106">
        <v>0.6</v>
      </c>
      <c r="B22" s="106">
        <f t="shared" si="9"/>
        <v>437.09377038105191</v>
      </c>
      <c r="C22" s="106">
        <f t="shared" si="19"/>
        <v>45.092999999999996</v>
      </c>
      <c r="D22" s="106">
        <f t="shared" si="10"/>
        <v>60.416000000000004</v>
      </c>
      <c r="F22" s="106">
        <f t="shared" si="11"/>
        <v>411.14965720733244</v>
      </c>
      <c r="G22" s="106">
        <f t="shared" si="20"/>
        <v>42</v>
      </c>
      <c r="I22" s="106">
        <f t="shared" si="12"/>
        <v>385.90454314667699</v>
      </c>
      <c r="J22" s="106">
        <f t="shared" si="21"/>
        <v>39</v>
      </c>
      <c r="L22" s="106">
        <f t="shared" si="13"/>
        <v>360.48030847914873</v>
      </c>
      <c r="M22" s="106">
        <f t="shared" si="22"/>
        <v>36</v>
      </c>
      <c r="O22" s="106">
        <f t="shared" si="14"/>
        <v>334.76609548889343</v>
      </c>
      <c r="P22" s="106">
        <f t="shared" si="23"/>
        <v>33</v>
      </c>
      <c r="R22" s="106">
        <f t="shared" si="15"/>
        <v>308.63500129118313</v>
      </c>
      <c r="S22" s="106">
        <f t="shared" si="24"/>
        <v>30</v>
      </c>
      <c r="U22" s="106">
        <f t="shared" si="16"/>
        <v>281.93950874758633</v>
      </c>
      <c r="V22" s="106">
        <f t="shared" si="25"/>
        <v>27</v>
      </c>
      <c r="Y22" s="106">
        <f t="shared" si="17"/>
        <v>254.50555812003168</v>
      </c>
      <c r="Z22" s="106">
        <f t="shared" si="26"/>
        <v>24</v>
      </c>
      <c r="AC22" s="106">
        <f t="shared" si="18"/>
        <v>422.32084484850145</v>
      </c>
      <c r="AD22" s="106">
        <f t="shared" si="27"/>
        <v>43.331250599999997</v>
      </c>
      <c r="AJ22" s="123" t="s">
        <v>189</v>
      </c>
    </row>
    <row r="23" spans="1:40">
      <c r="A23" s="106">
        <v>0.7</v>
      </c>
      <c r="B23" s="106">
        <f t="shared" si="9"/>
        <v>384.65152323800896</v>
      </c>
      <c r="C23" s="106">
        <f t="shared" si="19"/>
        <v>52.608499999999999</v>
      </c>
      <c r="D23" s="106">
        <f t="shared" si="10"/>
        <v>52.900500000000001</v>
      </c>
      <c r="F23" s="106">
        <f t="shared" si="11"/>
        <v>361.53567174156439</v>
      </c>
      <c r="G23" s="106">
        <f t="shared" si="20"/>
        <v>49</v>
      </c>
      <c r="I23" s="106">
        <f t="shared" si="12"/>
        <v>339.04751868182888</v>
      </c>
      <c r="J23" s="106">
        <f t="shared" si="21"/>
        <v>45.5</v>
      </c>
      <c r="L23" s="106">
        <f t="shared" si="13"/>
        <v>316.40557876900755</v>
      </c>
      <c r="M23" s="106">
        <f t="shared" si="22"/>
        <v>42</v>
      </c>
      <c r="O23" s="106">
        <f t="shared" si="14"/>
        <v>293.51242363474717</v>
      </c>
      <c r="P23" s="106">
        <f t="shared" si="23"/>
        <v>38.5</v>
      </c>
      <c r="R23" s="106">
        <f t="shared" si="15"/>
        <v>270.25687784270207</v>
      </c>
      <c r="S23" s="106">
        <f t="shared" si="24"/>
        <v>35</v>
      </c>
      <c r="U23" s="106">
        <f t="shared" si="16"/>
        <v>246.51024084534541</v>
      </c>
      <c r="V23" s="106">
        <f t="shared" si="25"/>
        <v>31.499999999999996</v>
      </c>
      <c r="Y23" s="106">
        <f t="shared" si="17"/>
        <v>222.12150551144853</v>
      </c>
      <c r="Z23" s="106">
        <f t="shared" si="26"/>
        <v>28</v>
      </c>
      <c r="AC23" s="106">
        <f t="shared" si="18"/>
        <v>371.48846922052059</v>
      </c>
      <c r="AD23" s="106">
        <f t="shared" si="27"/>
        <v>50.553125699999995</v>
      </c>
    </row>
    <row r="24" spans="1:40">
      <c r="A24" s="106">
        <v>0.8</v>
      </c>
      <c r="B24" s="106">
        <f t="shared" si="9"/>
        <v>315.11502896902635</v>
      </c>
      <c r="C24" s="106">
        <f t="shared" si="19"/>
        <v>60.124000000000002</v>
      </c>
      <c r="D24" s="106">
        <f t="shared" si="10"/>
        <v>45.384999999999998</v>
      </c>
      <c r="F24" s="106">
        <f t="shared" si="11"/>
        <v>295.76883818588107</v>
      </c>
      <c r="G24" s="106">
        <f t="shared" si="20"/>
        <v>56</v>
      </c>
      <c r="I24" s="106">
        <f t="shared" si="12"/>
        <v>276.95628958866035</v>
      </c>
      <c r="J24" s="106">
        <f t="shared" si="21"/>
        <v>52</v>
      </c>
      <c r="L24" s="106">
        <f t="shared" si="13"/>
        <v>258.02485738001309</v>
      </c>
      <c r="M24" s="106">
        <f t="shared" si="22"/>
        <v>48</v>
      </c>
      <c r="O24" s="106">
        <f t="shared" si="14"/>
        <v>238.89524543749155</v>
      </c>
      <c r="P24" s="106">
        <f t="shared" si="23"/>
        <v>44</v>
      </c>
      <c r="R24" s="106">
        <f t="shared" si="15"/>
        <v>219.4775576272732</v>
      </c>
      <c r="S24" s="106">
        <f t="shared" si="24"/>
        <v>40</v>
      </c>
      <c r="U24" s="106">
        <f t="shared" si="16"/>
        <v>199.66861084141718</v>
      </c>
      <c r="V24" s="106">
        <f t="shared" si="25"/>
        <v>36</v>
      </c>
      <c r="Y24" s="106">
        <f t="shared" si="17"/>
        <v>179.34873759167789</v>
      </c>
      <c r="Z24" s="106">
        <f t="shared" si="26"/>
        <v>32</v>
      </c>
      <c r="AC24" s="106">
        <f t="shared" si="18"/>
        <v>304.09758278064515</v>
      </c>
      <c r="AD24" s="106">
        <f t="shared" si="27"/>
        <v>57.775000800000001</v>
      </c>
    </row>
    <row r="25" spans="1:40">
      <c r="A25" s="106">
        <v>0.9</v>
      </c>
      <c r="B25" s="106">
        <f t="shared" si="9"/>
        <v>215.79930984936126</v>
      </c>
      <c r="C25" s="106">
        <f t="shared" si="19"/>
        <v>67.639499999999998</v>
      </c>
      <c r="D25" s="106">
        <f t="shared" si="10"/>
        <v>37.869500000000002</v>
      </c>
      <c r="F25" s="106">
        <f t="shared" si="11"/>
        <v>201.90659494452214</v>
      </c>
      <c r="G25" s="106">
        <f t="shared" si="20"/>
        <v>63</v>
      </c>
      <c r="I25" s="106">
        <f t="shared" si="12"/>
        <v>188.4146418649992</v>
      </c>
      <c r="J25" s="106">
        <f t="shared" si="21"/>
        <v>58.5</v>
      </c>
      <c r="L25" s="106">
        <f t="shared" si="13"/>
        <v>174.85795273711952</v>
      </c>
      <c r="M25" s="106">
        <f t="shared" si="22"/>
        <v>54</v>
      </c>
      <c r="O25" s="106">
        <f t="shared" si="14"/>
        <v>161.1841307620206</v>
      </c>
      <c r="P25" s="106">
        <f t="shared" si="23"/>
        <v>49.5</v>
      </c>
      <c r="R25" s="106">
        <f t="shared" si="15"/>
        <v>147.33494316406632</v>
      </c>
      <c r="S25" s="106">
        <f t="shared" si="24"/>
        <v>45</v>
      </c>
      <c r="U25" s="106">
        <f t="shared" si="16"/>
        <v>133.24528233020862</v>
      </c>
      <c r="V25" s="106">
        <f t="shared" si="25"/>
        <v>40.5</v>
      </c>
      <c r="Y25" s="106">
        <f t="shared" si="17"/>
        <v>118.84234241444211</v>
      </c>
      <c r="Z25" s="106">
        <f t="shared" si="26"/>
        <v>36</v>
      </c>
      <c r="AC25" s="106">
        <f t="shared" si="18"/>
        <v>207.8854798474573</v>
      </c>
      <c r="AD25" s="106">
        <f t="shared" si="27"/>
        <v>64.996875900000006</v>
      </c>
    </row>
    <row r="26" spans="1:40">
      <c r="A26" s="106">
        <v>1</v>
      </c>
      <c r="B26" s="106">
        <f t="shared" si="9"/>
        <v>0</v>
      </c>
      <c r="C26" s="106">
        <f t="shared" si="19"/>
        <v>75.155000000000001</v>
      </c>
      <c r="D26" s="106">
        <f t="shared" si="10"/>
        <v>30.353999999999999</v>
      </c>
      <c r="F26" s="106">
        <f t="shared" si="11"/>
        <v>0</v>
      </c>
      <c r="G26" s="106">
        <f t="shared" si="20"/>
        <v>70</v>
      </c>
      <c r="I26" s="106">
        <f t="shared" si="12"/>
        <v>0</v>
      </c>
      <c r="J26" s="106">
        <f t="shared" si="21"/>
        <v>65</v>
      </c>
      <c r="L26" s="106">
        <f t="shared" si="13"/>
        <v>0</v>
      </c>
      <c r="M26" s="106">
        <f t="shared" si="22"/>
        <v>60</v>
      </c>
      <c r="O26" s="106">
        <f t="shared" si="14"/>
        <v>0</v>
      </c>
      <c r="P26" s="106">
        <f t="shared" si="23"/>
        <v>55</v>
      </c>
      <c r="R26" s="106">
        <f t="shared" si="15"/>
        <v>0</v>
      </c>
      <c r="S26" s="106">
        <f t="shared" si="24"/>
        <v>50</v>
      </c>
      <c r="U26" s="106">
        <f t="shared" si="16"/>
        <v>0</v>
      </c>
      <c r="V26" s="106">
        <f t="shared" si="25"/>
        <v>45</v>
      </c>
      <c r="Y26" s="106">
        <f t="shared" si="17"/>
        <v>0</v>
      </c>
      <c r="Z26" s="106">
        <f t="shared" si="26"/>
        <v>40</v>
      </c>
      <c r="AC26" s="106">
        <f t="shared" si="18"/>
        <v>0</v>
      </c>
      <c r="AD26" s="106">
        <f t="shared" si="27"/>
        <v>72.218750999999997</v>
      </c>
    </row>
    <row r="28" spans="1:40">
      <c r="AB28" s="117" t="s">
        <v>251</v>
      </c>
      <c r="AC28" s="124">
        <v>69.385999999999996</v>
      </c>
      <c r="AD28" s="124">
        <v>70.800612000000001</v>
      </c>
    </row>
    <row r="29" spans="1:40">
      <c r="B29" s="117" t="s">
        <v>250</v>
      </c>
    </row>
    <row r="30" spans="1:40">
      <c r="B30" s="96" t="s">
        <v>249</v>
      </c>
      <c r="C30" s="96" t="s">
        <v>248</v>
      </c>
    </row>
    <row r="31" spans="1:40">
      <c r="B31" s="130">
        <v>33.770600000000002</v>
      </c>
      <c r="C31" s="130">
        <v>74.637</v>
      </c>
      <c r="E31" s="118"/>
      <c r="H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</row>
    <row r="32" spans="1:40">
      <c r="B32" s="130">
        <v>49.582700000000003</v>
      </c>
      <c r="C32" s="130">
        <v>74.345219999999998</v>
      </c>
      <c r="D32" s="118"/>
      <c r="I32" s="118"/>
      <c r="J32" s="118"/>
    </row>
    <row r="33" spans="2:7">
      <c r="B33" s="130">
        <v>64.773499999999999</v>
      </c>
      <c r="C33" s="130">
        <v>73.977784999999997</v>
      </c>
    </row>
    <row r="34" spans="2:7">
      <c r="B34" s="130">
        <v>78.775000000000006</v>
      </c>
      <c r="C34" s="130">
        <v>73.590031999999994</v>
      </c>
    </row>
    <row r="35" spans="2:7">
      <c r="F35" s="118"/>
      <c r="G35" s="118"/>
    </row>
  </sheetData>
  <mergeCells count="1">
    <mergeCell ref="C12:E12"/>
  </mergeCells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35</xdr:col>
                <xdr:colOff>180975</xdr:colOff>
                <xdr:row>5</xdr:row>
                <xdr:rowOff>76200</xdr:rowOff>
              </from>
              <to>
                <xdr:col>38</xdr:col>
                <xdr:colOff>647700</xdr:colOff>
                <xdr:row>6</xdr:row>
                <xdr:rowOff>38100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7">
            <anchor moveWithCells="1" sizeWithCells="1">
              <from>
                <xdr:col>35</xdr:col>
                <xdr:colOff>142875</xdr:colOff>
                <xdr:row>11</xdr:row>
                <xdr:rowOff>57150</xdr:rowOff>
              </from>
              <to>
                <xdr:col>37</xdr:col>
                <xdr:colOff>676275</xdr:colOff>
                <xdr:row>14</xdr:row>
                <xdr:rowOff>114300</xdr:rowOff>
              </to>
            </anchor>
          </objectPr>
        </oleObject>
      </mc:Choice>
      <mc:Fallback>
        <oleObject progId="Equation.3" shapeId="7170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1"/>
  <sheetViews>
    <sheetView zoomScale="82" zoomScaleNormal="82" workbookViewId="0">
      <pane ySplit="1" topLeftCell="A2" activePane="bottomLeft" state="frozen"/>
      <selection pane="bottomLeft" activeCell="K4" sqref="K4"/>
    </sheetView>
  </sheetViews>
  <sheetFormatPr defaultColWidth="8.625" defaultRowHeight="13.5"/>
  <cols>
    <col min="1" max="1" width="10.625" style="127" bestFit="1" customWidth="1"/>
    <col min="2" max="5" width="8.625" style="128"/>
    <col min="6" max="6" width="13.875" style="128" customWidth="1"/>
    <col min="7" max="7" width="15.5" style="128" customWidth="1"/>
    <col min="8" max="8" width="14.75" style="128" customWidth="1"/>
    <col min="9" max="10" width="13.625" style="128" customWidth="1"/>
    <col min="11" max="13" width="11.625" style="128" customWidth="1"/>
    <col min="14" max="16" width="8.625" style="128"/>
    <col min="17" max="17" width="13.625" style="128" customWidth="1"/>
    <col min="18" max="16384" width="8.625" style="128"/>
  </cols>
  <sheetData>
    <row r="1" spans="1:27">
      <c r="A1" s="127" t="s">
        <v>211</v>
      </c>
      <c r="B1" s="128" t="s">
        <v>212</v>
      </c>
      <c r="C1" s="128" t="s">
        <v>213</v>
      </c>
      <c r="D1" s="128" t="s">
        <v>123</v>
      </c>
      <c r="E1" s="128" t="s">
        <v>214</v>
      </c>
      <c r="F1" s="128" t="s">
        <v>215</v>
      </c>
      <c r="G1" s="128" t="s">
        <v>216</v>
      </c>
      <c r="H1" s="128" t="s">
        <v>217</v>
      </c>
      <c r="I1" s="128" t="s">
        <v>218</v>
      </c>
      <c r="J1" s="128" t="s">
        <v>219</v>
      </c>
      <c r="K1" s="128" t="s">
        <v>220</v>
      </c>
      <c r="L1" s="128" t="s">
        <v>221</v>
      </c>
      <c r="M1" s="128" t="s">
        <v>222</v>
      </c>
      <c r="N1" s="128" t="s">
        <v>223</v>
      </c>
      <c r="O1" s="128" t="s">
        <v>224</v>
      </c>
      <c r="Q1" s="128" t="s">
        <v>225</v>
      </c>
      <c r="R1" s="128" t="s">
        <v>226</v>
      </c>
      <c r="S1" s="128" t="s">
        <v>227</v>
      </c>
      <c r="T1" s="128" t="s">
        <v>218</v>
      </c>
      <c r="U1" s="128" t="s">
        <v>228</v>
      </c>
      <c r="V1" s="128" t="s">
        <v>229</v>
      </c>
      <c r="AA1" s="128" t="s">
        <v>220</v>
      </c>
    </row>
    <row r="2" spans="1:27">
      <c r="A2" s="127">
        <v>41353</v>
      </c>
      <c r="B2" s="128">
        <v>29.616700000000002</v>
      </c>
      <c r="C2" s="128">
        <v>6.4</v>
      </c>
      <c r="D2" s="128">
        <v>74.882240890000006</v>
      </c>
      <c r="E2" s="128">
        <v>76.045837372815001</v>
      </c>
      <c r="F2" s="128">
        <v>383.74463222937686</v>
      </c>
      <c r="G2" s="128">
        <v>721.31561491154343</v>
      </c>
      <c r="H2" s="128">
        <v>1025.4257936810543</v>
      </c>
      <c r="I2" s="128">
        <v>3.3114462982801979E-3</v>
      </c>
      <c r="J2" s="128">
        <v>3.8110539690932675E-9</v>
      </c>
      <c r="K2" s="128">
        <f>C2/B2</f>
        <v>0.21609429814935494</v>
      </c>
      <c r="L2" s="128">
        <f>72.285+6.5021*E2</f>
        <v>566.74263918178042</v>
      </c>
      <c r="AA2" s="128" t="s">
        <v>230</v>
      </c>
    </row>
    <row r="3" spans="1:27">
      <c r="A3" s="127">
        <v>41354</v>
      </c>
      <c r="B3" s="128">
        <v>34.677599999999998</v>
      </c>
      <c r="C3" s="128">
        <v>3.8</v>
      </c>
      <c r="D3" s="128">
        <v>75.52330508</v>
      </c>
      <c r="E3" s="128">
        <v>76.040963436135002</v>
      </c>
      <c r="F3" s="128">
        <v>657.37933397415782</v>
      </c>
      <c r="G3" s="128">
        <v>721.28414965771651</v>
      </c>
      <c r="H3" s="128">
        <v>2401.3080810567935</v>
      </c>
      <c r="I3" s="128">
        <v>1.393003246257022E-3</v>
      </c>
      <c r="J3" s="128">
        <v>1.5792742993102079E-9</v>
      </c>
      <c r="K3" s="128">
        <f t="shared" ref="K3:K66" si="0">C3/B3</f>
        <v>0.10958082450919325</v>
      </c>
      <c r="L3" s="128">
        <f t="shared" ref="L3:L66" si="1">72.285+6.5021*E3</f>
        <v>566.71094835809345</v>
      </c>
      <c r="AA3" s="128" t="s">
        <v>230</v>
      </c>
    </row>
    <row r="4" spans="1:27">
      <c r="A4" s="127">
        <v>41355</v>
      </c>
      <c r="B4" s="128">
        <v>35.893000000000001</v>
      </c>
      <c r="C4" s="128">
        <v>3.8</v>
      </c>
      <c r="D4" s="128">
        <v>75.587460019999995</v>
      </c>
      <c r="E4" s="128">
        <v>76.035918674984998</v>
      </c>
      <c r="F4" s="128">
        <v>725.98468158128378</v>
      </c>
      <c r="G4" s="128">
        <v>721.25158023083998</v>
      </c>
      <c r="H4" s="128">
        <v>2881.3477115701753</v>
      </c>
      <c r="I4" s="128">
        <v>1.1603135422793981E-3</v>
      </c>
      <c r="J4" s="128">
        <v>1.3147761613855471E-9</v>
      </c>
      <c r="K4" s="128">
        <f t="shared" si="0"/>
        <v>0.10587022539213774</v>
      </c>
      <c r="L4" s="128">
        <f t="shared" si="1"/>
        <v>566.67814681662003</v>
      </c>
      <c r="AA4" s="128" t="s">
        <v>230</v>
      </c>
    </row>
    <row r="5" spans="1:27">
      <c r="A5" s="127">
        <v>41356</v>
      </c>
      <c r="B5" s="128">
        <v>36.165700000000001</v>
      </c>
      <c r="C5" s="128">
        <v>4</v>
      </c>
      <c r="D5" s="128">
        <v>75.583097719999998</v>
      </c>
      <c r="E5" s="128">
        <v>76.030835585849999</v>
      </c>
      <c r="F5" s="128">
        <v>730.56709781981533</v>
      </c>
      <c r="G5" s="128">
        <v>721.21876195448044</v>
      </c>
      <c r="H5" s="128">
        <v>2935.2619706040737</v>
      </c>
      <c r="I5" s="128">
        <v>1.1397671617501453E-3</v>
      </c>
      <c r="J5" s="128">
        <v>1.2923631812713733E-9</v>
      </c>
      <c r="K5" s="128">
        <f t="shared" si="0"/>
        <v>0.11060203452442507</v>
      </c>
      <c r="L5" s="128">
        <f t="shared" si="1"/>
        <v>566.64509606275533</v>
      </c>
      <c r="AA5" s="128" t="s">
        <v>220</v>
      </c>
    </row>
    <row r="6" spans="1:27">
      <c r="A6" s="127">
        <v>41357</v>
      </c>
      <c r="B6" s="128">
        <v>35.816800000000001</v>
      </c>
      <c r="C6" s="128">
        <v>4.2</v>
      </c>
      <c r="D6" s="128">
        <v>75.550416089999999</v>
      </c>
      <c r="E6" s="128">
        <v>76.025801534609997</v>
      </c>
      <c r="F6" s="128">
        <v>703.39743704196201</v>
      </c>
      <c r="G6" s="128">
        <v>721.1862588988464</v>
      </c>
      <c r="H6" s="128">
        <v>2757.9762127097256</v>
      </c>
      <c r="I6" s="128">
        <v>1.2141803489115757E-3</v>
      </c>
      <c r="J6" s="128">
        <v>1.3780416500315901E-9</v>
      </c>
      <c r="K6" s="128">
        <f t="shared" si="0"/>
        <v>0.11726340711621362</v>
      </c>
      <c r="L6" s="128">
        <f t="shared" si="1"/>
        <v>566.61236415818769</v>
      </c>
      <c r="AA6" s="128" t="s">
        <v>230</v>
      </c>
    </row>
    <row r="7" spans="1:27">
      <c r="A7" s="127">
        <v>41358</v>
      </c>
      <c r="B7" s="128">
        <v>35.523000000000003</v>
      </c>
      <c r="C7" s="128">
        <v>4.2</v>
      </c>
      <c r="D7" s="128">
        <v>75.478313130000004</v>
      </c>
      <c r="E7" s="128">
        <v>76.020808776959996</v>
      </c>
      <c r="F7" s="128">
        <v>652.11373733215112</v>
      </c>
      <c r="G7" s="128">
        <v>721.15402109871536</v>
      </c>
      <c r="H7" s="128">
        <v>2394.6638423413715</v>
      </c>
      <c r="I7" s="128">
        <v>1.3985851831051972E-3</v>
      </c>
      <c r="J7" s="128">
        <v>1.5875515305199417E-9</v>
      </c>
      <c r="K7" s="128">
        <f t="shared" si="0"/>
        <v>0.11823325732623934</v>
      </c>
      <c r="L7" s="128">
        <f t="shared" si="1"/>
        <v>566.57990074867166</v>
      </c>
      <c r="AA7" s="128" t="s">
        <v>231</v>
      </c>
    </row>
    <row r="8" spans="1:27">
      <c r="A8" s="127">
        <v>41359</v>
      </c>
      <c r="B8" s="128">
        <v>35.4818</v>
      </c>
      <c r="C8" s="128">
        <v>4.4000000000000004</v>
      </c>
      <c r="D8" s="128">
        <v>75.454236019999996</v>
      </c>
      <c r="E8" s="128">
        <v>76.015821809969992</v>
      </c>
      <c r="F8" s="128">
        <v>639.95966849848651</v>
      </c>
      <c r="G8" s="128">
        <v>721.12181933383465</v>
      </c>
      <c r="H8" s="128">
        <v>2330.3716060078609</v>
      </c>
      <c r="I8" s="128">
        <v>1.438347861971701E-3</v>
      </c>
      <c r="J8" s="128">
        <v>1.6340241570657429E-9</v>
      </c>
      <c r="K8" s="128">
        <f t="shared" si="0"/>
        <v>0.1240072375133167</v>
      </c>
      <c r="L8" s="128">
        <f t="shared" si="1"/>
        <v>566.54747499060591</v>
      </c>
      <c r="AA8" s="128" t="s">
        <v>220</v>
      </c>
    </row>
    <row r="9" spans="1:27">
      <c r="A9" s="127">
        <v>41360</v>
      </c>
      <c r="B9" s="128">
        <v>35.5687</v>
      </c>
      <c r="C9" s="128">
        <v>4.7</v>
      </c>
      <c r="D9" s="128">
        <v>75.416589250000001</v>
      </c>
      <c r="E9" s="128">
        <v>76.010822629185</v>
      </c>
      <c r="F9" s="128">
        <v>622.38386145105471</v>
      </c>
      <c r="G9" s="128">
        <v>721.08953734333011</v>
      </c>
      <c r="H9" s="128">
        <v>2237.27329152231</v>
      </c>
      <c r="I9" s="128">
        <v>1.499928001836522E-3</v>
      </c>
      <c r="J9" s="128">
        <v>1.705946049179829E-9</v>
      </c>
      <c r="K9" s="128">
        <f t="shared" si="0"/>
        <v>0.13213864999283079</v>
      </c>
      <c r="L9" s="128">
        <f t="shared" si="1"/>
        <v>566.5149698172238</v>
      </c>
      <c r="AA9" s="128" t="s">
        <v>232</v>
      </c>
    </row>
    <row r="10" spans="1:27">
      <c r="A10" s="127">
        <v>41361</v>
      </c>
      <c r="B10" s="128">
        <v>35.443199999999997</v>
      </c>
      <c r="C10" s="128">
        <v>5.8</v>
      </c>
      <c r="D10" s="128">
        <v>75.419560480000001</v>
      </c>
      <c r="E10" s="128">
        <v>76.005841087424997</v>
      </c>
      <c r="F10" s="128">
        <v>626.98078649900378</v>
      </c>
      <c r="G10" s="128">
        <v>721.05736790251626</v>
      </c>
      <c r="H10" s="128">
        <v>2373.2589546621907</v>
      </c>
      <c r="I10" s="128">
        <v>1.4202910703999109E-3</v>
      </c>
      <c r="J10" s="128">
        <v>1.6225768289850783E-9</v>
      </c>
      <c r="K10" s="128">
        <f t="shared" si="0"/>
        <v>0.16364210906464427</v>
      </c>
      <c r="L10" s="128">
        <f t="shared" si="1"/>
        <v>566.48257933454613</v>
      </c>
      <c r="AA10" s="128" t="s">
        <v>230</v>
      </c>
    </row>
    <row r="11" spans="1:27">
      <c r="A11" s="127">
        <v>41362</v>
      </c>
      <c r="B11" s="128">
        <v>35.473199999999999</v>
      </c>
      <c r="C11" s="128">
        <v>4.7</v>
      </c>
      <c r="D11" s="128">
        <v>75.399897589999995</v>
      </c>
      <c r="E11" s="128">
        <v>76.000855329164992</v>
      </c>
      <c r="F11" s="128">
        <v>617.4778906224841</v>
      </c>
      <c r="G11" s="128">
        <v>721.02516987965953</v>
      </c>
      <c r="H11" s="128">
        <v>2205.7817372708951</v>
      </c>
      <c r="I11" s="128">
        <v>1.5214188419851427E-3</v>
      </c>
      <c r="J11" s="128">
        <v>1.7304758629255496E-9</v>
      </c>
      <c r="K11" s="128">
        <f t="shared" si="0"/>
        <v>0.13249439013114125</v>
      </c>
      <c r="L11" s="128">
        <f t="shared" si="1"/>
        <v>566.45016143576368</v>
      </c>
      <c r="AA11" s="128" t="s">
        <v>232</v>
      </c>
    </row>
    <row r="12" spans="1:27">
      <c r="A12" s="127">
        <v>41363</v>
      </c>
      <c r="B12" s="128">
        <v>35.2151</v>
      </c>
      <c r="C12" s="128">
        <v>4.8</v>
      </c>
      <c r="D12" s="128">
        <v>75.362420610000001</v>
      </c>
      <c r="E12" s="128">
        <v>75.995905846859998</v>
      </c>
      <c r="F12" s="128">
        <v>597.4916778371545</v>
      </c>
      <c r="G12" s="128">
        <v>720.99320478785387</v>
      </c>
      <c r="H12" s="128">
        <v>2085.2857465886018</v>
      </c>
      <c r="I12" s="128">
        <v>1.6102007530932867E-3</v>
      </c>
      <c r="J12" s="128">
        <v>1.8324454458462143E-9</v>
      </c>
      <c r="K12" s="128">
        <f t="shared" si="0"/>
        <v>0.13630516454589081</v>
      </c>
      <c r="L12" s="128">
        <f t="shared" si="1"/>
        <v>566.41797940686843</v>
      </c>
      <c r="AA12" s="128" t="s">
        <v>230</v>
      </c>
    </row>
    <row r="13" spans="1:27">
      <c r="A13" s="127">
        <v>41364</v>
      </c>
      <c r="B13" s="128">
        <v>34.950299999999999</v>
      </c>
      <c r="C13" s="128">
        <v>4.3</v>
      </c>
      <c r="D13" s="128">
        <v>75.356933010000006</v>
      </c>
      <c r="E13" s="128">
        <v>75.990993582195003</v>
      </c>
      <c r="F13" s="128">
        <v>593.46630576716257</v>
      </c>
      <c r="G13" s="128">
        <v>720.96147873830409</v>
      </c>
      <c r="H13" s="128">
        <v>2021.1309686203274</v>
      </c>
      <c r="I13" s="128">
        <v>1.6581911755637222E-3</v>
      </c>
      <c r="J13" s="128">
        <v>1.8835150045081664E-9</v>
      </c>
      <c r="K13" s="128">
        <f t="shared" si="0"/>
        <v>0.12303184808141847</v>
      </c>
      <c r="L13" s="128">
        <f t="shared" si="1"/>
        <v>566.38603937079017</v>
      </c>
      <c r="AA13" s="128" t="s">
        <v>232</v>
      </c>
    </row>
    <row r="14" spans="1:27">
      <c r="A14" s="127">
        <v>41365</v>
      </c>
      <c r="B14" s="128">
        <v>44.0929</v>
      </c>
      <c r="C14" s="128">
        <v>9.1999999999999993</v>
      </c>
      <c r="D14" s="128">
        <v>74.258511459999994</v>
      </c>
      <c r="E14" s="128">
        <v>75.984796325099992</v>
      </c>
      <c r="F14" s="128">
        <v>409.81272127361524</v>
      </c>
      <c r="G14" s="128">
        <v>720.92145164064641</v>
      </c>
      <c r="H14" s="128">
        <v>1148.7955730607885</v>
      </c>
      <c r="I14" s="128">
        <v>2.952749265184938E-3</v>
      </c>
      <c r="J14" s="128">
        <v>3.3946993870846249E-9</v>
      </c>
      <c r="K14" s="128">
        <f t="shared" si="0"/>
        <v>0.2086503722821588</v>
      </c>
      <c r="L14" s="128">
        <f t="shared" si="1"/>
        <v>566.34574418543264</v>
      </c>
      <c r="AA14" s="128" t="s">
        <v>220</v>
      </c>
    </row>
    <row r="15" spans="1:27">
      <c r="A15" s="127">
        <v>41366</v>
      </c>
      <c r="B15" s="128">
        <v>58.325899999999997</v>
      </c>
      <c r="C15" s="128">
        <v>9.6</v>
      </c>
      <c r="D15" s="128">
        <v>75.038158249999995</v>
      </c>
      <c r="E15" s="128">
        <v>75.976598619854997</v>
      </c>
      <c r="F15" s="128">
        <v>696.42153783400511</v>
      </c>
      <c r="G15" s="128">
        <v>720.86850075193286</v>
      </c>
      <c r="H15" s="128">
        <v>2897.7084714062125</v>
      </c>
      <c r="I15" s="128">
        <v>1.1633917247170433E-3</v>
      </c>
      <c r="J15" s="128">
        <v>1.3292664988886487E-9</v>
      </c>
      <c r="K15" s="128">
        <f t="shared" si="0"/>
        <v>0.16459240234612754</v>
      </c>
      <c r="L15" s="128">
        <f t="shared" si="1"/>
        <v>566.29244188615917</v>
      </c>
      <c r="AA15" s="128" t="s">
        <v>230</v>
      </c>
    </row>
    <row r="16" spans="1:27">
      <c r="A16" s="127">
        <v>41367</v>
      </c>
      <c r="B16" s="128">
        <v>58.481400000000001</v>
      </c>
      <c r="C16" s="128">
        <v>9.1</v>
      </c>
      <c r="D16" s="128">
        <v>74.872800209999994</v>
      </c>
      <c r="E16" s="128">
        <v>75.968379059084995</v>
      </c>
      <c r="F16" s="128">
        <v>642.10847916659213</v>
      </c>
      <c r="G16" s="128">
        <v>720.81540501648385</v>
      </c>
      <c r="H16" s="128">
        <v>2454.7908349018217</v>
      </c>
      <c r="I16" s="128">
        <v>1.3715626754830905E-3</v>
      </c>
      <c r="J16" s="128">
        <v>1.5651329616601537E-9</v>
      </c>
      <c r="K16" s="128">
        <f t="shared" si="0"/>
        <v>0.15560502997534259</v>
      </c>
      <c r="L16" s="128">
        <f t="shared" si="1"/>
        <v>566.23899748007659</v>
      </c>
      <c r="AA16" s="128" t="s">
        <v>220</v>
      </c>
    </row>
    <row r="17" spans="1:27">
      <c r="A17" s="127">
        <v>41368</v>
      </c>
      <c r="B17" s="128">
        <v>58.450600000000001</v>
      </c>
      <c r="C17" s="128">
        <v>9.6</v>
      </c>
      <c r="D17" s="128">
        <v>74.816388169999996</v>
      </c>
      <c r="E17" s="128">
        <v>75.960163827255002</v>
      </c>
      <c r="F17" s="128">
        <v>627.78619865460928</v>
      </c>
      <c r="G17" s="128">
        <v>720.76233356504656</v>
      </c>
      <c r="H17" s="128">
        <v>2382.864590664321</v>
      </c>
      <c r="I17" s="128">
        <v>1.414685170950657E-3</v>
      </c>
      <c r="J17" s="128">
        <v>1.616309012314966E-9</v>
      </c>
      <c r="K17" s="128">
        <f t="shared" si="0"/>
        <v>0.16424125671934933</v>
      </c>
      <c r="L17" s="128">
        <f t="shared" si="1"/>
        <v>566.18558122119475</v>
      </c>
      <c r="AA17" s="128" t="s">
        <v>230</v>
      </c>
    </row>
    <row r="18" spans="1:27">
      <c r="A18" s="127">
        <v>41369</v>
      </c>
      <c r="B18" s="128">
        <v>56.012799999999999</v>
      </c>
      <c r="C18" s="128">
        <v>7.9</v>
      </c>
      <c r="D18" s="128">
        <v>74.808224469999999</v>
      </c>
      <c r="E18" s="128">
        <v>75.952291228215003</v>
      </c>
      <c r="F18" s="128">
        <v>606.73810674555148</v>
      </c>
      <c r="G18" s="128">
        <v>720.71147211302321</v>
      </c>
      <c r="H18" s="128">
        <v>2162.1662415085434</v>
      </c>
      <c r="I18" s="128">
        <v>1.553986971112959E-3</v>
      </c>
      <c r="J18" s="128">
        <v>1.7696576478597266E-9</v>
      </c>
      <c r="K18" s="128">
        <f t="shared" si="0"/>
        <v>0.14103919104204754</v>
      </c>
      <c r="L18" s="128">
        <f t="shared" si="1"/>
        <v>566.13439279497675</v>
      </c>
      <c r="AA18" s="128" t="s">
        <v>230</v>
      </c>
    </row>
    <row r="19" spans="1:27">
      <c r="A19" s="127">
        <v>41370</v>
      </c>
      <c r="B19" s="128">
        <v>55.657800000000002</v>
      </c>
      <c r="C19" s="128">
        <v>7.4</v>
      </c>
      <c r="D19" s="128">
        <v>74.827085210000007</v>
      </c>
      <c r="E19" s="128">
        <v>75.944468524424991</v>
      </c>
      <c r="F19" s="128">
        <v>611.05634324308289</v>
      </c>
      <c r="G19" s="128">
        <v>720.66092966514009</v>
      </c>
      <c r="H19" s="128">
        <v>2166.4207990833534</v>
      </c>
      <c r="I19" s="128">
        <v>1.5491620624995556E-3</v>
      </c>
      <c r="J19" s="128">
        <v>1.7621462538269069E-9</v>
      </c>
      <c r="K19" s="128">
        <f t="shared" si="0"/>
        <v>0.13295530904922581</v>
      </c>
      <c r="L19" s="128">
        <f t="shared" si="1"/>
        <v>566.08352879266374</v>
      </c>
      <c r="AA19" s="128" t="s">
        <v>230</v>
      </c>
    </row>
    <row r="20" spans="1:27">
      <c r="A20" s="127">
        <v>41371</v>
      </c>
      <c r="B20" s="128">
        <v>55.693300000000001</v>
      </c>
      <c r="C20" s="128">
        <v>7.2</v>
      </c>
      <c r="D20" s="128">
        <v>74.777158459999995</v>
      </c>
      <c r="E20" s="128">
        <v>75.936640831109997</v>
      </c>
      <c r="F20" s="128">
        <v>599.14509011447944</v>
      </c>
      <c r="G20" s="128">
        <v>720.61035163929228</v>
      </c>
      <c r="H20" s="128">
        <v>2077.4772637335818</v>
      </c>
      <c r="I20" s="128">
        <v>1.6146459477406625E-3</v>
      </c>
      <c r="J20" s="128">
        <v>1.8356772341400945E-9</v>
      </c>
      <c r="K20" s="128">
        <f t="shared" si="0"/>
        <v>0.1292794644957293</v>
      </c>
      <c r="L20" s="128">
        <f t="shared" si="1"/>
        <v>566.03263234796032</v>
      </c>
      <c r="AA20" s="128" t="s">
        <v>220</v>
      </c>
    </row>
    <row r="21" spans="1:27">
      <c r="A21" s="127">
        <v>41372</v>
      </c>
      <c r="B21" s="128">
        <v>59.227499999999999</v>
      </c>
      <c r="C21" s="128">
        <v>9.1</v>
      </c>
      <c r="D21" s="128">
        <v>74.16073093</v>
      </c>
      <c r="E21" s="128">
        <v>75.928316405985001</v>
      </c>
      <c r="F21" s="128">
        <v>501.31058265929346</v>
      </c>
      <c r="G21" s="128">
        <v>720.55656035255299</v>
      </c>
      <c r="H21" s="128">
        <v>1543.4190128904709</v>
      </c>
      <c r="I21" s="128">
        <v>2.1808517496547035E-3</v>
      </c>
      <c r="J21" s="128">
        <v>2.4879495086670398E-9</v>
      </c>
      <c r="K21" s="128">
        <f t="shared" si="0"/>
        <v>0.15364484403359926</v>
      </c>
      <c r="L21" s="128">
        <f t="shared" si="1"/>
        <v>565.97850610335513</v>
      </c>
      <c r="AA21" s="128" t="s">
        <v>230</v>
      </c>
    </row>
    <row r="22" spans="1:27">
      <c r="A22" s="127">
        <v>41373</v>
      </c>
      <c r="B22" s="128">
        <v>64.055700000000002</v>
      </c>
      <c r="C22" s="128">
        <v>8.4</v>
      </c>
      <c r="D22" s="128">
        <v>74.552006430000006</v>
      </c>
      <c r="E22" s="128">
        <v>75.919313377349994</v>
      </c>
      <c r="F22" s="128">
        <v>609.30688652857941</v>
      </c>
      <c r="G22" s="128">
        <v>720.49837976778224</v>
      </c>
      <c r="H22" s="128">
        <v>2150.1936722965697</v>
      </c>
      <c r="I22" s="128">
        <v>1.5604512308618321E-3</v>
      </c>
      <c r="J22" s="128">
        <v>1.7745302542973554E-9</v>
      </c>
      <c r="K22" s="128">
        <f t="shared" si="0"/>
        <v>0.13113587081243355</v>
      </c>
      <c r="L22" s="128">
        <f t="shared" si="1"/>
        <v>565.91996751086742</v>
      </c>
      <c r="AA22" s="128" t="s">
        <v>230</v>
      </c>
    </row>
    <row r="23" spans="1:27">
      <c r="A23" s="127">
        <v>41374</v>
      </c>
      <c r="B23" s="128">
        <v>63.704900000000002</v>
      </c>
      <c r="C23" s="128">
        <v>10.6</v>
      </c>
      <c r="D23" s="128">
        <v>74.332369790000001</v>
      </c>
      <c r="E23" s="128">
        <v>75.910359653654993</v>
      </c>
      <c r="F23" s="128">
        <v>563.86282120532383</v>
      </c>
      <c r="G23" s="128">
        <v>720.44051342088915</v>
      </c>
      <c r="H23" s="128">
        <v>1956.6927645610153</v>
      </c>
      <c r="I23" s="128">
        <v>1.7233289492047351E-3</v>
      </c>
      <c r="J23" s="128">
        <v>1.969538318102208E-9</v>
      </c>
      <c r="K23" s="128">
        <f t="shared" si="0"/>
        <v>0.16639222414602328</v>
      </c>
      <c r="L23" s="128">
        <f t="shared" si="1"/>
        <v>565.86174950403017</v>
      </c>
      <c r="AA23" s="128" t="s">
        <v>230</v>
      </c>
    </row>
    <row r="24" spans="1:27">
      <c r="A24" s="127">
        <v>41375</v>
      </c>
      <c r="B24" s="128">
        <v>63.021500000000003</v>
      </c>
      <c r="C24" s="128">
        <v>11.6</v>
      </c>
      <c r="D24" s="128">
        <v>74.129276230000002</v>
      </c>
      <c r="E24" s="128">
        <v>75.901501981829995</v>
      </c>
      <c r="F24" s="128">
        <v>526.38594670402654</v>
      </c>
      <c r="G24" s="128">
        <v>720.38326353446814</v>
      </c>
      <c r="H24" s="128">
        <v>1766.9909093946781</v>
      </c>
      <c r="I24" s="128">
        <v>1.9130956061486817E-3</v>
      </c>
      <c r="J24" s="128">
        <v>2.1918614182372045E-9</v>
      </c>
      <c r="K24" s="128">
        <f t="shared" si="0"/>
        <v>0.18406416857739025</v>
      </c>
      <c r="L24" s="128">
        <f t="shared" si="1"/>
        <v>565.80415603605684</v>
      </c>
      <c r="AA24" s="128" t="s">
        <v>230</v>
      </c>
    </row>
    <row r="25" spans="1:27">
      <c r="A25" s="127">
        <v>41376</v>
      </c>
      <c r="B25" s="128">
        <v>62.983899999999998</v>
      </c>
      <c r="C25" s="128">
        <v>11</v>
      </c>
      <c r="D25" s="128">
        <v>74.103874630000007</v>
      </c>
      <c r="E25" s="128">
        <v>75.892649594684997</v>
      </c>
      <c r="F25" s="128">
        <v>522.93256543492737</v>
      </c>
      <c r="G25" s="128">
        <v>720.32604352473686</v>
      </c>
      <c r="H25" s="128">
        <v>1721.7474036473966</v>
      </c>
      <c r="I25" s="128">
        <v>1.9607685319297575E-3</v>
      </c>
      <c r="J25" s="128">
        <v>2.2435074805221484E-9</v>
      </c>
      <c r="K25" s="128">
        <f t="shared" si="0"/>
        <v>0.17464780682047318</v>
      </c>
      <c r="L25" s="128">
        <f t="shared" si="1"/>
        <v>565.74659692960131</v>
      </c>
      <c r="AA25" s="128" t="s">
        <v>230</v>
      </c>
    </row>
    <row r="26" spans="1:27">
      <c r="A26" s="127">
        <v>41377</v>
      </c>
      <c r="B26" s="128">
        <v>62.687100000000001</v>
      </c>
      <c r="C26" s="128">
        <v>9.9</v>
      </c>
      <c r="D26" s="128">
        <v>74.071303999999998</v>
      </c>
      <c r="E26" s="128">
        <v>75.883838922780001</v>
      </c>
      <c r="F26" s="128">
        <v>516.40222305563714</v>
      </c>
      <c r="G26" s="128">
        <v>720.2690889044178</v>
      </c>
      <c r="H26" s="128">
        <v>1641.9158205496665</v>
      </c>
      <c r="I26" s="128">
        <v>2.0512640740255913E-3</v>
      </c>
      <c r="J26" s="128">
        <v>2.3415285830659253E-9</v>
      </c>
      <c r="K26" s="128">
        <f t="shared" si="0"/>
        <v>0.15792722904712453</v>
      </c>
      <c r="L26" s="128">
        <f t="shared" si="1"/>
        <v>565.6893090598079</v>
      </c>
      <c r="AA26" s="128" t="s">
        <v>230</v>
      </c>
    </row>
    <row r="27" spans="1:27">
      <c r="A27" s="127">
        <v>41378</v>
      </c>
      <c r="B27" s="128">
        <v>62.483899999999998</v>
      </c>
      <c r="C27" s="128">
        <v>8.8000000000000007</v>
      </c>
      <c r="D27" s="128">
        <v>74.006540049999998</v>
      </c>
      <c r="E27" s="128">
        <v>75.875056810635002</v>
      </c>
      <c r="F27" s="128">
        <v>505.83086708433592</v>
      </c>
      <c r="G27" s="128">
        <v>720.21231468265137</v>
      </c>
      <c r="H27" s="128">
        <v>1542.2341598133642</v>
      </c>
      <c r="I27" s="128">
        <v>2.1785808133353837E-3</v>
      </c>
      <c r="J27" s="128">
        <v>2.4808647922910418E-9</v>
      </c>
      <c r="K27" s="128">
        <f t="shared" si="0"/>
        <v>0.14083627942558005</v>
      </c>
      <c r="L27" s="128">
        <f t="shared" si="1"/>
        <v>565.63220688842989</v>
      </c>
      <c r="AA27" s="128" t="s">
        <v>230</v>
      </c>
    </row>
    <row r="28" spans="1:27">
      <c r="A28" s="127">
        <v>41379</v>
      </c>
      <c r="B28" s="128">
        <v>62.303699999999999</v>
      </c>
      <c r="C28" s="128">
        <v>9.6</v>
      </c>
      <c r="D28" s="128">
        <v>73.944334449999999</v>
      </c>
      <c r="E28" s="128">
        <v>75.866300025599998</v>
      </c>
      <c r="F28" s="128">
        <v>497.6939764552082</v>
      </c>
      <c r="G28" s="128">
        <v>720.15569999898537</v>
      </c>
      <c r="H28" s="128">
        <v>1525.4108294019682</v>
      </c>
      <c r="I28" s="128">
        <v>2.2067345008551665E-3</v>
      </c>
      <c r="J28" s="128">
        <v>2.5176330067876574E-9</v>
      </c>
      <c r="K28" s="128">
        <f t="shared" si="0"/>
        <v>0.15408394686029883</v>
      </c>
      <c r="L28" s="128">
        <f t="shared" si="1"/>
        <v>565.57526939645379</v>
      </c>
      <c r="AA28" s="128" t="s">
        <v>230</v>
      </c>
    </row>
    <row r="29" spans="1:27">
      <c r="A29" s="127">
        <v>41380</v>
      </c>
      <c r="B29" s="128">
        <v>61.631500000000003</v>
      </c>
      <c r="C29" s="128">
        <v>9.6</v>
      </c>
      <c r="D29" s="128">
        <v>73.882128649999999</v>
      </c>
      <c r="E29" s="128">
        <v>75.857637718275001</v>
      </c>
      <c r="F29" s="128">
        <v>486.34130978271281</v>
      </c>
      <c r="G29" s="128">
        <v>720.09969201322019</v>
      </c>
      <c r="H29" s="128">
        <v>1465.4496027858031</v>
      </c>
      <c r="I29" s="128">
        <v>2.2975715143362567E-3</v>
      </c>
      <c r="J29" s="128">
        <v>2.6218895478368092E-9</v>
      </c>
      <c r="K29" s="128">
        <f t="shared" si="0"/>
        <v>0.15576450354120863</v>
      </c>
      <c r="L29" s="128">
        <f t="shared" si="1"/>
        <v>565.5189462079959</v>
      </c>
      <c r="AA29" s="128" t="s">
        <v>230</v>
      </c>
    </row>
    <row r="30" spans="1:27">
      <c r="A30" s="127">
        <v>41381</v>
      </c>
      <c r="B30" s="128">
        <v>60.7348</v>
      </c>
      <c r="C30" s="128">
        <v>9.6</v>
      </c>
      <c r="D30" s="128">
        <v>73.828718739999999</v>
      </c>
      <c r="E30" s="128">
        <v>75.849101442134994</v>
      </c>
      <c r="F30" s="128">
        <v>475.17849871122269</v>
      </c>
      <c r="G30" s="128">
        <v>720.04449489654462</v>
      </c>
      <c r="H30" s="128">
        <v>1408.8204429566144</v>
      </c>
      <c r="I30" s="128">
        <v>2.3907007143475004E-3</v>
      </c>
      <c r="J30" s="128">
        <v>2.7290500210939781E-9</v>
      </c>
      <c r="K30" s="128">
        <f t="shared" si="0"/>
        <v>0.15806423994151622</v>
      </c>
      <c r="L30" s="128">
        <f t="shared" si="1"/>
        <v>565.46344248690593</v>
      </c>
      <c r="AA30" s="128" t="s">
        <v>230</v>
      </c>
    </row>
    <row r="31" spans="1:27">
      <c r="A31" s="127">
        <v>41382</v>
      </c>
      <c r="B31" s="128">
        <v>60.899099999999997</v>
      </c>
      <c r="C31" s="128">
        <v>10.4</v>
      </c>
      <c r="D31" s="128">
        <v>73.761006300000005</v>
      </c>
      <c r="E31" s="128">
        <v>75.84054207362999</v>
      </c>
      <c r="F31" s="128">
        <v>469.35907773019755</v>
      </c>
      <c r="G31" s="128">
        <v>719.98914446050912</v>
      </c>
      <c r="H31" s="128">
        <v>1402.9700072814117</v>
      </c>
      <c r="I31" s="128">
        <v>2.40497481080286E-3</v>
      </c>
      <c r="J31" s="128">
        <v>2.7502671357039154E-9</v>
      </c>
      <c r="K31" s="128">
        <f t="shared" si="0"/>
        <v>0.17077428073649695</v>
      </c>
      <c r="L31" s="128">
        <f t="shared" si="1"/>
        <v>565.40778861694957</v>
      </c>
      <c r="AA31" s="128" t="s">
        <v>230</v>
      </c>
    </row>
    <row r="32" spans="1:27">
      <c r="A32" s="127">
        <v>41383</v>
      </c>
      <c r="B32" s="128">
        <v>61.326700000000002</v>
      </c>
      <c r="C32" s="128">
        <v>9.8000000000000007</v>
      </c>
      <c r="D32" s="128">
        <v>73.636389159999993</v>
      </c>
      <c r="E32" s="128">
        <v>75.831922605944996</v>
      </c>
      <c r="F32" s="128">
        <v>457.59640270458664</v>
      </c>
      <c r="G32" s="128">
        <v>719.93340133565471</v>
      </c>
      <c r="H32" s="128">
        <v>1317.9751216537998</v>
      </c>
      <c r="I32" s="128">
        <v>2.5561125710872193E-3</v>
      </c>
      <c r="J32" s="128">
        <v>2.9185866618545922E-9</v>
      </c>
      <c r="K32" s="128">
        <f t="shared" si="0"/>
        <v>0.1597998914012983</v>
      </c>
      <c r="L32" s="128">
        <f t="shared" si="1"/>
        <v>565.35174397611502</v>
      </c>
      <c r="AA32" s="128" t="s">
        <v>230</v>
      </c>
    </row>
    <row r="33" spans="1:27">
      <c r="A33" s="127">
        <v>41384</v>
      </c>
      <c r="B33" s="128">
        <v>61.453000000000003</v>
      </c>
      <c r="C33" s="128">
        <v>9</v>
      </c>
      <c r="D33" s="128">
        <v>73.618032260000007</v>
      </c>
      <c r="E33" s="128">
        <v>75.823285386794993</v>
      </c>
      <c r="F33" s="128">
        <v>456.55542949239947</v>
      </c>
      <c r="G33" s="128">
        <v>719.87753933386102</v>
      </c>
      <c r="H33" s="128">
        <v>1287.7929727230805</v>
      </c>
      <c r="I33" s="128">
        <v>2.6110958269957678E-3</v>
      </c>
      <c r="J33" s="128">
        <v>2.9757545114868466E-9</v>
      </c>
      <c r="K33" s="128">
        <f t="shared" si="0"/>
        <v>0.14645338714139261</v>
      </c>
      <c r="L33" s="128">
        <f t="shared" si="1"/>
        <v>565.29558391347973</v>
      </c>
      <c r="AA33" s="128" t="s">
        <v>230</v>
      </c>
    </row>
    <row r="34" spans="1:27">
      <c r="A34" s="127">
        <v>41385</v>
      </c>
      <c r="B34" s="128">
        <v>61.385199999999998</v>
      </c>
      <c r="C34" s="128">
        <v>9.6</v>
      </c>
      <c r="D34" s="128">
        <v>74.802753929999994</v>
      </c>
      <c r="E34" s="128">
        <v>75.814657696935001</v>
      </c>
      <c r="F34" s="128">
        <v>693.49120029837718</v>
      </c>
      <c r="G34" s="128">
        <v>719.82173488918465</v>
      </c>
      <c r="H34" s="128">
        <v>2848.4056264275041</v>
      </c>
      <c r="I34" s="128">
        <v>1.1821603666836305E-3</v>
      </c>
      <c r="J34" s="128">
        <v>1.3491494275873222E-9</v>
      </c>
      <c r="K34" s="128">
        <f t="shared" si="0"/>
        <v>0.15638948801991359</v>
      </c>
      <c r="L34" s="128">
        <f t="shared" si="1"/>
        <v>565.23948581124114</v>
      </c>
      <c r="AA34" s="128" t="s">
        <v>220</v>
      </c>
    </row>
    <row r="35" spans="1:27">
      <c r="A35" s="127">
        <v>41386</v>
      </c>
      <c r="B35" s="128">
        <v>61.517499999999998</v>
      </c>
      <c r="C35" s="128">
        <v>10</v>
      </c>
      <c r="D35" s="128">
        <v>76.0075851</v>
      </c>
      <c r="E35" s="128">
        <v>75.806011412309999</v>
      </c>
      <c r="F35" s="128">
        <v>1612.489939537068</v>
      </c>
      <c r="G35" s="128">
        <v>721.06863041476447</v>
      </c>
      <c r="H35" s="128">
        <v>14498.707059243425</v>
      </c>
      <c r="I35" s="128">
        <v>2.324484587964107E-4</v>
      </c>
      <c r="J35" s="128">
        <v>2.6551437918133978E-10</v>
      </c>
      <c r="K35" s="128">
        <f t="shared" si="0"/>
        <v>0.16255537042305035</v>
      </c>
      <c r="L35" s="128">
        <f t="shared" si="1"/>
        <v>565.18326680398093</v>
      </c>
      <c r="O35" s="128">
        <v>1090</v>
      </c>
      <c r="AA35" s="128" t="s">
        <v>230</v>
      </c>
    </row>
    <row r="36" spans="1:27">
      <c r="A36" s="127">
        <v>41387</v>
      </c>
      <c r="B36" s="128">
        <v>61.571800000000003</v>
      </c>
      <c r="C36" s="128">
        <v>9.8000000000000007</v>
      </c>
      <c r="D36" s="128">
        <v>77.202825529999998</v>
      </c>
      <c r="E36" s="128">
        <v>75.797357495819995</v>
      </c>
      <c r="K36" s="128">
        <f t="shared" si="0"/>
        <v>0.15916377302596318</v>
      </c>
      <c r="L36" s="128">
        <f t="shared" si="1"/>
        <v>565.12699817357122</v>
      </c>
      <c r="Q36" s="128">
        <v>661.39052321825432</v>
      </c>
      <c r="R36" s="128">
        <v>717.3405055005519</v>
      </c>
      <c r="S36" s="128">
        <v>2632.1773579784731</v>
      </c>
      <c r="T36" s="128">
        <v>1.2797733782409601E-3</v>
      </c>
      <c r="U36" s="128">
        <v>1.4611228108706069E-9</v>
      </c>
      <c r="AA36" s="128" t="s">
        <v>230</v>
      </c>
    </row>
    <row r="37" spans="1:27">
      <c r="A37" s="127">
        <v>41388</v>
      </c>
      <c r="B37" s="128">
        <v>25.675899999999999</v>
      </c>
      <c r="C37" s="128">
        <v>3.8</v>
      </c>
      <c r="D37" s="128">
        <v>75.693600680000003</v>
      </c>
      <c r="E37" s="128">
        <v>75.793748748075004</v>
      </c>
      <c r="F37" s="128">
        <v>1275.7690034975126</v>
      </c>
      <c r="G37" s="128">
        <v>719.68647758487941</v>
      </c>
      <c r="H37" s="128">
        <v>9039.095190059028</v>
      </c>
      <c r="I37" s="128">
        <v>3.7208205944391152E-4</v>
      </c>
      <c r="J37" s="128">
        <v>4.2413864926203989E-10</v>
      </c>
      <c r="K37" s="128">
        <f t="shared" si="0"/>
        <v>0.14799870695866552</v>
      </c>
      <c r="L37" s="128">
        <f t="shared" si="1"/>
        <v>565.1035337348585</v>
      </c>
      <c r="AA37" s="128" t="s">
        <v>230</v>
      </c>
    </row>
    <row r="38" spans="1:27">
      <c r="A38" s="127">
        <v>41389</v>
      </c>
      <c r="D38" s="128">
        <v>75.032655349999999</v>
      </c>
      <c r="E38" s="128">
        <v>75.793748748075004</v>
      </c>
      <c r="G38" s="128">
        <v>719.68647758487941</v>
      </c>
      <c r="K38" s="128" t="e">
        <f t="shared" si="0"/>
        <v>#DIV/0!</v>
      </c>
      <c r="AA38" s="128" t="s">
        <v>230</v>
      </c>
    </row>
    <row r="39" spans="1:27">
      <c r="A39" s="127">
        <v>41390</v>
      </c>
      <c r="D39" s="128">
        <v>75.054311909999996</v>
      </c>
      <c r="E39" s="128">
        <v>75.793748748075004</v>
      </c>
      <c r="G39" s="128">
        <v>719.68647758487941</v>
      </c>
      <c r="K39" s="128" t="e">
        <f t="shared" si="0"/>
        <v>#DIV/0!</v>
      </c>
      <c r="AA39" s="128" t="s">
        <v>230</v>
      </c>
    </row>
    <row r="40" spans="1:27">
      <c r="A40" s="127">
        <v>41391</v>
      </c>
      <c r="D40" s="128">
        <v>75.086795440000003</v>
      </c>
      <c r="E40" s="128">
        <v>75.793748748075004</v>
      </c>
      <c r="G40" s="128">
        <v>719.68647758487941</v>
      </c>
      <c r="K40" s="128" t="e">
        <f t="shared" si="0"/>
        <v>#DIV/0!</v>
      </c>
      <c r="AA40" s="128" t="s">
        <v>230</v>
      </c>
    </row>
    <row r="41" spans="1:27">
      <c r="A41" s="127">
        <v>41392</v>
      </c>
      <c r="D41" s="128">
        <v>75.108450329999997</v>
      </c>
      <c r="E41" s="128">
        <v>75.793748748075004</v>
      </c>
      <c r="G41" s="128">
        <v>719.68647758487941</v>
      </c>
      <c r="K41" s="128" t="e">
        <f t="shared" si="0"/>
        <v>#DIV/0!</v>
      </c>
      <c r="AA41" s="128" t="s">
        <v>230</v>
      </c>
    </row>
    <row r="42" spans="1:27">
      <c r="A42" s="127">
        <v>41393</v>
      </c>
      <c r="D42" s="128">
        <v>75.130104529999997</v>
      </c>
      <c r="E42" s="128">
        <v>75.793748748075004</v>
      </c>
      <c r="G42" s="128">
        <v>719.68647758487941</v>
      </c>
      <c r="K42" s="128" t="e">
        <f t="shared" si="0"/>
        <v>#DIV/0!</v>
      </c>
      <c r="AA42" s="128" t="s">
        <v>230</v>
      </c>
    </row>
    <row r="43" spans="1:27">
      <c r="A43" s="127">
        <v>41394</v>
      </c>
      <c r="D43" s="128">
        <v>75.140931379999998</v>
      </c>
      <c r="E43" s="128">
        <v>75.793748748075004</v>
      </c>
      <c r="G43" s="128">
        <v>719.68647758487941</v>
      </c>
      <c r="K43" s="128" t="e">
        <f t="shared" si="0"/>
        <v>#DIV/0!</v>
      </c>
      <c r="AA43" s="128" t="s">
        <v>233</v>
      </c>
    </row>
    <row r="44" spans="1:27">
      <c r="A44" s="127">
        <v>41395</v>
      </c>
      <c r="D44" s="128">
        <v>75.162584629999998</v>
      </c>
      <c r="E44" s="128">
        <v>75.793748748075004</v>
      </c>
      <c r="G44" s="128">
        <v>719.68647758487941</v>
      </c>
      <c r="K44" s="128" t="e">
        <f t="shared" si="0"/>
        <v>#DIV/0!</v>
      </c>
      <c r="AA44" s="128" t="s">
        <v>230</v>
      </c>
    </row>
    <row r="45" spans="1:27">
      <c r="A45" s="127">
        <v>41396</v>
      </c>
      <c r="D45" s="128">
        <v>75.162584629999998</v>
      </c>
      <c r="E45" s="128">
        <v>75.793748748075004</v>
      </c>
      <c r="G45" s="128">
        <v>719.68647758487941</v>
      </c>
      <c r="K45" s="128" t="e">
        <f t="shared" si="0"/>
        <v>#DIV/0!</v>
      </c>
      <c r="AA45" s="128" t="s">
        <v>230</v>
      </c>
    </row>
    <row r="46" spans="1:27">
      <c r="A46" s="127">
        <v>41397</v>
      </c>
      <c r="D46" s="128">
        <v>75.173411009999995</v>
      </c>
      <c r="E46" s="128">
        <v>75.793748748075004</v>
      </c>
      <c r="G46" s="128">
        <v>719.68647758487941</v>
      </c>
      <c r="K46" s="128" t="e">
        <f t="shared" si="0"/>
        <v>#DIV/0!</v>
      </c>
      <c r="AA46" s="128" t="s">
        <v>230</v>
      </c>
    </row>
    <row r="47" spans="1:27">
      <c r="A47" s="127">
        <v>41398</v>
      </c>
      <c r="D47" s="128">
        <v>75.184237179999997</v>
      </c>
      <c r="E47" s="128">
        <v>75.793748748075004</v>
      </c>
      <c r="G47" s="128">
        <v>719.68647758487941</v>
      </c>
      <c r="K47" s="128" t="e">
        <f t="shared" si="0"/>
        <v>#DIV/0!</v>
      </c>
      <c r="AA47" s="128" t="s">
        <v>230</v>
      </c>
    </row>
    <row r="48" spans="1:27">
      <c r="A48" s="127">
        <v>41399</v>
      </c>
      <c r="D48" s="128">
        <v>75.184237179999997</v>
      </c>
      <c r="E48" s="128">
        <v>75.793748748075004</v>
      </c>
      <c r="G48" s="128">
        <v>719.68647758487941</v>
      </c>
      <c r="K48" s="128" t="e">
        <f t="shared" si="0"/>
        <v>#DIV/0!</v>
      </c>
      <c r="AA48" s="128" t="s">
        <v>230</v>
      </c>
    </row>
    <row r="49" spans="1:27">
      <c r="A49" s="127">
        <v>41400</v>
      </c>
      <c r="D49" s="128">
        <v>75.195063200000007</v>
      </c>
      <c r="E49" s="128">
        <v>75.793748748075004</v>
      </c>
      <c r="G49" s="128">
        <v>719.68647758487941</v>
      </c>
      <c r="K49" s="128" t="e">
        <f t="shared" si="0"/>
        <v>#DIV/0!</v>
      </c>
      <c r="AA49" s="128" t="s">
        <v>230</v>
      </c>
    </row>
    <row r="50" spans="1:27">
      <c r="A50" s="127">
        <v>41401</v>
      </c>
      <c r="D50" s="128">
        <v>75.216714789999997</v>
      </c>
      <c r="E50" s="128">
        <v>75.793748748075004</v>
      </c>
      <c r="G50" s="128">
        <v>719.68647758487941</v>
      </c>
      <c r="K50" s="128" t="e">
        <f t="shared" si="0"/>
        <v>#DIV/0!</v>
      </c>
      <c r="AA50" s="128" t="s">
        <v>230</v>
      </c>
    </row>
    <row r="51" spans="1:27">
      <c r="A51" s="127">
        <v>41402</v>
      </c>
      <c r="D51" s="128">
        <v>75.216714789999997</v>
      </c>
      <c r="E51" s="128">
        <v>75.793748748075004</v>
      </c>
      <c r="G51" s="128">
        <v>719.68647758487941</v>
      </c>
      <c r="K51" s="128" t="e">
        <f t="shared" si="0"/>
        <v>#DIV/0!</v>
      </c>
      <c r="AA51" s="128" t="s">
        <v>230</v>
      </c>
    </row>
    <row r="52" spans="1:27">
      <c r="A52" s="127">
        <v>41403</v>
      </c>
      <c r="D52" s="128">
        <v>75.195063200000007</v>
      </c>
      <c r="E52" s="128">
        <v>75.793748748075004</v>
      </c>
      <c r="G52" s="128">
        <v>719.68647758487941</v>
      </c>
      <c r="K52" s="128" t="e">
        <f t="shared" si="0"/>
        <v>#DIV/0!</v>
      </c>
      <c r="AA52" s="128" t="s">
        <v>230</v>
      </c>
    </row>
    <row r="53" spans="1:27">
      <c r="A53" s="127">
        <v>41404</v>
      </c>
      <c r="D53" s="128">
        <v>75.227540360000006</v>
      </c>
      <c r="E53" s="128">
        <v>75.793748748075004</v>
      </c>
      <c r="G53" s="128">
        <v>719.68647758487941</v>
      </c>
      <c r="K53" s="128" t="e">
        <f t="shared" si="0"/>
        <v>#DIV/0!</v>
      </c>
      <c r="AA53" s="128" t="s">
        <v>230</v>
      </c>
    </row>
    <row r="54" spans="1:27">
      <c r="A54" s="127">
        <v>41405</v>
      </c>
      <c r="D54" s="128">
        <v>75.227540360000006</v>
      </c>
      <c r="E54" s="128">
        <v>75.793748748075004</v>
      </c>
      <c r="G54" s="128">
        <v>719.68647758487941</v>
      </c>
      <c r="K54" s="128" t="e">
        <f t="shared" si="0"/>
        <v>#DIV/0!</v>
      </c>
      <c r="AA54" s="128" t="s">
        <v>230</v>
      </c>
    </row>
    <row r="55" spans="1:27">
      <c r="A55" s="127">
        <v>41406</v>
      </c>
      <c r="B55" s="128">
        <v>10.992800000000001</v>
      </c>
      <c r="D55" s="128">
        <v>74.867069700000002</v>
      </c>
      <c r="E55" s="128">
        <v>75.792203710034997</v>
      </c>
      <c r="F55" s="128">
        <v>224.10772857683469</v>
      </c>
      <c r="G55" s="128">
        <v>719.67648198276595</v>
      </c>
      <c r="H55" s="128">
        <v>245.70842385072433</v>
      </c>
      <c r="I55" s="128">
        <v>1.3401900825772009E-2</v>
      </c>
      <c r="J55" s="128">
        <v>1.4957474604463647E-8</v>
      </c>
      <c r="K55" s="128">
        <f t="shared" si="0"/>
        <v>0</v>
      </c>
      <c r="L55" s="128">
        <f t="shared" si="1"/>
        <v>565.09348774301861</v>
      </c>
      <c r="AA55" s="128" t="s">
        <v>230</v>
      </c>
    </row>
    <row r="56" spans="1:27">
      <c r="A56" s="127">
        <v>41407</v>
      </c>
      <c r="B56" s="128">
        <v>19.926500000000001</v>
      </c>
      <c r="C56" s="128">
        <v>1.5</v>
      </c>
      <c r="D56" s="128">
        <v>75.116024289999999</v>
      </c>
      <c r="E56" s="128">
        <v>75.789403040460002</v>
      </c>
      <c r="F56" s="128">
        <v>393.46306467766635</v>
      </c>
      <c r="G56" s="128">
        <v>719.65836275671927</v>
      </c>
      <c r="H56" s="128">
        <v>841.64800953401971</v>
      </c>
      <c r="I56" s="128">
        <v>3.9550137805217439E-3</v>
      </c>
      <c r="J56" s="128">
        <v>4.462024301171205E-9</v>
      </c>
      <c r="K56" s="128">
        <f t="shared" si="0"/>
        <v>7.5276641658093488E-2</v>
      </c>
      <c r="L56" s="128">
        <f t="shared" si="1"/>
        <v>565.07527750937504</v>
      </c>
      <c r="AA56" s="128" t="s">
        <v>230</v>
      </c>
    </row>
    <row r="57" spans="1:27">
      <c r="A57" s="127">
        <v>41408</v>
      </c>
      <c r="B57" s="128">
        <v>20.8047</v>
      </c>
      <c r="C57" s="128">
        <v>1.1000000000000001</v>
      </c>
      <c r="D57" s="128">
        <v>75.137062569999998</v>
      </c>
      <c r="E57" s="128">
        <v>75.786478939874996</v>
      </c>
      <c r="F57" s="128">
        <v>413.00360245761061</v>
      </c>
      <c r="G57" s="128">
        <v>719.63944452250394</v>
      </c>
      <c r="H57" s="128">
        <v>852.45884828694636</v>
      </c>
      <c r="I57" s="128">
        <v>3.8923681580113078E-3</v>
      </c>
      <c r="J57" s="128">
        <v>4.3773036429846251E-9</v>
      </c>
      <c r="K57" s="128">
        <f t="shared" si="0"/>
        <v>5.2872668195167442E-2</v>
      </c>
      <c r="L57" s="128">
        <f t="shared" si="1"/>
        <v>565.05626471496123</v>
      </c>
      <c r="AA57" s="128" t="s">
        <v>230</v>
      </c>
    </row>
    <row r="58" spans="1:27">
      <c r="A58" s="127">
        <v>41409</v>
      </c>
      <c r="B58" s="128">
        <v>21.064800000000002</v>
      </c>
      <c r="C58" s="128">
        <v>1.5</v>
      </c>
      <c r="D58" s="128">
        <v>75.146747059999996</v>
      </c>
      <c r="E58" s="128">
        <v>75.783518282234994</v>
      </c>
      <c r="F58" s="128">
        <v>420.71615433571162</v>
      </c>
      <c r="G58" s="128">
        <v>719.62028929583721</v>
      </c>
      <c r="H58" s="128">
        <v>937.62540570910494</v>
      </c>
      <c r="I58" s="128">
        <v>3.5481083814659455E-3</v>
      </c>
      <c r="J58" s="128">
        <v>4.0006314957864451E-9</v>
      </c>
      <c r="K58" s="128">
        <f t="shared" si="0"/>
        <v>7.1208841289734523E-2</v>
      </c>
      <c r="L58" s="128">
        <f t="shared" si="1"/>
        <v>565.03701422292022</v>
      </c>
      <c r="AA58" s="128" t="s">
        <v>230</v>
      </c>
    </row>
    <row r="59" spans="1:27">
      <c r="A59" s="127">
        <v>41410</v>
      </c>
      <c r="B59" s="128">
        <v>21.446400000000001</v>
      </c>
      <c r="C59" s="128">
        <v>1.7</v>
      </c>
      <c r="D59" s="128">
        <v>75.161164110000001</v>
      </c>
      <c r="E59" s="128">
        <v>75.78050399071499</v>
      </c>
      <c r="F59" s="128">
        <v>432.12060657532402</v>
      </c>
      <c r="G59" s="128">
        <v>719.6007865689661</v>
      </c>
      <c r="H59" s="128">
        <v>1012.6609352938495</v>
      </c>
      <c r="I59" s="128">
        <v>3.2889841592637511E-3</v>
      </c>
      <c r="J59" s="128">
        <v>3.7127272778564141E-9</v>
      </c>
      <c r="K59" s="128">
        <f t="shared" si="0"/>
        <v>7.926738287078483E-2</v>
      </c>
      <c r="L59" s="128">
        <f t="shared" si="1"/>
        <v>565.01741499802802</v>
      </c>
      <c r="AA59" s="128" t="s">
        <v>230</v>
      </c>
    </row>
    <row r="60" spans="1:27">
      <c r="A60" s="127">
        <v>41411</v>
      </c>
      <c r="B60" s="128">
        <v>21.9847</v>
      </c>
      <c r="C60" s="128">
        <v>2.1</v>
      </c>
      <c r="D60" s="128">
        <v>75.181923190000006</v>
      </c>
      <c r="E60" s="128">
        <v>75.777414041130001</v>
      </c>
      <c r="F60" s="128">
        <v>448.56760347232847</v>
      </c>
      <c r="G60" s="128">
        <v>719.58079381137838</v>
      </c>
      <c r="H60" s="128">
        <v>1150.0477041459858</v>
      </c>
      <c r="I60" s="128">
        <v>2.9027918210056294E-3</v>
      </c>
      <c r="J60" s="128">
        <v>3.2843774768345917E-9</v>
      </c>
      <c r="K60" s="128">
        <f t="shared" si="0"/>
        <v>9.5520975951457157E-2</v>
      </c>
      <c r="L60" s="128">
        <f t="shared" si="1"/>
        <v>564.99732383683136</v>
      </c>
      <c r="AA60" s="128" t="s">
        <v>230</v>
      </c>
    </row>
    <row r="61" spans="1:27">
      <c r="A61" s="127">
        <v>41412</v>
      </c>
      <c r="B61" s="128">
        <v>22.146899999999999</v>
      </c>
      <c r="C61" s="128">
        <v>1.2</v>
      </c>
      <c r="D61" s="128">
        <v>75.220681209999995</v>
      </c>
      <c r="E61" s="128">
        <v>75.774301294335004</v>
      </c>
      <c r="F61" s="128">
        <v>469.29042135773301</v>
      </c>
      <c r="G61" s="128">
        <v>719.56065302132367</v>
      </c>
      <c r="H61" s="128">
        <v>1082.1171177961642</v>
      </c>
      <c r="I61" s="128">
        <v>3.0668645476239534E-3</v>
      </c>
      <c r="J61" s="128">
        <v>3.44960116553758E-9</v>
      </c>
      <c r="K61" s="128">
        <f t="shared" si="0"/>
        <v>5.4183655500318333E-2</v>
      </c>
      <c r="L61" s="128">
        <f t="shared" si="1"/>
        <v>564.97708444589568</v>
      </c>
      <c r="AA61" s="128" t="s">
        <v>230</v>
      </c>
    </row>
    <row r="62" spans="1:27">
      <c r="A62" s="127">
        <v>41413</v>
      </c>
      <c r="B62" s="128">
        <v>22.0655</v>
      </c>
      <c r="C62" s="128">
        <v>2.2999999999999998</v>
      </c>
      <c r="D62" s="128">
        <v>75.195884190000001</v>
      </c>
      <c r="E62" s="128">
        <v>75.771199988310002</v>
      </c>
      <c r="F62" s="128">
        <v>458.24119265141013</v>
      </c>
      <c r="G62" s="128">
        <v>719.54058573009763</v>
      </c>
      <c r="H62" s="128">
        <v>1223.3731330025848</v>
      </c>
      <c r="I62" s="128">
        <v>2.7321916087358076E-3</v>
      </c>
      <c r="J62" s="128">
        <v>3.0951854368986781E-9</v>
      </c>
      <c r="K62" s="128">
        <f t="shared" si="0"/>
        <v>0.10423511817090027</v>
      </c>
      <c r="L62" s="128">
        <f t="shared" si="1"/>
        <v>564.9569194439905</v>
      </c>
      <c r="AA62" s="128" t="s">
        <v>230</v>
      </c>
    </row>
    <row r="63" spans="1:27">
      <c r="A63" s="127">
        <v>41414</v>
      </c>
      <c r="B63" s="128">
        <v>22.245699999999999</v>
      </c>
      <c r="C63" s="128">
        <v>1.9</v>
      </c>
      <c r="D63" s="128">
        <v>75.192166090000001</v>
      </c>
      <c r="E63" s="128">
        <v>75.768073355174991</v>
      </c>
      <c r="F63" s="128">
        <v>460.36633050165028</v>
      </c>
      <c r="G63" s="128">
        <v>719.52035402409342</v>
      </c>
      <c r="H63" s="128">
        <v>1162.7424298920489</v>
      </c>
      <c r="I63" s="128">
        <v>2.866967260260552E-3</v>
      </c>
      <c r="J63" s="128">
        <v>3.2391750314717693E-9</v>
      </c>
      <c r="K63" s="128">
        <f t="shared" si="0"/>
        <v>8.5409764583717296E-2</v>
      </c>
      <c r="L63" s="128">
        <f t="shared" si="1"/>
        <v>564.9365897626833</v>
      </c>
      <c r="AA63" s="128" t="s">
        <v>230</v>
      </c>
    </row>
    <row r="64" spans="1:27">
      <c r="A64" s="127">
        <v>41415</v>
      </c>
      <c r="B64" s="128">
        <v>22.145299999999999</v>
      </c>
      <c r="C64" s="128">
        <v>1.5</v>
      </c>
      <c r="D64" s="128">
        <v>75.166607339999999</v>
      </c>
      <c r="E64" s="128">
        <v>75.764960833259991</v>
      </c>
      <c r="F64" s="128">
        <v>449.67334906501713</v>
      </c>
      <c r="G64" s="128">
        <v>719.50021309653619</v>
      </c>
      <c r="H64" s="128">
        <v>1046.9372473469155</v>
      </c>
      <c r="I64" s="128">
        <v>3.1760696572162906E-3</v>
      </c>
      <c r="J64" s="128">
        <v>3.5793660713394894E-9</v>
      </c>
      <c r="K64" s="128">
        <f t="shared" si="0"/>
        <v>6.7734462843131504E-2</v>
      </c>
      <c r="L64" s="128">
        <f t="shared" si="1"/>
        <v>564.91635183393987</v>
      </c>
      <c r="AA64" s="128" t="s">
        <v>230</v>
      </c>
    </row>
    <row r="65" spans="1:27">
      <c r="A65" s="127">
        <v>41416</v>
      </c>
      <c r="B65" s="128">
        <v>22.2864</v>
      </c>
      <c r="C65" s="128">
        <v>1.9</v>
      </c>
      <c r="D65" s="128">
        <v>75.128959649999999</v>
      </c>
      <c r="E65" s="128">
        <v>75.761828479740004</v>
      </c>
      <c r="F65" s="128">
        <v>437.78995882449505</v>
      </c>
      <c r="G65" s="128">
        <v>719.47994330409529</v>
      </c>
      <c r="H65" s="128">
        <v>1059.7596659188232</v>
      </c>
      <c r="I65" s="128">
        <v>3.145496539700093E-3</v>
      </c>
      <c r="J65" s="128">
        <v>3.5537857235476221E-9</v>
      </c>
      <c r="K65" s="128">
        <f t="shared" si="0"/>
        <v>8.5253787062962161E-2</v>
      </c>
      <c r="L65" s="128">
        <f t="shared" si="1"/>
        <v>564.89598495811754</v>
      </c>
      <c r="AA65" s="128" t="s">
        <v>230</v>
      </c>
    </row>
    <row r="66" spans="1:27">
      <c r="A66" s="127">
        <v>41417</v>
      </c>
      <c r="B66" s="128">
        <v>22.483499999999999</v>
      </c>
      <c r="C66" s="128">
        <v>2</v>
      </c>
      <c r="D66" s="128">
        <v>75.11518375</v>
      </c>
      <c r="E66" s="128">
        <v>75.758668423814996</v>
      </c>
      <c r="F66" s="128">
        <v>436.30384808224619</v>
      </c>
      <c r="G66" s="128">
        <v>719.45949370169694</v>
      </c>
      <c r="H66" s="128">
        <v>1067.3921215425682</v>
      </c>
      <c r="I66" s="128">
        <v>3.1246517562323272E-3</v>
      </c>
      <c r="J66" s="128">
        <v>3.5320973551049334E-9</v>
      </c>
      <c r="K66" s="128">
        <f t="shared" si="0"/>
        <v>8.8954121911624079E-2</v>
      </c>
      <c r="L66" s="128">
        <f t="shared" si="1"/>
        <v>564.87543795848751</v>
      </c>
      <c r="AA66" s="128" t="s">
        <v>230</v>
      </c>
    </row>
    <row r="67" spans="1:27">
      <c r="A67" s="127">
        <v>41418</v>
      </c>
      <c r="B67" s="128">
        <v>22.512799999999999</v>
      </c>
      <c r="C67" s="128">
        <v>2.1</v>
      </c>
      <c r="D67" s="128">
        <v>75.105550789999995</v>
      </c>
      <c r="E67" s="128">
        <v>75.755504249775001</v>
      </c>
      <c r="F67" s="128">
        <v>434.25674650427533</v>
      </c>
      <c r="G67" s="128">
        <v>719.43901690156611</v>
      </c>
      <c r="H67" s="128">
        <v>1075.15552125567</v>
      </c>
      <c r="I67" s="128">
        <v>3.1040014914374618E-3</v>
      </c>
      <c r="J67" s="128">
        <v>3.5109169824110841E-9</v>
      </c>
      <c r="K67" s="128">
        <f t="shared" ref="K67:K130" si="2">C67/B67</f>
        <v>9.3280267225756025E-2</v>
      </c>
      <c r="L67" s="128">
        <f t="shared" ref="L67:L130" si="3">72.285+6.5021*E67</f>
        <v>564.85486418246205</v>
      </c>
      <c r="AA67" s="128" t="s">
        <v>230</v>
      </c>
    </row>
    <row r="68" spans="1:27">
      <c r="A68" s="127">
        <v>41419</v>
      </c>
      <c r="B68" s="128">
        <v>22.501200000000001</v>
      </c>
      <c r="C68" s="128">
        <v>2.1</v>
      </c>
      <c r="D68" s="128">
        <v>75.105087519999998</v>
      </c>
      <c r="E68" s="128">
        <v>75.752341706115004</v>
      </c>
      <c r="F68" s="128">
        <v>435.08358387173621</v>
      </c>
      <c r="G68" s="128">
        <v>719.41855010412075</v>
      </c>
      <c r="H68" s="128">
        <v>1079.1553447485705</v>
      </c>
      <c r="I68" s="128">
        <v>3.0925178735606859E-3</v>
      </c>
      <c r="J68" s="128">
        <v>3.4979518833200159E-9</v>
      </c>
      <c r="K68" s="128">
        <f t="shared" si="2"/>
        <v>9.3328355821022876E-2</v>
      </c>
      <c r="L68" s="128">
        <f t="shared" si="3"/>
        <v>564.8343010073304</v>
      </c>
      <c r="AA68" s="128" t="s">
        <v>230</v>
      </c>
    </row>
    <row r="69" spans="1:27">
      <c r="A69" s="127">
        <v>41420</v>
      </c>
      <c r="B69" s="128">
        <v>22.462800000000001</v>
      </c>
      <c r="C69" s="128">
        <v>2</v>
      </c>
      <c r="D69" s="128">
        <v>75.103555569999997</v>
      </c>
      <c r="E69" s="128">
        <v>75.749184559574999</v>
      </c>
      <c r="F69" s="128">
        <v>435.20304009351617</v>
      </c>
      <c r="G69" s="128">
        <v>719.39811768807294</v>
      </c>
      <c r="H69" s="128">
        <v>1062.9523243465646</v>
      </c>
      <c r="I69" s="128">
        <v>3.1377396167381814E-3</v>
      </c>
      <c r="J69" s="128">
        <v>3.546933258587084E-9</v>
      </c>
      <c r="K69" s="128">
        <f t="shared" si="2"/>
        <v>8.9036095233007456E-2</v>
      </c>
      <c r="L69" s="128">
        <f t="shared" si="3"/>
        <v>564.81377292481261</v>
      </c>
      <c r="AA69" s="128" t="s">
        <v>230</v>
      </c>
    </row>
    <row r="70" spans="1:27">
      <c r="A70" s="127">
        <v>41421</v>
      </c>
      <c r="B70" s="128">
        <v>22.613900000000001</v>
      </c>
      <c r="C70" s="128">
        <v>2</v>
      </c>
      <c r="D70" s="128">
        <v>75.087992999999997</v>
      </c>
      <c r="E70" s="128">
        <v>75.746006175929992</v>
      </c>
      <c r="F70" s="128">
        <v>432.5954983037534</v>
      </c>
      <c r="G70" s="128">
        <v>719.37754727791992</v>
      </c>
      <c r="H70" s="128">
        <v>1049.113360278863</v>
      </c>
      <c r="I70" s="128">
        <v>3.1788604134329267E-3</v>
      </c>
      <c r="J70" s="128">
        <v>3.5931120630742952E-9</v>
      </c>
      <c r="K70" s="128">
        <f t="shared" si="2"/>
        <v>8.8441179982223325E-2</v>
      </c>
      <c r="L70" s="128">
        <f t="shared" si="3"/>
        <v>564.79310675651448</v>
      </c>
      <c r="AA70" s="128" t="s">
        <v>230</v>
      </c>
    </row>
    <row r="71" spans="1:27">
      <c r="A71" s="127">
        <v>41422</v>
      </c>
      <c r="B71" s="128">
        <v>22.816700000000001</v>
      </c>
      <c r="C71" s="128">
        <v>2.2000000000000002</v>
      </c>
      <c r="D71" s="128">
        <v>75.085363099999995</v>
      </c>
      <c r="E71" s="128">
        <v>75.74279928874499</v>
      </c>
      <c r="F71" s="128">
        <v>435.29434394121972</v>
      </c>
      <c r="G71" s="128">
        <v>719.3567918324444</v>
      </c>
      <c r="H71" s="128">
        <v>1092.7080202126899</v>
      </c>
      <c r="I71" s="128">
        <v>3.0555065837269504E-3</v>
      </c>
      <c r="J71" s="128">
        <v>3.4576100096796808E-9</v>
      </c>
      <c r="K71" s="128">
        <f t="shared" si="2"/>
        <v>9.6420604206568006E-2</v>
      </c>
      <c r="L71" s="128">
        <f t="shared" si="3"/>
        <v>564.7722552553488</v>
      </c>
      <c r="AA71" s="128" t="s">
        <v>230</v>
      </c>
    </row>
    <row r="72" spans="1:27">
      <c r="A72" s="127">
        <v>41423</v>
      </c>
      <c r="B72" s="128">
        <v>22.828600000000002</v>
      </c>
      <c r="C72" s="128">
        <v>2.4</v>
      </c>
      <c r="D72" s="128">
        <v>75.075042530000005</v>
      </c>
      <c r="E72" s="128">
        <v>75.739590729014992</v>
      </c>
      <c r="F72" s="128">
        <v>433.0142173834405</v>
      </c>
      <c r="G72" s="128">
        <v>719.33602499781182</v>
      </c>
      <c r="H72" s="128">
        <v>1104.6066317317868</v>
      </c>
      <c r="I72" s="128">
        <v>3.0263403703376878E-3</v>
      </c>
      <c r="J72" s="128">
        <v>3.4288510300466046E-9</v>
      </c>
      <c r="K72" s="128">
        <f t="shared" si="2"/>
        <v>0.1051312826892582</v>
      </c>
      <c r="L72" s="128">
        <f t="shared" si="3"/>
        <v>564.75139287912839</v>
      </c>
      <c r="AA72" s="128" t="s">
        <v>230</v>
      </c>
    </row>
    <row r="73" spans="1:27">
      <c r="A73" s="127">
        <v>41424</v>
      </c>
      <c r="B73" s="128">
        <v>22.779299999999999</v>
      </c>
      <c r="C73" s="128">
        <v>2.6</v>
      </c>
      <c r="D73" s="128">
        <v>75.073048150000005</v>
      </c>
      <c r="E73" s="128">
        <v>75.736389098399997</v>
      </c>
      <c r="F73" s="128">
        <v>433.09578663028731</v>
      </c>
      <c r="G73" s="128">
        <v>719.31530244808266</v>
      </c>
      <c r="H73" s="128">
        <v>1118.827718950256</v>
      </c>
      <c r="I73" s="128">
        <v>2.9916989797462365E-3</v>
      </c>
      <c r="J73" s="128">
        <v>3.3939421274547609E-9</v>
      </c>
      <c r="K73" s="128">
        <f t="shared" si="2"/>
        <v>0.1141387136566971</v>
      </c>
      <c r="L73" s="128">
        <f t="shared" si="3"/>
        <v>564.73057555670664</v>
      </c>
      <c r="AA73" s="128" t="s">
        <v>230</v>
      </c>
    </row>
    <row r="74" spans="1:27">
      <c r="A74" s="127">
        <v>41425</v>
      </c>
      <c r="B74" s="128">
        <v>22.8064</v>
      </c>
      <c r="C74" s="128">
        <v>2.4</v>
      </c>
      <c r="D74" s="128">
        <v>75.063341399999999</v>
      </c>
      <c r="E74" s="128">
        <v>75.733183658879994</v>
      </c>
      <c r="F74" s="128">
        <v>430.83707376164199</v>
      </c>
      <c r="G74" s="128">
        <v>719.29455468221386</v>
      </c>
      <c r="H74" s="128">
        <v>1094.7345236490296</v>
      </c>
      <c r="I74" s="128">
        <v>3.0536757525927521E-3</v>
      </c>
      <c r="J74" s="128">
        <v>3.4598724129060552E-9</v>
      </c>
      <c r="K74" s="128">
        <f t="shared" si="2"/>
        <v>0.10523361863336607</v>
      </c>
      <c r="L74" s="128">
        <f t="shared" si="3"/>
        <v>564.70973346840367</v>
      </c>
      <c r="AA74" s="128" t="s">
        <v>230</v>
      </c>
    </row>
    <row r="75" spans="1:27">
      <c r="A75" s="127">
        <v>41426</v>
      </c>
      <c r="B75" s="128">
        <v>22.815899999999999</v>
      </c>
      <c r="C75" s="128">
        <v>2.4</v>
      </c>
      <c r="D75" s="128">
        <v>75.063725860000005</v>
      </c>
      <c r="E75" s="128">
        <v>75.729976884134999</v>
      </c>
      <c r="F75" s="128">
        <v>432.2080446363031</v>
      </c>
      <c r="G75" s="128">
        <v>719.27379771012909</v>
      </c>
      <c r="H75" s="128">
        <v>1101.1120967341706</v>
      </c>
      <c r="I75" s="128">
        <v>3.0359701429903186E-3</v>
      </c>
      <c r="J75" s="128">
        <v>3.4397901983735824E-9</v>
      </c>
      <c r="K75" s="128">
        <f t="shared" si="2"/>
        <v>0.10518980184871077</v>
      </c>
      <c r="L75" s="128">
        <f t="shared" si="3"/>
        <v>564.68888269833417</v>
      </c>
      <c r="AA75" s="128" t="s">
        <v>230</v>
      </c>
    </row>
    <row r="76" spans="1:27">
      <c r="A76" s="127">
        <v>41427</v>
      </c>
      <c r="B76" s="128">
        <v>22.854099999999999</v>
      </c>
      <c r="C76" s="128">
        <v>1.8</v>
      </c>
      <c r="D76" s="128">
        <v>75.054470769999995</v>
      </c>
      <c r="E76" s="128">
        <v>75.726764740379991</v>
      </c>
      <c r="F76" s="128">
        <v>430.49969493931076</v>
      </c>
      <c r="G76" s="128">
        <v>719.25300541992738</v>
      </c>
      <c r="H76" s="128">
        <v>1004.8430096100764</v>
      </c>
      <c r="I76" s="128">
        <v>3.3143335606073362E-3</v>
      </c>
      <c r="J76" s="128">
        <v>3.7410720547607702E-9</v>
      </c>
      <c r="K76" s="128">
        <f t="shared" si="2"/>
        <v>7.8760484989564242E-2</v>
      </c>
      <c r="L76" s="128">
        <f t="shared" si="3"/>
        <v>564.66799701842478</v>
      </c>
      <c r="AA76" s="128" t="s">
        <v>230</v>
      </c>
    </row>
    <row r="77" spans="1:27">
      <c r="A77" s="127">
        <v>41428</v>
      </c>
      <c r="B77" s="128">
        <v>20.281300000000002</v>
      </c>
      <c r="C77" s="128">
        <v>2</v>
      </c>
      <c r="D77" s="128">
        <v>75.204376460000006</v>
      </c>
      <c r="E77" s="128">
        <v>75.723914203665004</v>
      </c>
      <c r="F77" s="128">
        <v>458.24584088801055</v>
      </c>
      <c r="G77" s="128">
        <v>719.23455334764128</v>
      </c>
      <c r="H77" s="128">
        <v>1210.9843577147612</v>
      </c>
      <c r="I77" s="128">
        <v>2.7579368000702244E-3</v>
      </c>
      <c r="J77" s="128">
        <v>3.1218539492468971E-9</v>
      </c>
      <c r="K77" s="128">
        <f t="shared" si="2"/>
        <v>9.8613008041890798E-2</v>
      </c>
      <c r="L77" s="128">
        <f t="shared" si="3"/>
        <v>564.6494625436502</v>
      </c>
      <c r="AA77" s="128" t="s">
        <v>230</v>
      </c>
    </row>
    <row r="78" spans="1:27">
      <c r="A78" s="127">
        <v>41429</v>
      </c>
      <c r="B78" s="128">
        <v>32.661200000000001</v>
      </c>
      <c r="C78" s="128">
        <v>7.2</v>
      </c>
      <c r="D78" s="128">
        <v>74.865783859999993</v>
      </c>
      <c r="E78" s="128">
        <v>75.719323672005004</v>
      </c>
      <c r="F78" s="128">
        <v>484.68180617471359</v>
      </c>
      <c r="G78" s="128">
        <v>719.20483701677358</v>
      </c>
      <c r="H78" s="128">
        <v>1587.9393744163576</v>
      </c>
      <c r="I78" s="128">
        <v>2.1396974418927831E-3</v>
      </c>
      <c r="J78" s="128">
        <v>2.46401916219211E-9</v>
      </c>
      <c r="K78" s="128">
        <f t="shared" si="2"/>
        <v>0.22044505407027298</v>
      </c>
      <c r="L78" s="128">
        <f t="shared" si="3"/>
        <v>564.61961444774374</v>
      </c>
      <c r="AA78" s="128" t="s">
        <v>230</v>
      </c>
    </row>
    <row r="79" spans="1:27">
      <c r="A79" s="127">
        <v>41430</v>
      </c>
      <c r="B79" s="128">
        <v>34.879899999999999</v>
      </c>
      <c r="C79" s="128">
        <v>4.7</v>
      </c>
      <c r="D79" s="128">
        <v>74.835790849999995</v>
      </c>
      <c r="E79" s="128">
        <v>75.714421302060003</v>
      </c>
      <c r="F79" s="128">
        <v>496.38769177503036</v>
      </c>
      <c r="G79" s="128">
        <v>719.17310075676642</v>
      </c>
      <c r="H79" s="128">
        <v>1480.581736985393</v>
      </c>
      <c r="I79" s="128">
        <v>2.2673444597837056E-3</v>
      </c>
      <c r="J79" s="128">
        <v>2.5797215085727815E-9</v>
      </c>
      <c r="K79" s="128">
        <f t="shared" si="2"/>
        <v>0.13474809274109159</v>
      </c>
      <c r="L79" s="128">
        <f t="shared" si="3"/>
        <v>564.58773874812437</v>
      </c>
      <c r="AA79" s="128" t="s">
        <v>230</v>
      </c>
    </row>
    <row r="80" spans="1:27">
      <c r="A80" s="127">
        <v>41431</v>
      </c>
      <c r="B80" s="128">
        <v>48.952100000000002</v>
      </c>
      <c r="C80" s="128">
        <v>10</v>
      </c>
      <c r="D80" s="128">
        <v>74.386239889999999</v>
      </c>
      <c r="E80" s="128">
        <v>75.707541084404994</v>
      </c>
      <c r="F80" s="128">
        <v>510.36251137939382</v>
      </c>
      <c r="G80" s="128">
        <v>719.12855836607912</v>
      </c>
      <c r="H80" s="128">
        <v>1720.9696822992128</v>
      </c>
      <c r="I80" s="128">
        <v>1.9698366916440857E-3</v>
      </c>
      <c r="J80" s="128">
        <v>2.2632842091749333E-9</v>
      </c>
      <c r="K80" s="128">
        <f t="shared" si="2"/>
        <v>0.20428132807377006</v>
      </c>
      <c r="L80" s="128">
        <f t="shared" si="3"/>
        <v>564.5430028849097</v>
      </c>
      <c r="AA80" s="128" t="s">
        <v>230</v>
      </c>
    </row>
    <row r="81" spans="1:27">
      <c r="A81" s="127">
        <v>41432</v>
      </c>
      <c r="B81" s="128">
        <v>50.213200000000001</v>
      </c>
      <c r="C81" s="128">
        <v>7.3</v>
      </c>
      <c r="D81" s="128">
        <v>74.345632559999999</v>
      </c>
      <c r="E81" s="128">
        <v>75.700483619145004</v>
      </c>
      <c r="F81" s="128">
        <v>510.07524122145037</v>
      </c>
      <c r="G81" s="128">
        <v>719.08286577944523</v>
      </c>
      <c r="H81" s="128">
        <v>1581.0543846109601</v>
      </c>
      <c r="I81" s="128">
        <v>2.1264549092695449E-3</v>
      </c>
      <c r="J81" s="128">
        <v>2.4230623724129873E-9</v>
      </c>
      <c r="K81" s="128">
        <f t="shared" si="2"/>
        <v>0.14538009925676912</v>
      </c>
      <c r="L81" s="128">
        <f t="shared" si="3"/>
        <v>564.49711454004273</v>
      </c>
      <c r="AA81" s="128" t="s">
        <v>230</v>
      </c>
    </row>
    <row r="82" spans="1:27">
      <c r="A82" s="127">
        <v>41433</v>
      </c>
      <c r="B82" s="128">
        <v>63.849299999999999</v>
      </c>
      <c r="C82" s="128">
        <v>17.5</v>
      </c>
      <c r="D82" s="128">
        <v>72.817506769999994</v>
      </c>
      <c r="E82" s="128">
        <v>75.691509600030003</v>
      </c>
      <c r="F82" s="128">
        <v>408.7722238732004</v>
      </c>
      <c r="G82" s="128">
        <v>719.02476078130906</v>
      </c>
      <c r="H82" s="128">
        <v>1223.2830862048838</v>
      </c>
      <c r="I82" s="128">
        <v>2.7983687404805283E-3</v>
      </c>
      <c r="J82" s="128">
        <v>3.2467008974419992E-9</v>
      </c>
      <c r="K82" s="128">
        <f t="shared" si="2"/>
        <v>0.27408287953039423</v>
      </c>
      <c r="L82" s="128">
        <f t="shared" si="3"/>
        <v>564.43876457035515</v>
      </c>
      <c r="AA82" s="128" t="s">
        <v>230</v>
      </c>
    </row>
    <row r="83" spans="1:27">
      <c r="A83" s="127">
        <v>41434</v>
      </c>
      <c r="B83" s="128">
        <v>65.697599999999994</v>
      </c>
      <c r="C83" s="128">
        <v>13.1</v>
      </c>
      <c r="D83" s="128">
        <v>72.932609429999999</v>
      </c>
      <c r="E83" s="128">
        <v>75.682275802349992</v>
      </c>
      <c r="F83" s="128">
        <v>428.2825397323179</v>
      </c>
      <c r="G83" s="128">
        <v>718.96496915411126</v>
      </c>
      <c r="H83" s="128">
        <v>1240.1601509748896</v>
      </c>
      <c r="I83" s="128">
        <v>2.7316705878400716E-3</v>
      </c>
      <c r="J83" s="128">
        <v>3.1364607279018964E-9</v>
      </c>
      <c r="K83" s="128">
        <f t="shared" si="2"/>
        <v>0.19939845595577313</v>
      </c>
      <c r="L83" s="128">
        <f t="shared" si="3"/>
        <v>564.3787254944599</v>
      </c>
      <c r="AA83" s="128" t="s">
        <v>230</v>
      </c>
    </row>
    <row r="84" spans="1:27">
      <c r="A84" s="127">
        <v>41435</v>
      </c>
      <c r="B84" s="128">
        <v>77.796400000000006</v>
      </c>
      <c r="C84" s="128">
        <v>23.7</v>
      </c>
      <c r="D84" s="128">
        <v>71.189331359999997</v>
      </c>
      <c r="E84" s="128">
        <v>75.671341518329996</v>
      </c>
      <c r="F84" s="128">
        <v>374.80765753213007</v>
      </c>
      <c r="G84" s="128">
        <v>718.89416031080646</v>
      </c>
      <c r="H84" s="128">
        <v>1076.8749147083472</v>
      </c>
      <c r="I84" s="128">
        <v>3.1923092543460273E-3</v>
      </c>
      <c r="J84" s="128">
        <v>3.71946608152088E-9</v>
      </c>
      <c r="K84" s="128">
        <f t="shared" si="2"/>
        <v>0.30464134587204544</v>
      </c>
      <c r="L84" s="128">
        <f t="shared" si="3"/>
        <v>564.30762968633348</v>
      </c>
      <c r="N84" s="128">
        <v>559</v>
      </c>
      <c r="AA84" s="128" t="s">
        <v>230</v>
      </c>
    </row>
    <row r="85" spans="1:27">
      <c r="A85" s="127">
        <v>41436</v>
      </c>
      <c r="B85" s="128">
        <v>79.753600000000006</v>
      </c>
      <c r="C85" s="128">
        <v>15.4</v>
      </c>
      <c r="D85" s="128">
        <v>71.589354389999997</v>
      </c>
      <c r="E85" s="128">
        <v>75.66013214985</v>
      </c>
      <c r="F85" s="128">
        <v>402.73529781628798</v>
      </c>
      <c r="G85" s="128">
        <v>718.82156324449352</v>
      </c>
      <c r="H85" s="128">
        <v>1098.4127039676744</v>
      </c>
      <c r="I85" s="128">
        <v>3.0814589332693954E-3</v>
      </c>
      <c r="J85" s="128">
        <v>3.5349538159289439E-9</v>
      </c>
      <c r="K85" s="128">
        <f t="shared" si="2"/>
        <v>0.19309473177386349</v>
      </c>
      <c r="L85" s="128">
        <f t="shared" si="3"/>
        <v>564.23474525153972</v>
      </c>
      <c r="O85" s="128">
        <v>960</v>
      </c>
      <c r="AA85" s="128" t="s">
        <v>230</v>
      </c>
    </row>
    <row r="86" spans="1:27">
      <c r="A86" s="127">
        <v>41437</v>
      </c>
      <c r="B86" s="128">
        <v>6.5888999999999998</v>
      </c>
      <c r="C86" s="128">
        <v>1.1000000000000001</v>
      </c>
      <c r="D86" s="128">
        <v>75.238787979999998</v>
      </c>
      <c r="E86" s="128">
        <v>75.659206079954998</v>
      </c>
      <c r="F86" s="128">
        <v>256.7424568901256</v>
      </c>
      <c r="G86" s="128">
        <v>718.81556527792645</v>
      </c>
      <c r="H86" s="128">
        <v>473.20517339434338</v>
      </c>
      <c r="I86" s="128">
        <v>7.1264840302835142E-3</v>
      </c>
      <c r="J86" s="128">
        <v>8.1452711260607254E-9</v>
      </c>
      <c r="K86" s="128">
        <f t="shared" si="2"/>
        <v>0.16694744190987876</v>
      </c>
      <c r="L86" s="128">
        <f t="shared" si="3"/>
        <v>564.22872385247547</v>
      </c>
      <c r="AA86" s="128" t="s">
        <v>230</v>
      </c>
    </row>
    <row r="87" spans="1:27">
      <c r="A87" s="127">
        <v>41438</v>
      </c>
      <c r="C87" s="128">
        <v>0</v>
      </c>
      <c r="D87" s="128">
        <v>75.032655349999999</v>
      </c>
      <c r="E87" s="128">
        <v>75.659206079954998</v>
      </c>
      <c r="G87" s="128">
        <v>718.81556527792645</v>
      </c>
      <c r="H87" s="128">
        <v>0</v>
      </c>
      <c r="K87" s="128" t="e">
        <f t="shared" si="2"/>
        <v>#DIV/0!</v>
      </c>
      <c r="L87" s="128">
        <f t="shared" si="3"/>
        <v>564.22872385247547</v>
      </c>
      <c r="AA87" s="128" t="s">
        <v>230</v>
      </c>
    </row>
    <row r="88" spans="1:27">
      <c r="A88" s="127">
        <v>41439</v>
      </c>
      <c r="C88" s="128">
        <v>0</v>
      </c>
      <c r="D88" s="128">
        <v>75.205889069999998</v>
      </c>
      <c r="E88" s="128">
        <v>75.659206079954998</v>
      </c>
      <c r="G88" s="128">
        <v>718.81556527792645</v>
      </c>
      <c r="H88" s="128">
        <v>0</v>
      </c>
      <c r="K88" s="128" t="e">
        <f t="shared" si="2"/>
        <v>#DIV/0!</v>
      </c>
      <c r="L88" s="128">
        <f t="shared" si="3"/>
        <v>564.22872385247547</v>
      </c>
      <c r="AA88" s="128" t="s">
        <v>230</v>
      </c>
    </row>
    <row r="89" spans="1:27">
      <c r="A89" s="127">
        <v>41440</v>
      </c>
      <c r="C89" s="128">
        <v>0</v>
      </c>
      <c r="D89" s="128">
        <v>75.151758090000001</v>
      </c>
      <c r="E89" s="128">
        <v>75.659206079954998</v>
      </c>
      <c r="G89" s="128">
        <v>718.81556527792645</v>
      </c>
      <c r="H89" s="128">
        <v>0</v>
      </c>
      <c r="K89" s="128" t="e">
        <f t="shared" si="2"/>
        <v>#DIV/0!</v>
      </c>
      <c r="L89" s="128">
        <f t="shared" si="3"/>
        <v>564.22872385247547</v>
      </c>
      <c r="AA89" s="128" t="s">
        <v>230</v>
      </c>
    </row>
    <row r="90" spans="1:27">
      <c r="A90" s="127">
        <v>41441</v>
      </c>
      <c r="B90" s="128">
        <v>56.715499999999999</v>
      </c>
      <c r="C90" s="128">
        <v>4.8</v>
      </c>
      <c r="D90" s="128">
        <v>73.404131919999998</v>
      </c>
      <c r="E90" s="128">
        <v>75.651234716429997</v>
      </c>
      <c r="F90" s="128">
        <v>422.4574587675308</v>
      </c>
      <c r="G90" s="128">
        <v>718.7639344276181</v>
      </c>
      <c r="H90" s="128">
        <v>992.503230528833</v>
      </c>
      <c r="I90" s="128">
        <v>3.3583521472794736E-3</v>
      </c>
      <c r="J90" s="128">
        <v>3.7939344549394235E-9</v>
      </c>
      <c r="K90" s="128">
        <f t="shared" si="2"/>
        <v>8.4632948664827068E-2</v>
      </c>
      <c r="L90" s="128">
        <f t="shared" si="3"/>
        <v>564.17689324969956</v>
      </c>
      <c r="AA90" s="128" t="s">
        <v>230</v>
      </c>
    </row>
    <row r="91" spans="1:27">
      <c r="A91" s="127">
        <v>41442</v>
      </c>
      <c r="B91" s="128">
        <v>60.596699999999998</v>
      </c>
      <c r="C91" s="128">
        <v>7.1</v>
      </c>
      <c r="D91" s="128">
        <v>74.069673629999997</v>
      </c>
      <c r="E91" s="128">
        <v>75.642717850244992</v>
      </c>
      <c r="F91" s="128">
        <v>539.82856293441648</v>
      </c>
      <c r="G91" s="128">
        <v>718.70872791500597</v>
      </c>
      <c r="H91" s="128">
        <v>1689.8528592731848</v>
      </c>
      <c r="I91" s="128">
        <v>1.9816134953597082E-3</v>
      </c>
      <c r="J91" s="128">
        <v>2.24901432594126E-9</v>
      </c>
      <c r="K91" s="128">
        <f t="shared" si="2"/>
        <v>0.1171680966125218</v>
      </c>
      <c r="L91" s="128">
        <f t="shared" si="3"/>
        <v>564.121515734078</v>
      </c>
      <c r="AA91" s="128" t="s">
        <v>230</v>
      </c>
    </row>
    <row r="92" spans="1:27">
      <c r="A92" s="127">
        <v>41443</v>
      </c>
      <c r="B92" s="128">
        <v>64.582999999999998</v>
      </c>
      <c r="C92" s="128">
        <v>10.8</v>
      </c>
      <c r="D92" s="128">
        <v>73.474463999999998</v>
      </c>
      <c r="E92" s="128">
        <v>75.633640709594999</v>
      </c>
      <c r="F92" s="128">
        <v>480.01289578098982</v>
      </c>
      <c r="G92" s="128">
        <v>718.64987832760357</v>
      </c>
      <c r="H92" s="128">
        <v>1459.7588816764269</v>
      </c>
      <c r="I92" s="128">
        <v>2.3102594787797327E-3</v>
      </c>
      <c r="J92" s="128">
        <v>2.6406331823113783E-9</v>
      </c>
      <c r="K92" s="128">
        <f t="shared" si="2"/>
        <v>0.16722666955700419</v>
      </c>
      <c r="L92" s="128">
        <f t="shared" si="3"/>
        <v>564.06249525785768</v>
      </c>
      <c r="AA92" s="128" t="s">
        <v>230</v>
      </c>
    </row>
    <row r="93" spans="1:27">
      <c r="A93" s="127">
        <v>41444</v>
      </c>
      <c r="B93" s="128">
        <v>64.666899999999998</v>
      </c>
      <c r="C93" s="128">
        <v>10.199999999999999</v>
      </c>
      <c r="D93" s="128">
        <v>73.048217449999996</v>
      </c>
      <c r="E93" s="128">
        <v>75.624551776800004</v>
      </c>
      <c r="F93" s="128">
        <v>436.00804882706097</v>
      </c>
      <c r="G93" s="128">
        <v>718.59094774295556</v>
      </c>
      <c r="H93" s="128">
        <v>1206.6522626427081</v>
      </c>
      <c r="I93" s="128">
        <v>2.7911188514045449E-3</v>
      </c>
      <c r="J93" s="128">
        <v>3.1859886187369752E-9</v>
      </c>
      <c r="K93" s="128">
        <f t="shared" si="2"/>
        <v>0.15773138962900649</v>
      </c>
      <c r="L93" s="128">
        <f t="shared" si="3"/>
        <v>564.00339810793139</v>
      </c>
      <c r="AA93" s="128" t="s">
        <v>230</v>
      </c>
    </row>
    <row r="94" spans="1:27">
      <c r="A94" s="127">
        <v>41445</v>
      </c>
      <c r="B94" s="128">
        <v>67.118399999999994</v>
      </c>
      <c r="C94" s="128">
        <v>15.5</v>
      </c>
      <c r="D94" s="128">
        <v>72.132575399999993</v>
      </c>
      <c r="E94" s="128">
        <v>75.615118285679998</v>
      </c>
      <c r="F94" s="128">
        <v>382.34534705586503</v>
      </c>
      <c r="G94" s="128">
        <v>718.52977830851864</v>
      </c>
      <c r="H94" s="128">
        <v>1040.4300168077848</v>
      </c>
      <c r="I94" s="128">
        <v>3.2704693301690282E-3</v>
      </c>
      <c r="J94" s="128">
        <v>3.7717114763196534E-9</v>
      </c>
      <c r="K94" s="128">
        <f t="shared" si="2"/>
        <v>0.230935183198646</v>
      </c>
      <c r="L94" s="128">
        <f t="shared" si="3"/>
        <v>563.94206060531997</v>
      </c>
      <c r="AA94" s="128" t="s">
        <v>230</v>
      </c>
    </row>
    <row r="95" spans="1:27">
      <c r="A95" s="127">
        <v>41446</v>
      </c>
      <c r="B95" s="128">
        <v>69.006399999999999</v>
      </c>
      <c r="C95" s="128">
        <v>14.8</v>
      </c>
      <c r="D95" s="128">
        <v>72.338499389999996</v>
      </c>
      <c r="E95" s="128">
        <v>75.605419436159991</v>
      </c>
      <c r="F95" s="128">
        <v>404.79040988597319</v>
      </c>
      <c r="G95" s="128">
        <v>718.46688310388447</v>
      </c>
      <c r="H95" s="128">
        <v>1136.518530595712</v>
      </c>
      <c r="I95" s="128">
        <v>2.9870801850333992E-3</v>
      </c>
      <c r="J95" s="128">
        <v>3.4369697634872852E-9</v>
      </c>
      <c r="K95" s="128">
        <f t="shared" si="2"/>
        <v>0.21447286048830255</v>
      </c>
      <c r="L95" s="128">
        <f t="shared" si="3"/>
        <v>563.87899771585592</v>
      </c>
      <c r="AA95" s="128" t="s">
        <v>230</v>
      </c>
    </row>
    <row r="96" spans="1:27">
      <c r="A96" s="127">
        <v>41447</v>
      </c>
      <c r="B96" s="128">
        <v>69.135499999999993</v>
      </c>
      <c r="C96" s="128">
        <v>18</v>
      </c>
      <c r="D96" s="128">
        <v>72.322445209999998</v>
      </c>
      <c r="E96" s="128">
        <v>75.595702441634998</v>
      </c>
      <c r="F96" s="128">
        <v>404.87930559799645</v>
      </c>
      <c r="G96" s="128">
        <v>718.40386503461207</v>
      </c>
      <c r="H96" s="128">
        <v>1188.098256412401</v>
      </c>
      <c r="I96" s="128">
        <v>2.8757516902952799E-3</v>
      </c>
      <c r="J96" s="128">
        <v>3.3301251448241883E-9</v>
      </c>
      <c r="K96" s="128">
        <f t="shared" si="2"/>
        <v>0.26035828192462629</v>
      </c>
      <c r="L96" s="128">
        <f t="shared" si="3"/>
        <v>563.81581684575497</v>
      </c>
      <c r="AA96" s="128" t="s">
        <v>230</v>
      </c>
    </row>
    <row r="97" spans="1:27">
      <c r="A97" s="127">
        <v>41448</v>
      </c>
      <c r="B97" s="128">
        <v>69.127399999999994</v>
      </c>
      <c r="C97" s="128">
        <v>13.9</v>
      </c>
      <c r="D97" s="128">
        <v>72.342657239999994</v>
      </c>
      <c r="E97" s="128">
        <v>75.585986585564996</v>
      </c>
      <c r="F97" s="128">
        <v>406.91383911969058</v>
      </c>
      <c r="G97" s="128">
        <v>718.34084914566995</v>
      </c>
      <c r="H97" s="128">
        <v>1133.3943190265377</v>
      </c>
      <c r="I97" s="128">
        <v>2.989698318545648E-3</v>
      </c>
      <c r="J97" s="128">
        <v>3.4335327508724558E-9</v>
      </c>
      <c r="K97" s="128">
        <f t="shared" si="2"/>
        <v>0.20107800958809388</v>
      </c>
      <c r="L97" s="128">
        <f t="shared" si="3"/>
        <v>563.75264337800218</v>
      </c>
      <c r="AA97" s="128" t="s">
        <v>230</v>
      </c>
    </row>
    <row r="98" spans="1:27">
      <c r="A98" s="127">
        <v>41449</v>
      </c>
      <c r="B98" s="128">
        <v>68.712800000000001</v>
      </c>
      <c r="C98" s="128">
        <v>17.3</v>
      </c>
      <c r="D98" s="128">
        <v>72.292184930000005</v>
      </c>
      <c r="E98" s="128">
        <v>75.576329001524996</v>
      </c>
      <c r="F98" s="128">
        <v>402.1199552316134</v>
      </c>
      <c r="G98" s="128">
        <v>718.27820604499368</v>
      </c>
      <c r="H98" s="128">
        <v>1164.0786280109426</v>
      </c>
      <c r="I98" s="128">
        <v>2.9315853645506765E-3</v>
      </c>
      <c r="J98" s="128">
        <v>3.3907270743392744E-9</v>
      </c>
      <c r="K98" s="128">
        <f t="shared" si="2"/>
        <v>0.25177259549894632</v>
      </c>
      <c r="L98" s="128">
        <f t="shared" si="3"/>
        <v>563.68984880081575</v>
      </c>
      <c r="AA98" s="128" t="s">
        <v>230</v>
      </c>
    </row>
    <row r="99" spans="1:27">
      <c r="A99" s="127">
        <v>41450</v>
      </c>
      <c r="B99" s="128">
        <v>68.914100000000005</v>
      </c>
      <c r="C99" s="128">
        <v>15.1</v>
      </c>
      <c r="D99" s="128">
        <v>72.24243654</v>
      </c>
      <c r="E99" s="128">
        <v>75.566643124769996</v>
      </c>
      <c r="F99" s="128">
        <v>400.37526329347611</v>
      </c>
      <c r="G99" s="128">
        <v>718.21537426043562</v>
      </c>
      <c r="H99" s="128">
        <v>1119.6449053531635</v>
      </c>
      <c r="I99" s="128">
        <v>3.0340664382730786E-3</v>
      </c>
      <c r="J99" s="128">
        <v>3.4933002078173659E-9</v>
      </c>
      <c r="K99" s="128">
        <f t="shared" si="2"/>
        <v>0.21911335996552228</v>
      </c>
      <c r="L99" s="128">
        <f t="shared" si="3"/>
        <v>563.62687026156698</v>
      </c>
      <c r="AA99" s="128" t="s">
        <v>230</v>
      </c>
    </row>
    <row r="100" spans="1:27">
      <c r="A100" s="127">
        <v>41451</v>
      </c>
      <c r="B100" s="128">
        <v>69.116799999999998</v>
      </c>
      <c r="C100" s="128">
        <v>16.3</v>
      </c>
      <c r="D100" s="128">
        <v>72.235353919999994</v>
      </c>
      <c r="E100" s="128">
        <v>75.556928758529992</v>
      </c>
      <c r="F100" s="128">
        <v>401.42876268081687</v>
      </c>
      <c r="G100" s="128">
        <v>718.15235246878478</v>
      </c>
      <c r="H100" s="128">
        <v>1143.219195158551</v>
      </c>
      <c r="I100" s="128">
        <v>2.9784503614081153E-3</v>
      </c>
      <c r="J100" s="128">
        <v>3.4372860019737983E-9</v>
      </c>
      <c r="K100" s="128">
        <f t="shared" si="2"/>
        <v>0.23583267743877034</v>
      </c>
      <c r="L100" s="128">
        <f t="shared" si="3"/>
        <v>563.56370648083794</v>
      </c>
      <c r="AA100" s="128" t="s">
        <v>230</v>
      </c>
    </row>
    <row r="101" spans="1:27">
      <c r="A101" s="127">
        <v>41452</v>
      </c>
      <c r="B101" s="128">
        <v>68.956199999999995</v>
      </c>
      <c r="C101" s="128">
        <v>15.1</v>
      </c>
      <c r="D101" s="128">
        <v>72.236962829999996</v>
      </c>
      <c r="E101" s="128">
        <v>75.547236964619998</v>
      </c>
      <c r="F101" s="128">
        <v>401.42238837599109</v>
      </c>
      <c r="G101" s="128">
        <v>718.08947192669814</v>
      </c>
      <c r="H101" s="128">
        <v>1125.2046805954658</v>
      </c>
      <c r="I101" s="128">
        <v>3.0190182478135315E-3</v>
      </c>
      <c r="J101" s="128">
        <v>3.4759092925641505E-9</v>
      </c>
      <c r="K101" s="128">
        <f t="shared" si="2"/>
        <v>0.21897958414181756</v>
      </c>
      <c r="L101" s="128">
        <f t="shared" si="3"/>
        <v>563.50068946765566</v>
      </c>
      <c r="AA101" s="128" t="s">
        <v>230</v>
      </c>
    </row>
    <row r="102" spans="1:27">
      <c r="A102" s="127">
        <v>41453</v>
      </c>
      <c r="B102" s="128">
        <v>68.758499999999998</v>
      </c>
      <c r="C102" s="128">
        <v>14</v>
      </c>
      <c r="D102" s="128">
        <v>72.212901070000001</v>
      </c>
      <c r="E102" s="128">
        <v>75.537572957444993</v>
      </c>
      <c r="F102" s="128">
        <v>399.54314313331696</v>
      </c>
      <c r="G102" s="128">
        <v>718.02676650443993</v>
      </c>
      <c r="H102" s="128">
        <v>1099.751877075254</v>
      </c>
      <c r="I102" s="128">
        <v>3.0822505179767153E-3</v>
      </c>
      <c r="J102" s="128">
        <v>3.5410822045934074E-9</v>
      </c>
      <c r="K102" s="128">
        <f t="shared" si="2"/>
        <v>0.20361118988925006</v>
      </c>
      <c r="L102" s="128">
        <f t="shared" si="3"/>
        <v>563.43785312660316</v>
      </c>
      <c r="AA102" s="128" t="s">
        <v>230</v>
      </c>
    </row>
    <row r="103" spans="1:27">
      <c r="A103" s="127">
        <v>41454</v>
      </c>
      <c r="B103" s="128">
        <v>68.5749</v>
      </c>
      <c r="C103" s="128">
        <v>17.2</v>
      </c>
      <c r="D103" s="128">
        <v>72.180006640000002</v>
      </c>
      <c r="E103" s="128">
        <v>75.527934755250001</v>
      </c>
      <c r="F103" s="128">
        <v>397.09081843800175</v>
      </c>
      <c r="G103" s="128">
        <v>717.96422338489378</v>
      </c>
      <c r="H103" s="128">
        <v>1137.5569019242464</v>
      </c>
      <c r="I103" s="128">
        <v>2.9995365648124647E-3</v>
      </c>
      <c r="J103" s="128">
        <v>3.4688608514532805E-9</v>
      </c>
      <c r="K103" s="128">
        <f t="shared" si="2"/>
        <v>0.25082063553865919</v>
      </c>
      <c r="L103" s="128">
        <f t="shared" si="3"/>
        <v>563.37518457211104</v>
      </c>
      <c r="AA103" s="128" t="s">
        <v>230</v>
      </c>
    </row>
    <row r="104" spans="1:27">
      <c r="A104" s="127">
        <v>41455</v>
      </c>
      <c r="B104" s="128">
        <v>68.305400000000006</v>
      </c>
      <c r="C104" s="128">
        <v>15.8</v>
      </c>
      <c r="D104" s="128">
        <v>72.157997159999994</v>
      </c>
      <c r="E104" s="128">
        <v>75.518334431279996</v>
      </c>
      <c r="F104" s="128">
        <v>395.03202427395729</v>
      </c>
      <c r="G104" s="128">
        <v>717.90192096192413</v>
      </c>
      <c r="H104" s="128">
        <v>1106.1948709622309</v>
      </c>
      <c r="I104" s="128">
        <v>3.0761980427943579E-3</v>
      </c>
      <c r="J104" s="128">
        <v>3.547853283718655E-9</v>
      </c>
      <c r="K104" s="128">
        <f t="shared" si="2"/>
        <v>0.23131406887303199</v>
      </c>
      <c r="L104" s="128">
        <f t="shared" si="3"/>
        <v>563.31276230562571</v>
      </c>
      <c r="AA104" s="128" t="s">
        <v>230</v>
      </c>
    </row>
    <row r="105" spans="1:27">
      <c r="A105" s="127">
        <v>41456</v>
      </c>
      <c r="B105" s="128">
        <v>68.373900000000006</v>
      </c>
      <c r="C105" s="128">
        <v>14.5</v>
      </c>
      <c r="D105" s="128">
        <v>72.134451380000002</v>
      </c>
      <c r="E105" s="128">
        <v>75.508724479634992</v>
      </c>
      <c r="F105" s="128">
        <v>394.43422104622152</v>
      </c>
      <c r="G105" s="128">
        <v>717.83955096169404</v>
      </c>
      <c r="H105" s="128">
        <v>1083.3938148494999</v>
      </c>
      <c r="I105" s="128">
        <v>3.132498810452594E-3</v>
      </c>
      <c r="J105" s="128">
        <v>3.6030775509678778E-9</v>
      </c>
      <c r="K105" s="128">
        <f t="shared" si="2"/>
        <v>0.21206922524530558</v>
      </c>
      <c r="L105" s="128">
        <f t="shared" si="3"/>
        <v>563.25027743903468</v>
      </c>
      <c r="AA105" s="128" t="s">
        <v>230</v>
      </c>
    </row>
    <row r="106" spans="1:27">
      <c r="A106" s="127">
        <v>41457</v>
      </c>
      <c r="B106" s="128">
        <v>9.1120000000000001</v>
      </c>
      <c r="C106" s="128">
        <v>1.6</v>
      </c>
      <c r="D106" s="128">
        <v>73.922039080000005</v>
      </c>
      <c r="E106" s="128">
        <v>75.50744378803499</v>
      </c>
      <c r="F106" s="128">
        <v>143.72962050722091</v>
      </c>
      <c r="G106" s="128">
        <v>717.83123869958399</v>
      </c>
      <c r="H106" s="128">
        <v>180.60337740917481</v>
      </c>
      <c r="I106" s="128">
        <v>1.8695093807686362E-2</v>
      </c>
      <c r="J106" s="128">
        <v>2.1393734088161456E-8</v>
      </c>
      <c r="K106" s="128">
        <f t="shared" si="2"/>
        <v>0.17559262510974541</v>
      </c>
      <c r="L106" s="128">
        <f t="shared" si="3"/>
        <v>563.24195025418237</v>
      </c>
      <c r="AA106" s="128" t="s">
        <v>230</v>
      </c>
    </row>
    <row r="107" spans="1:27">
      <c r="A107" s="127">
        <v>41458</v>
      </c>
      <c r="D107" s="128">
        <v>74.642723989999993</v>
      </c>
      <c r="E107" s="128">
        <v>75.50744378803499</v>
      </c>
      <c r="G107" s="128">
        <v>717.83123869958399</v>
      </c>
      <c r="H107" s="128">
        <v>0</v>
      </c>
      <c r="K107" s="128" t="e">
        <f t="shared" si="2"/>
        <v>#DIV/0!</v>
      </c>
      <c r="L107" s="128">
        <f t="shared" si="3"/>
        <v>563.24195025418237</v>
      </c>
      <c r="AA107" s="128" t="s">
        <v>230</v>
      </c>
    </row>
    <row r="108" spans="1:27">
      <c r="A108" s="127">
        <v>41459</v>
      </c>
      <c r="D108" s="128">
        <v>74.696894069999999</v>
      </c>
      <c r="E108" s="128">
        <v>75.50744378803499</v>
      </c>
      <c r="G108" s="128">
        <v>717.83123869958399</v>
      </c>
      <c r="H108" s="128">
        <v>0</v>
      </c>
      <c r="K108" s="128" t="e">
        <f t="shared" si="2"/>
        <v>#DIV/0!</v>
      </c>
      <c r="L108" s="128">
        <f t="shared" si="3"/>
        <v>563.24195025418237</v>
      </c>
      <c r="AA108" s="128" t="s">
        <v>230</v>
      </c>
    </row>
    <row r="109" spans="1:27">
      <c r="A109" s="127">
        <v>41460</v>
      </c>
      <c r="D109" s="128">
        <v>74.729394110000001</v>
      </c>
      <c r="E109" s="128">
        <v>75.50744378803499</v>
      </c>
      <c r="G109" s="128">
        <v>717.83123869958399</v>
      </c>
      <c r="H109" s="128">
        <v>0</v>
      </c>
      <c r="K109" s="128" t="e">
        <f t="shared" si="2"/>
        <v>#DIV/0!</v>
      </c>
      <c r="L109" s="128">
        <f t="shared" si="3"/>
        <v>563.24195025418237</v>
      </c>
      <c r="AA109" s="128" t="s">
        <v>230</v>
      </c>
    </row>
    <row r="110" spans="1:27">
      <c r="A110" s="127">
        <v>41461</v>
      </c>
      <c r="B110" s="128">
        <v>17.0825</v>
      </c>
      <c r="C110" s="128">
        <v>0.9</v>
      </c>
      <c r="D110" s="128">
        <v>74.232049989999993</v>
      </c>
      <c r="E110" s="128">
        <v>75.505042842660004</v>
      </c>
      <c r="F110" s="128">
        <v>247.75100411149648</v>
      </c>
      <c r="G110" s="128">
        <v>717.81565524457017</v>
      </c>
      <c r="H110" s="128">
        <v>344.44242000426078</v>
      </c>
      <c r="I110" s="128">
        <v>9.6329445658289974E-3</v>
      </c>
      <c r="J110" s="128">
        <v>1.0832786465259528E-8</v>
      </c>
      <c r="K110" s="128">
        <f t="shared" si="2"/>
        <v>5.268549685350505E-2</v>
      </c>
      <c r="L110" s="128">
        <f t="shared" si="3"/>
        <v>563.22633906725969</v>
      </c>
      <c r="AA110" s="128" t="s">
        <v>230</v>
      </c>
    </row>
    <row r="111" spans="1:27">
      <c r="A111" s="127">
        <v>41462</v>
      </c>
      <c r="B111" s="128">
        <v>21.375</v>
      </c>
      <c r="C111" s="128">
        <v>1.6</v>
      </c>
      <c r="D111" s="128">
        <v>74.455830259999999</v>
      </c>
      <c r="E111" s="128">
        <v>75.502038586409995</v>
      </c>
      <c r="F111" s="128">
        <v>321.645569606126</v>
      </c>
      <c r="G111" s="128">
        <v>717.79615552187931</v>
      </c>
      <c r="H111" s="128">
        <v>587.53088373863659</v>
      </c>
      <c r="I111" s="128">
        <v>5.6652827027889041E-3</v>
      </c>
      <c r="J111" s="128">
        <v>6.3911542842411939E-9</v>
      </c>
      <c r="K111" s="128">
        <f t="shared" si="2"/>
        <v>7.4853801169590645E-2</v>
      </c>
      <c r="L111" s="128">
        <f t="shared" si="3"/>
        <v>563.20680509269641</v>
      </c>
      <c r="AA111" s="128" t="s">
        <v>230</v>
      </c>
    </row>
    <row r="112" spans="1:27">
      <c r="A112" s="127">
        <v>41463</v>
      </c>
      <c r="B112" s="128">
        <v>22.471699999999998</v>
      </c>
      <c r="C112" s="128">
        <v>1.6</v>
      </c>
      <c r="D112" s="128">
        <v>74.466271730000003</v>
      </c>
      <c r="E112" s="128">
        <v>75.498880188974994</v>
      </c>
      <c r="F112" s="128">
        <v>335.06797549114214</v>
      </c>
      <c r="G112" s="128">
        <v>717.77565477751523</v>
      </c>
      <c r="H112" s="128">
        <v>624.18481236524713</v>
      </c>
      <c r="I112" s="128">
        <v>5.3298199666946058E-3</v>
      </c>
      <c r="J112" s="128">
        <v>6.0095742389919826E-9</v>
      </c>
      <c r="K112" s="128">
        <f t="shared" si="2"/>
        <v>7.1200665726224549E-2</v>
      </c>
      <c r="L112" s="128">
        <f t="shared" si="3"/>
        <v>563.18626887673429</v>
      </c>
      <c r="AA112" s="128" t="s">
        <v>230</v>
      </c>
    </row>
    <row r="113" spans="1:27">
      <c r="A113" s="127">
        <v>41464</v>
      </c>
      <c r="B113" s="128">
        <v>22.238099999999999</v>
      </c>
      <c r="C113" s="128">
        <v>1.5</v>
      </c>
      <c r="D113" s="128">
        <v>74.532649879999994</v>
      </c>
      <c r="E113" s="128">
        <v>75.495754624019995</v>
      </c>
      <c r="F113" s="128">
        <v>345.92675066439995</v>
      </c>
      <c r="G113" s="128">
        <v>717.75536660189812</v>
      </c>
      <c r="H113" s="128">
        <v>652.55263614892579</v>
      </c>
      <c r="I113" s="128">
        <v>5.0953917410106655E-3</v>
      </c>
      <c r="J113" s="128">
        <v>5.7421711718628272E-9</v>
      </c>
      <c r="K113" s="128">
        <f t="shared" si="2"/>
        <v>6.745180568483819E-2</v>
      </c>
      <c r="L113" s="128">
        <f t="shared" si="3"/>
        <v>563.16594614084045</v>
      </c>
      <c r="AA113" s="128" t="s">
        <v>230</v>
      </c>
    </row>
    <row r="114" spans="1:27">
      <c r="A114" s="127">
        <v>41465</v>
      </c>
      <c r="B114" s="128">
        <v>22.588899999999999</v>
      </c>
      <c r="C114" s="128">
        <v>1.7</v>
      </c>
      <c r="D114" s="128">
        <v>74.579086410000002</v>
      </c>
      <c r="E114" s="128">
        <v>75.492579754125003</v>
      </c>
      <c r="F114" s="128">
        <v>359.94176827246849</v>
      </c>
      <c r="G114" s="128">
        <v>717.73475783317815</v>
      </c>
      <c r="H114" s="128">
        <v>719.980322753118</v>
      </c>
      <c r="I114" s="128">
        <v>4.6233495677879179E-3</v>
      </c>
      <c r="J114" s="128">
        <v>5.2160232472353293E-9</v>
      </c>
      <c r="K114" s="128">
        <f t="shared" si="2"/>
        <v>7.5258202037283797E-2</v>
      </c>
      <c r="L114" s="128">
        <f t="shared" si="3"/>
        <v>563.14530281929626</v>
      </c>
      <c r="AA114" s="128" t="s">
        <v>230</v>
      </c>
    </row>
    <row r="115" spans="1:27">
      <c r="A115" s="127">
        <v>41466</v>
      </c>
      <c r="B115" s="128">
        <v>22.139299999999999</v>
      </c>
      <c r="C115" s="128">
        <v>2.2000000000000002</v>
      </c>
      <c r="D115" s="128">
        <v>74.561178510000005</v>
      </c>
      <c r="E115" s="128">
        <v>75.489468075510004</v>
      </c>
      <c r="F115" s="128">
        <v>351.88635519655685</v>
      </c>
      <c r="G115" s="128">
        <v>717.71455871227295</v>
      </c>
      <c r="H115" s="128">
        <v>754.0825604407047</v>
      </c>
      <c r="I115" s="128">
        <v>4.4294598286490055E-3</v>
      </c>
      <c r="J115" s="128">
        <v>5.0144795002100808E-9</v>
      </c>
      <c r="K115" s="128">
        <f t="shared" si="2"/>
        <v>9.9370802148216086E-2</v>
      </c>
      <c r="L115" s="128">
        <f t="shared" si="3"/>
        <v>563.12507037377361</v>
      </c>
      <c r="AA115" s="128" t="s">
        <v>230</v>
      </c>
    </row>
    <row r="116" spans="1:27">
      <c r="A116" s="127">
        <v>41467</v>
      </c>
      <c r="B116" s="128">
        <v>21.907699999999998</v>
      </c>
      <c r="C116" s="128">
        <v>2.1</v>
      </c>
      <c r="D116" s="128">
        <v>74.541276370000006</v>
      </c>
      <c r="E116" s="128">
        <v>75.486388948274993</v>
      </c>
      <c r="F116" s="128">
        <v>345.95092861266278</v>
      </c>
      <c r="G116" s="128">
        <v>717.69457036836116</v>
      </c>
      <c r="H116" s="128">
        <v>721.89558899403585</v>
      </c>
      <c r="I116" s="128">
        <v>4.624641917140411E-3</v>
      </c>
      <c r="J116" s="128">
        <v>5.2328229288006458E-9</v>
      </c>
      <c r="K116" s="128">
        <f t="shared" si="2"/>
        <v>9.5856707915481787E-2</v>
      </c>
      <c r="L116" s="128">
        <f t="shared" si="3"/>
        <v>563.10504958057891</v>
      </c>
      <c r="AA116" s="128" t="s">
        <v>230</v>
      </c>
    </row>
    <row r="117" spans="1:27">
      <c r="A117" s="127">
        <v>41468</v>
      </c>
      <c r="B117" s="128">
        <v>21.8491</v>
      </c>
      <c r="C117" s="128">
        <v>2.7</v>
      </c>
      <c r="D117" s="128">
        <v>74.560615339999998</v>
      </c>
      <c r="E117" s="128">
        <v>75.483318057269997</v>
      </c>
      <c r="F117" s="128">
        <v>350.60009440448027</v>
      </c>
      <c r="G117" s="128">
        <v>717.67463496854748</v>
      </c>
      <c r="H117" s="128">
        <v>775.68620233874242</v>
      </c>
      <c r="I117" s="128">
        <v>4.3209219960780284E-3</v>
      </c>
      <c r="J117" s="128">
        <v>4.9084497277946138E-9</v>
      </c>
      <c r="K117" s="128">
        <f t="shared" si="2"/>
        <v>0.12357488409133557</v>
      </c>
      <c r="L117" s="128">
        <f t="shared" si="3"/>
        <v>563.08508234017529</v>
      </c>
      <c r="AA117" s="128" t="s">
        <v>230</v>
      </c>
    </row>
    <row r="118" spans="1:27">
      <c r="A118" s="127">
        <v>41469</v>
      </c>
      <c r="B118" s="128">
        <v>62.537999999999997</v>
      </c>
      <c r="C118" s="128">
        <v>18.3</v>
      </c>
      <c r="D118" s="128">
        <v>71.70194687</v>
      </c>
      <c r="E118" s="128">
        <v>75.474528341370004</v>
      </c>
      <c r="F118" s="128">
        <v>345.45778625480187</v>
      </c>
      <c r="G118" s="128">
        <v>717.617571611882</v>
      </c>
      <c r="H118" s="128">
        <v>921.27773216578032</v>
      </c>
      <c r="I118" s="128">
        <v>3.7252680588554681E-3</v>
      </c>
      <c r="J118" s="128">
        <v>4.3332232029493388E-9</v>
      </c>
      <c r="K118" s="128">
        <f t="shared" si="2"/>
        <v>0.29262208577185073</v>
      </c>
      <c r="L118" s="128">
        <f t="shared" si="3"/>
        <v>563.02793072842189</v>
      </c>
      <c r="AA118" s="128" t="s">
        <v>230</v>
      </c>
    </row>
    <row r="119" spans="1:27">
      <c r="A119" s="127">
        <v>41470</v>
      </c>
      <c r="B119" s="128">
        <v>66.607299999999995</v>
      </c>
      <c r="C119" s="128">
        <v>15.7</v>
      </c>
      <c r="D119" s="128">
        <v>72.284546759999998</v>
      </c>
      <c r="E119" s="128">
        <v>75.465166685355001</v>
      </c>
      <c r="F119" s="128">
        <v>398.92813689448752</v>
      </c>
      <c r="G119" s="128">
        <v>717.55679048888851</v>
      </c>
      <c r="H119" s="128">
        <v>1131.8625965406452</v>
      </c>
      <c r="I119" s="128">
        <v>3.0082832443770529E-3</v>
      </c>
      <c r="J119" s="128">
        <v>3.4716552106926363E-9</v>
      </c>
      <c r="K119" s="128">
        <f t="shared" si="2"/>
        <v>0.23570989966565228</v>
      </c>
      <c r="L119" s="128">
        <f t="shared" si="3"/>
        <v>562.96706030484677</v>
      </c>
      <c r="AA119" s="128" t="s">
        <v>230</v>
      </c>
    </row>
    <row r="120" spans="1:27">
      <c r="A120" s="127">
        <v>41471</v>
      </c>
      <c r="B120" s="128">
        <v>66.598699999999994</v>
      </c>
      <c r="C120" s="128">
        <v>18.7</v>
      </c>
      <c r="D120" s="128">
        <v>72.283534399999994</v>
      </c>
      <c r="E120" s="128">
        <v>75.455806238069997</v>
      </c>
      <c r="F120" s="128">
        <v>399.397972266267</v>
      </c>
      <c r="G120" s="128">
        <v>717.49601236824799</v>
      </c>
      <c r="H120" s="128">
        <v>1184.8715812273533</v>
      </c>
      <c r="I120" s="128">
        <v>2.8917753453819557E-3</v>
      </c>
      <c r="J120" s="128">
        <v>3.3581942450198227E-9</v>
      </c>
      <c r="K120" s="128">
        <f t="shared" si="2"/>
        <v>0.2807862615936948</v>
      </c>
      <c r="L120" s="128">
        <f t="shared" si="3"/>
        <v>562.90619774055494</v>
      </c>
      <c r="AA120" s="128" t="s">
        <v>230</v>
      </c>
    </row>
    <row r="121" spans="1:27">
      <c r="A121" s="127">
        <v>41472</v>
      </c>
      <c r="B121" s="128">
        <v>66.306899999999999</v>
      </c>
      <c r="C121" s="128">
        <v>18.2</v>
      </c>
      <c r="D121" s="128">
        <v>72.259880989999999</v>
      </c>
      <c r="E121" s="128">
        <v>75.446486803274993</v>
      </c>
      <c r="F121" s="128">
        <v>397.00377664698152</v>
      </c>
      <c r="G121" s="128">
        <v>717.43549573049074</v>
      </c>
      <c r="H121" s="128">
        <v>1164.9691018740298</v>
      </c>
      <c r="I121" s="128">
        <v>2.9386070699311062E-3</v>
      </c>
      <c r="J121" s="128">
        <v>3.4095956126209271E-9</v>
      </c>
      <c r="K121" s="128">
        <f t="shared" si="2"/>
        <v>0.27448123800087171</v>
      </c>
      <c r="L121" s="128">
        <f t="shared" si="3"/>
        <v>562.8456018435744</v>
      </c>
      <c r="AA121" s="128" t="s">
        <v>230</v>
      </c>
    </row>
    <row r="122" spans="1:27">
      <c r="A122" s="127">
        <v>41473</v>
      </c>
      <c r="B122" s="128">
        <v>66.162899999999993</v>
      </c>
      <c r="C122" s="128">
        <v>14.5</v>
      </c>
      <c r="D122" s="128">
        <v>72.26426902</v>
      </c>
      <c r="E122" s="128">
        <v>75.437187607680002</v>
      </c>
      <c r="F122" s="128">
        <v>397.27913639356524</v>
      </c>
      <c r="G122" s="128">
        <v>717.37510572853262</v>
      </c>
      <c r="H122" s="128">
        <v>1106.3415859607092</v>
      </c>
      <c r="I122" s="128">
        <v>3.0705682220867852E-3</v>
      </c>
      <c r="J122" s="128">
        <v>3.5353479833356789E-9</v>
      </c>
      <c r="K122" s="128">
        <f t="shared" si="2"/>
        <v>0.21915605271232066</v>
      </c>
      <c r="L122" s="128">
        <f t="shared" si="3"/>
        <v>562.78513754389621</v>
      </c>
      <c r="AA122" s="128" t="s">
        <v>230</v>
      </c>
    </row>
    <row r="123" spans="1:27">
      <c r="A123" s="127">
        <v>41474</v>
      </c>
      <c r="B123" s="128">
        <v>66.291300000000007</v>
      </c>
      <c r="C123" s="128">
        <v>16.2</v>
      </c>
      <c r="D123" s="128">
        <v>72.268676749999997</v>
      </c>
      <c r="E123" s="128">
        <v>75.427870365464997</v>
      </c>
      <c r="F123" s="128">
        <v>398.77017008804808</v>
      </c>
      <c r="G123" s="128">
        <v>717.3145937305876</v>
      </c>
      <c r="H123" s="128">
        <v>1141.1585334157935</v>
      </c>
      <c r="I123" s="128">
        <v>2.9873861303425495E-3</v>
      </c>
      <c r="J123" s="128">
        <v>3.4517086534662932E-9</v>
      </c>
      <c r="K123" s="128">
        <f t="shared" si="2"/>
        <v>0.24437595883622734</v>
      </c>
      <c r="L123" s="128">
        <f t="shared" si="3"/>
        <v>562.72455590329002</v>
      </c>
      <c r="AA123" s="128" t="s">
        <v>230</v>
      </c>
    </row>
    <row r="124" spans="1:27">
      <c r="A124" s="127">
        <v>41475</v>
      </c>
      <c r="B124" s="128">
        <v>65.811199999999999</v>
      </c>
      <c r="C124" s="128">
        <v>14.5</v>
      </c>
      <c r="D124" s="128">
        <v>72.22323471</v>
      </c>
      <c r="E124" s="128">
        <v>75.418620601304994</v>
      </c>
      <c r="F124" s="128">
        <v>394.01734858778025</v>
      </c>
      <c r="G124" s="128">
        <v>717.2545152243664</v>
      </c>
      <c r="H124" s="128">
        <v>1091.4101881281847</v>
      </c>
      <c r="I124" s="128">
        <v>3.1130860528996553E-3</v>
      </c>
      <c r="J124" s="128">
        <v>3.5848887560885279E-9</v>
      </c>
      <c r="K124" s="128">
        <f t="shared" si="2"/>
        <v>0.22032723913254887</v>
      </c>
      <c r="L124" s="128">
        <f t="shared" si="3"/>
        <v>562.66441301174518</v>
      </c>
      <c r="AA124" s="128" t="s">
        <v>230</v>
      </c>
    </row>
    <row r="125" spans="1:27">
      <c r="A125" s="127">
        <v>41476</v>
      </c>
      <c r="B125" s="128">
        <v>65.207599999999999</v>
      </c>
      <c r="C125" s="128">
        <v>13.9</v>
      </c>
      <c r="D125" s="128">
        <v>72.248985590000004</v>
      </c>
      <c r="E125" s="128">
        <v>75.409455673124995</v>
      </c>
      <c r="F125" s="128">
        <v>393.52111451195231</v>
      </c>
      <c r="G125" s="128">
        <v>717.19498306780429</v>
      </c>
      <c r="H125" s="128">
        <v>1081.7306284137978</v>
      </c>
      <c r="I125" s="128">
        <v>3.1377965931228711E-3</v>
      </c>
      <c r="J125" s="128">
        <v>3.6097251001009158E-9</v>
      </c>
      <c r="K125" s="128">
        <f t="shared" si="2"/>
        <v>0.21316533655586159</v>
      </c>
      <c r="L125" s="128">
        <f t="shared" si="3"/>
        <v>562.60482173222601</v>
      </c>
      <c r="AA125" s="128" t="s">
        <v>230</v>
      </c>
    </row>
    <row r="126" spans="1:27">
      <c r="A126" s="127">
        <v>41477</v>
      </c>
      <c r="B126" s="128">
        <v>65.161600000000007</v>
      </c>
      <c r="C126" s="128">
        <v>14.8</v>
      </c>
      <c r="D126" s="128">
        <v>72.222416519999996</v>
      </c>
      <c r="E126" s="128">
        <v>75.400297210245</v>
      </c>
      <c r="F126" s="128">
        <v>392.06435864062286</v>
      </c>
      <c r="G126" s="128">
        <v>717.13548826106819</v>
      </c>
      <c r="H126" s="128">
        <v>1088.9159762064703</v>
      </c>
      <c r="I126" s="128">
        <v>3.1231842342002783E-3</v>
      </c>
      <c r="J126" s="128">
        <v>3.5999378697030526E-9</v>
      </c>
      <c r="K126" s="128">
        <f t="shared" si="2"/>
        <v>0.2271276334528311</v>
      </c>
      <c r="L126" s="128">
        <f t="shared" si="3"/>
        <v>562.54527249073408</v>
      </c>
      <c r="AA126" s="128" t="s">
        <v>230</v>
      </c>
    </row>
    <row r="127" spans="1:27">
      <c r="A127" s="127">
        <v>41478</v>
      </c>
      <c r="B127" s="128">
        <v>65.003600000000006</v>
      </c>
      <c r="C127" s="128">
        <v>18.399999999999999</v>
      </c>
      <c r="D127" s="128">
        <v>72.16168777</v>
      </c>
      <c r="E127" s="128">
        <v>75.391160954265004</v>
      </c>
      <c r="F127" s="128">
        <v>387.79241161965774</v>
      </c>
      <c r="G127" s="128">
        <v>717.07613308476903</v>
      </c>
      <c r="H127" s="128">
        <v>1126.6400232481703</v>
      </c>
      <c r="I127" s="128">
        <v>3.0421992562165382E-3</v>
      </c>
      <c r="J127" s="128">
        <v>3.5339948746308719E-9</v>
      </c>
      <c r="K127" s="128">
        <f t="shared" si="2"/>
        <v>0.28306124583869197</v>
      </c>
      <c r="L127" s="128">
        <f t="shared" si="3"/>
        <v>562.4858676407265</v>
      </c>
      <c r="AA127" s="128" t="s">
        <v>230</v>
      </c>
    </row>
    <row r="128" spans="1:27">
      <c r="A128" s="127">
        <v>41479</v>
      </c>
      <c r="B128" s="128">
        <v>64.889700000000005</v>
      </c>
      <c r="C128" s="128">
        <v>15.8</v>
      </c>
      <c r="D128" s="128">
        <v>72.169869590000005</v>
      </c>
      <c r="E128" s="128">
        <v>75.382040706929999</v>
      </c>
      <c r="F128" s="128">
        <v>388.39537136665399</v>
      </c>
      <c r="G128" s="128">
        <v>717.01687729886999</v>
      </c>
      <c r="H128" s="128">
        <v>1087.6130015433164</v>
      </c>
      <c r="I128" s="128">
        <v>3.1340745615892314E-3</v>
      </c>
      <c r="J128" s="128">
        <v>3.6207494035466454E-9</v>
      </c>
      <c r="K128" s="128">
        <f t="shared" si="2"/>
        <v>0.24349010705859328</v>
      </c>
      <c r="L128" s="128">
        <f t="shared" si="3"/>
        <v>562.42656688052955</v>
      </c>
      <c r="AA128" s="128" t="s">
        <v>230</v>
      </c>
    </row>
    <row r="129" spans="1:27">
      <c r="A129" s="127">
        <v>41480</v>
      </c>
      <c r="B129" s="128">
        <v>64.840100000000007</v>
      </c>
      <c r="C129" s="128">
        <v>14.8</v>
      </c>
      <c r="D129" s="128">
        <v>72.164176699999999</v>
      </c>
      <c r="E129" s="128">
        <v>75.372927430874995</v>
      </c>
      <c r="F129" s="128">
        <v>388.37387334876917</v>
      </c>
      <c r="G129" s="128">
        <v>716.95766220243388</v>
      </c>
      <c r="H129" s="128">
        <v>1071.9842515503269</v>
      </c>
      <c r="I129" s="128">
        <v>3.1730133495930964E-3</v>
      </c>
      <c r="J129" s="128">
        <v>3.6579488826207226E-9</v>
      </c>
      <c r="K129" s="128">
        <f t="shared" si="2"/>
        <v>0.22825381206999987</v>
      </c>
      <c r="L129" s="128">
        <f t="shared" si="3"/>
        <v>562.3673114482923</v>
      </c>
      <c r="AA129" s="128" t="s">
        <v>230</v>
      </c>
    </row>
    <row r="130" spans="1:27">
      <c r="A130" s="127">
        <v>41481</v>
      </c>
      <c r="B130" s="128">
        <v>64.9024</v>
      </c>
      <c r="C130" s="128">
        <v>16.399999999999999</v>
      </c>
      <c r="D130" s="128">
        <v>72.181963749999994</v>
      </c>
      <c r="E130" s="128">
        <v>75.363805398555002</v>
      </c>
      <c r="F130" s="128">
        <v>390.41401093622738</v>
      </c>
      <c r="G130" s="128">
        <v>716.89838560057296</v>
      </c>
      <c r="H130" s="128">
        <v>1107.973884896611</v>
      </c>
      <c r="I130" s="128">
        <v>3.0804249725225412E-3</v>
      </c>
      <c r="J130" s="128">
        <v>3.5633314713016387E-9</v>
      </c>
      <c r="K130" s="128">
        <f t="shared" si="2"/>
        <v>0.25268711172468195</v>
      </c>
      <c r="L130" s="128">
        <f t="shared" si="3"/>
        <v>562.30799908194456</v>
      </c>
      <c r="AA130" s="128" t="s">
        <v>230</v>
      </c>
    </row>
    <row r="131" spans="1:27">
      <c r="A131" s="127">
        <v>41482</v>
      </c>
      <c r="B131" s="128">
        <v>64.823499999999996</v>
      </c>
      <c r="C131" s="128">
        <v>18.7</v>
      </c>
      <c r="D131" s="128">
        <v>72.162272329999993</v>
      </c>
      <c r="E131" s="128">
        <v>75.354694455629996</v>
      </c>
      <c r="F131" s="128">
        <v>389.28049493307861</v>
      </c>
      <c r="G131" s="128">
        <v>716.83917645463873</v>
      </c>
      <c r="H131" s="128">
        <v>1141.2209904144083</v>
      </c>
      <c r="I131" s="128">
        <v>3.0055845864556761E-3</v>
      </c>
      <c r="J131" s="128">
        <v>3.4940819701143799E-9</v>
      </c>
      <c r="K131" s="128">
        <f t="shared" ref="K131:K194" si="4">C131/B131</f>
        <v>0.28847562997986842</v>
      </c>
      <c r="L131" s="128">
        <f t="shared" ref="L131:L194" si="5">72.285+6.5021*E131</f>
        <v>562.24875881995183</v>
      </c>
      <c r="AA131" s="128" t="s">
        <v>230</v>
      </c>
    </row>
    <row r="132" spans="1:27">
      <c r="A132" s="127">
        <v>41483</v>
      </c>
      <c r="B132" s="128">
        <v>64.712000000000003</v>
      </c>
      <c r="C132" s="128">
        <v>17.3</v>
      </c>
      <c r="D132" s="128">
        <v>72.149492739999999</v>
      </c>
      <c r="E132" s="128">
        <v>75.345599184029993</v>
      </c>
      <c r="F132" s="128">
        <v>388.48265578503157</v>
      </c>
      <c r="G132" s="128">
        <v>716.78006456035246</v>
      </c>
      <c r="H132" s="128">
        <v>1113.9905168972168</v>
      </c>
      <c r="I132" s="128">
        <v>3.0700371981156427E-3</v>
      </c>
      <c r="J132" s="128">
        <v>3.5585592197732925E-9</v>
      </c>
      <c r="K132" s="128">
        <f t="shared" si="4"/>
        <v>0.26733836073680306</v>
      </c>
      <c r="L132" s="128">
        <f t="shared" si="5"/>
        <v>562.18962045448143</v>
      </c>
      <c r="AA132" s="128" t="s">
        <v>230</v>
      </c>
    </row>
    <row r="133" spans="1:27">
      <c r="A133" s="127">
        <v>41484</v>
      </c>
      <c r="B133" s="128">
        <v>64.737799999999993</v>
      </c>
      <c r="C133" s="128">
        <v>17.399999999999999</v>
      </c>
      <c r="D133" s="128">
        <v>72.141810599999999</v>
      </c>
      <c r="E133" s="128">
        <v>75.336500286239996</v>
      </c>
      <c r="F133" s="128">
        <v>388.66616821867427</v>
      </c>
      <c r="G133" s="128">
        <v>716.72092450755531</v>
      </c>
      <c r="H133" s="128">
        <v>1116.6697544529382</v>
      </c>
      <c r="I133" s="128">
        <v>3.0632831989460558E-3</v>
      </c>
      <c r="J133" s="128">
        <v>3.5514399813724463E-9</v>
      </c>
      <c r="K133" s="128">
        <f t="shared" si="4"/>
        <v>0.26877651078658837</v>
      </c>
      <c r="L133" s="128">
        <f t="shared" si="5"/>
        <v>562.13045851116112</v>
      </c>
      <c r="AA133" s="128" t="s">
        <v>230</v>
      </c>
    </row>
    <row r="134" spans="1:27">
      <c r="A134" s="127">
        <v>41485</v>
      </c>
      <c r="B134" s="128">
        <v>26.281400000000001</v>
      </c>
      <c r="C134" s="128">
        <v>6.3</v>
      </c>
      <c r="D134" s="128">
        <v>75.073906609999995</v>
      </c>
      <c r="E134" s="128">
        <v>75.33280643546999</v>
      </c>
      <c r="F134" s="128">
        <v>788.67823184407769</v>
      </c>
      <c r="G134" s="128">
        <v>716.69691429650686</v>
      </c>
      <c r="H134" s="128">
        <v>4058.2796026649926</v>
      </c>
      <c r="I134" s="128">
        <v>8.39485178818079E-4</v>
      </c>
      <c r="J134" s="128">
        <v>9.6933403035304582E-10</v>
      </c>
      <c r="K134" s="128">
        <f t="shared" si="4"/>
        <v>0.23971325728461951</v>
      </c>
      <c r="L134" s="128">
        <f t="shared" si="5"/>
        <v>562.10644072406944</v>
      </c>
      <c r="AA134" s="128" t="s">
        <v>230</v>
      </c>
    </row>
    <row r="135" spans="1:27">
      <c r="A135" s="127">
        <v>41486</v>
      </c>
      <c r="D135" s="128">
        <v>74.42600152</v>
      </c>
      <c r="E135" s="128">
        <v>75.33280643546999</v>
      </c>
      <c r="G135" s="128">
        <v>716.69691429650686</v>
      </c>
      <c r="H135" s="128">
        <v>0</v>
      </c>
      <c r="K135" s="128" t="e">
        <f t="shared" si="4"/>
        <v>#DIV/0!</v>
      </c>
      <c r="AA135" s="128" t="s">
        <v>230</v>
      </c>
    </row>
    <row r="136" spans="1:27">
      <c r="A136" s="127">
        <v>41487</v>
      </c>
      <c r="D136" s="128">
        <v>74.469351380000006</v>
      </c>
      <c r="E136" s="128">
        <v>75.33280643546999</v>
      </c>
      <c r="G136" s="128">
        <v>716.69691429650686</v>
      </c>
      <c r="H136" s="128">
        <v>0</v>
      </c>
      <c r="K136" s="128" t="e">
        <f t="shared" si="4"/>
        <v>#DIV/0!</v>
      </c>
      <c r="AA136" s="128" t="s">
        <v>230</v>
      </c>
    </row>
    <row r="137" spans="1:27">
      <c r="A137" s="127">
        <v>41488</v>
      </c>
      <c r="D137" s="128">
        <v>74.512698580000006</v>
      </c>
      <c r="E137" s="128">
        <v>75.33280643546999</v>
      </c>
      <c r="G137" s="128">
        <v>716.69691429650686</v>
      </c>
      <c r="H137" s="128">
        <v>0</v>
      </c>
      <c r="K137" s="128" t="e">
        <f t="shared" si="4"/>
        <v>#DIV/0!</v>
      </c>
      <c r="AA137" s="128" t="s">
        <v>230</v>
      </c>
    </row>
    <row r="138" spans="1:27">
      <c r="A138" s="127">
        <v>41489</v>
      </c>
      <c r="D138" s="128">
        <v>74.545207219999995</v>
      </c>
      <c r="E138" s="128">
        <v>75.33280643546999</v>
      </c>
      <c r="G138" s="128">
        <v>716.69691429650686</v>
      </c>
      <c r="H138" s="128">
        <v>0</v>
      </c>
      <c r="K138" s="128" t="e">
        <f t="shared" si="4"/>
        <v>#DIV/0!</v>
      </c>
      <c r="AA138" s="128" t="s">
        <v>230</v>
      </c>
    </row>
    <row r="139" spans="1:27">
      <c r="A139" s="127">
        <v>41490</v>
      </c>
      <c r="D139" s="128">
        <v>74.566878779999996</v>
      </c>
      <c r="E139" s="128">
        <v>75.33280643546999</v>
      </c>
      <c r="G139" s="128">
        <v>716.69691429650686</v>
      </c>
      <c r="H139" s="128">
        <v>0</v>
      </c>
      <c r="K139" s="128" t="e">
        <f t="shared" si="4"/>
        <v>#DIV/0!</v>
      </c>
      <c r="AA139" s="128" t="s">
        <v>230</v>
      </c>
    </row>
    <row r="140" spans="1:27">
      <c r="A140" s="127">
        <v>41491</v>
      </c>
      <c r="D140" s="128">
        <v>74.588549689999994</v>
      </c>
      <c r="E140" s="128">
        <v>75.33280643546999</v>
      </c>
      <c r="G140" s="128">
        <v>716.69691429650686</v>
      </c>
      <c r="H140" s="128">
        <v>0</v>
      </c>
      <c r="K140" s="128" t="e">
        <f t="shared" si="4"/>
        <v>#DIV/0!</v>
      </c>
      <c r="AA140" s="128" t="s">
        <v>230</v>
      </c>
    </row>
    <row r="141" spans="1:27">
      <c r="A141" s="127">
        <v>41492</v>
      </c>
      <c r="D141" s="128">
        <v>74.610219900000004</v>
      </c>
      <c r="E141" s="128">
        <v>75.33280643546999</v>
      </c>
      <c r="G141" s="128">
        <v>716.69691429650686</v>
      </c>
      <c r="H141" s="128">
        <v>0</v>
      </c>
      <c r="K141" s="128" t="e">
        <f t="shared" si="4"/>
        <v>#DIV/0!</v>
      </c>
      <c r="AA141" s="128" t="s">
        <v>230</v>
      </c>
    </row>
    <row r="142" spans="1:27">
      <c r="A142" s="127">
        <v>41493</v>
      </c>
      <c r="D142" s="128">
        <v>74.631889450000003</v>
      </c>
      <c r="E142" s="128">
        <v>75.33280643546999</v>
      </c>
      <c r="G142" s="128">
        <v>716.69691429650686</v>
      </c>
      <c r="H142" s="128">
        <v>0</v>
      </c>
      <c r="K142" s="128" t="e">
        <f t="shared" si="4"/>
        <v>#DIV/0!</v>
      </c>
      <c r="AA142" s="128" t="s">
        <v>230</v>
      </c>
    </row>
    <row r="143" spans="1:27">
      <c r="A143" s="127">
        <v>41494</v>
      </c>
      <c r="D143" s="128">
        <v>74.642723989999993</v>
      </c>
      <c r="E143" s="128">
        <v>75.33280643546999</v>
      </c>
      <c r="G143" s="128">
        <v>716.69691429650686</v>
      </c>
      <c r="H143" s="128">
        <v>0</v>
      </c>
      <c r="K143" s="128" t="e">
        <f t="shared" si="4"/>
        <v>#DIV/0!</v>
      </c>
      <c r="AA143" s="128" t="s">
        <v>230</v>
      </c>
    </row>
    <row r="144" spans="1:27">
      <c r="A144" s="127">
        <v>41495</v>
      </c>
      <c r="D144" s="128">
        <v>74.664392530000001</v>
      </c>
      <c r="E144" s="128">
        <v>75.33280643546999</v>
      </c>
      <c r="G144" s="128">
        <v>716.69691429650686</v>
      </c>
      <c r="H144" s="128">
        <v>0</v>
      </c>
      <c r="K144" s="128" t="e">
        <f t="shared" si="4"/>
        <v>#DIV/0!</v>
      </c>
      <c r="AA144" s="128" t="s">
        <v>230</v>
      </c>
    </row>
    <row r="145" spans="1:27">
      <c r="A145" s="127">
        <v>41496</v>
      </c>
      <c r="D145" s="128">
        <v>74.675226530000003</v>
      </c>
      <c r="E145" s="128">
        <v>75.33280643546999</v>
      </c>
      <c r="G145" s="128">
        <v>716.69691429650686</v>
      </c>
      <c r="H145" s="128">
        <v>0</v>
      </c>
      <c r="K145" s="128" t="e">
        <f t="shared" si="4"/>
        <v>#DIV/0!</v>
      </c>
      <c r="AA145" s="128" t="s">
        <v>230</v>
      </c>
    </row>
    <row r="146" spans="1:27">
      <c r="A146" s="127">
        <v>41497</v>
      </c>
      <c r="D146" s="128">
        <v>74.686060380000001</v>
      </c>
      <c r="E146" s="128">
        <v>75.33280643546999</v>
      </c>
      <c r="G146" s="128">
        <v>716.69691429650686</v>
      </c>
      <c r="H146" s="128">
        <v>0</v>
      </c>
      <c r="K146" s="128" t="e">
        <f t="shared" si="4"/>
        <v>#DIV/0!</v>
      </c>
      <c r="AA146" s="128" t="s">
        <v>230</v>
      </c>
    </row>
    <row r="147" spans="1:27">
      <c r="A147" s="127">
        <v>41498</v>
      </c>
      <c r="D147" s="128">
        <v>74.696894069999999</v>
      </c>
      <c r="E147" s="128">
        <v>75.33280643546999</v>
      </c>
      <c r="G147" s="128">
        <v>716.69691429650686</v>
      </c>
      <c r="H147" s="128">
        <v>0</v>
      </c>
      <c r="K147" s="128" t="e">
        <f t="shared" si="4"/>
        <v>#DIV/0!</v>
      </c>
      <c r="AA147" s="128" t="s">
        <v>230</v>
      </c>
    </row>
    <row r="148" spans="1:27">
      <c r="A148" s="127">
        <v>41499</v>
      </c>
      <c r="B148" s="128">
        <v>0.17169999999999999</v>
      </c>
      <c r="D148" s="128">
        <v>74.480248950000004</v>
      </c>
      <c r="E148" s="128">
        <v>75.332782303035003</v>
      </c>
      <c r="F148" s="128">
        <v>10.530408953203441</v>
      </c>
      <c r="G148" s="128">
        <v>716.69675743200764</v>
      </c>
      <c r="H148" s="128">
        <v>3.7140963829429658</v>
      </c>
      <c r="I148" s="128">
        <v>0.88661132856624858</v>
      </c>
      <c r="J148" s="128">
        <v>9.8952130772057994E-7</v>
      </c>
      <c r="K148" s="128">
        <f t="shared" si="4"/>
        <v>0</v>
      </c>
      <c r="L148" s="128">
        <f t="shared" si="5"/>
        <v>562.1062838125639</v>
      </c>
      <c r="AA148" s="128" t="s">
        <v>230</v>
      </c>
    </row>
    <row r="149" spans="1:27">
      <c r="A149" s="127">
        <v>41500</v>
      </c>
      <c r="B149" s="128">
        <v>65.189099999999996</v>
      </c>
      <c r="C149" s="128">
        <v>10.3</v>
      </c>
      <c r="D149" s="128">
        <v>73.2140749</v>
      </c>
      <c r="E149" s="128">
        <v>75.323619975029999</v>
      </c>
      <c r="F149" s="128">
        <v>487.72883628615949</v>
      </c>
      <c r="G149" s="128">
        <v>716.63719857060448</v>
      </c>
      <c r="H149" s="128">
        <v>1491.2027107623896</v>
      </c>
      <c r="I149" s="128">
        <v>2.2586053395722591E-3</v>
      </c>
      <c r="J149" s="128">
        <v>2.5782368654849454E-9</v>
      </c>
      <c r="K149" s="128">
        <f t="shared" si="4"/>
        <v>0.15800187454651163</v>
      </c>
      <c r="L149" s="128">
        <f t="shared" si="5"/>
        <v>562.04670943964254</v>
      </c>
      <c r="AA149" s="128" t="s">
        <v>230</v>
      </c>
    </row>
    <row r="150" spans="1:27">
      <c r="A150" s="127">
        <v>41501</v>
      </c>
      <c r="B150" s="128">
        <v>65.371799999999993</v>
      </c>
      <c r="C150" s="128">
        <v>7.5</v>
      </c>
      <c r="D150" s="128">
        <v>72.501809879999996</v>
      </c>
      <c r="E150" s="128">
        <v>75.314431968539992</v>
      </c>
      <c r="F150" s="128">
        <v>416.08181935372181</v>
      </c>
      <c r="G150" s="128">
        <v>716.57746810999197</v>
      </c>
      <c r="H150" s="128">
        <v>1048.0973628535523</v>
      </c>
      <c r="I150" s="128">
        <v>3.19385970543133E-3</v>
      </c>
      <c r="J150" s="128">
        <v>3.6235872860013316E-9</v>
      </c>
      <c r="K150" s="128">
        <f t="shared" si="4"/>
        <v>0.11472836911328739</v>
      </c>
      <c r="L150" s="128">
        <f t="shared" si="5"/>
        <v>561.98696810264391</v>
      </c>
      <c r="AA150" s="128" t="s">
        <v>230</v>
      </c>
    </row>
    <row r="151" spans="1:27">
      <c r="A151" s="127">
        <v>41502</v>
      </c>
      <c r="B151" s="128">
        <v>65.202200000000005</v>
      </c>
      <c r="C151" s="128">
        <v>11.7</v>
      </c>
      <c r="D151" s="128">
        <v>72.354687269999999</v>
      </c>
      <c r="E151" s="128">
        <v>75.305267799329997</v>
      </c>
      <c r="F151" s="128">
        <v>407.2286852724036</v>
      </c>
      <c r="G151" s="128">
        <v>716.51788794550919</v>
      </c>
      <c r="H151" s="128">
        <v>1105.0131109733018</v>
      </c>
      <c r="I151" s="128">
        <v>3.0571819268493342E-3</v>
      </c>
      <c r="J151" s="128">
        <v>3.5003818749562558E-9</v>
      </c>
      <c r="K151" s="128">
        <f t="shared" si="4"/>
        <v>0.17944179797614188</v>
      </c>
      <c r="L151" s="128">
        <f t="shared" si="5"/>
        <v>561.92738175802356</v>
      </c>
      <c r="AA151" s="128" t="s">
        <v>230</v>
      </c>
    </row>
    <row r="152" spans="1:27">
      <c r="A152" s="127">
        <v>41503</v>
      </c>
      <c r="B152" s="128">
        <v>65.187899999999999</v>
      </c>
      <c r="C152" s="128">
        <v>13.6</v>
      </c>
      <c r="D152" s="128">
        <v>72.310510809999997</v>
      </c>
      <c r="E152" s="128">
        <v>75.296105639985001</v>
      </c>
      <c r="F152" s="128">
        <v>405.50359981623905</v>
      </c>
      <c r="G152" s="128">
        <v>716.45831618648424</v>
      </c>
      <c r="H152" s="128">
        <v>1139.7351183401897</v>
      </c>
      <c r="I152" s="128">
        <v>2.9762130203207105E-3</v>
      </c>
      <c r="J152" s="128">
        <v>3.4216641796161112E-9</v>
      </c>
      <c r="K152" s="128">
        <f t="shared" si="4"/>
        <v>0.20862767476786337</v>
      </c>
      <c r="L152" s="128">
        <f t="shared" si="5"/>
        <v>561.86780848174647</v>
      </c>
      <c r="AA152" s="128" t="s">
        <v>230</v>
      </c>
    </row>
    <row r="153" spans="1:27">
      <c r="A153" s="127">
        <v>41504</v>
      </c>
      <c r="B153" s="128">
        <v>64.640600000000006</v>
      </c>
      <c r="C153" s="128">
        <v>13.9</v>
      </c>
      <c r="D153" s="128">
        <v>72.247697259999995</v>
      </c>
      <c r="E153" s="128">
        <v>75.287020403654992</v>
      </c>
      <c r="F153" s="128">
        <v>398.86672290920626</v>
      </c>
      <c r="G153" s="128">
        <v>716.39923997229539</v>
      </c>
      <c r="H153" s="128">
        <v>1112.843863812938</v>
      </c>
      <c r="I153" s="128">
        <v>3.0508674851393723E-3</v>
      </c>
      <c r="J153" s="128">
        <v>3.510640451604909E-9</v>
      </c>
      <c r="K153" s="128">
        <f t="shared" si="4"/>
        <v>0.21503513271844629</v>
      </c>
      <c r="L153" s="128">
        <f t="shared" si="5"/>
        <v>561.80873536660511</v>
      </c>
      <c r="AA153" s="128" t="s">
        <v>230</v>
      </c>
    </row>
    <row r="154" spans="1:27">
      <c r="A154" s="127">
        <v>41505</v>
      </c>
      <c r="B154" s="128">
        <v>64.643500000000003</v>
      </c>
      <c r="C154" s="128">
        <v>10.5</v>
      </c>
      <c r="D154" s="128">
        <v>72.258665989999997</v>
      </c>
      <c r="E154" s="128">
        <v>75.277934759730002</v>
      </c>
      <c r="F154" s="128">
        <v>398.5337723658871</v>
      </c>
      <c r="G154" s="128">
        <v>716.34015652221035</v>
      </c>
      <c r="H154" s="128">
        <v>1036.9571868880473</v>
      </c>
      <c r="I154" s="128">
        <v>3.2500302413389893E-3</v>
      </c>
      <c r="J154" s="128">
        <v>3.7122828459237565E-9</v>
      </c>
      <c r="K154" s="128">
        <f t="shared" si="4"/>
        <v>0.16242932390727605</v>
      </c>
      <c r="L154" s="128">
        <f t="shared" si="5"/>
        <v>561.74965960124052</v>
      </c>
      <c r="AA154" s="128" t="s">
        <v>230</v>
      </c>
    </row>
    <row r="155" spans="1:27">
      <c r="A155" s="127">
        <v>41506</v>
      </c>
      <c r="B155" s="128">
        <v>65.078100000000006</v>
      </c>
      <c r="C155" s="128">
        <v>13.2</v>
      </c>
      <c r="D155" s="128">
        <v>72.297869379999995</v>
      </c>
      <c r="E155" s="128">
        <v>75.268788032774992</v>
      </c>
      <c r="F155" s="128">
        <v>405.97273840270054</v>
      </c>
      <c r="G155" s="128">
        <v>716.28067121942581</v>
      </c>
      <c r="H155" s="128">
        <v>1136.4485379903797</v>
      </c>
      <c r="I155" s="128">
        <v>2.9823973578553165E-3</v>
      </c>
      <c r="J155" s="128">
        <v>3.4259909748291425E-9</v>
      </c>
      <c r="K155" s="128">
        <f t="shared" si="4"/>
        <v>0.20283321117242203</v>
      </c>
      <c r="L155" s="128">
        <f t="shared" si="5"/>
        <v>561.69018666790635</v>
      </c>
      <c r="AA155" s="128" t="s">
        <v>230</v>
      </c>
    </row>
    <row r="156" spans="1:27">
      <c r="A156" s="127">
        <v>41507</v>
      </c>
      <c r="B156" s="128">
        <v>64.864000000000004</v>
      </c>
      <c r="C156" s="128">
        <v>9.5</v>
      </c>
      <c r="D156" s="128">
        <v>72.209463560000003</v>
      </c>
      <c r="E156" s="128">
        <v>75.259671397574991</v>
      </c>
      <c r="F156" s="128">
        <v>396.60523288719838</v>
      </c>
      <c r="G156" s="128">
        <v>716.22137699018208</v>
      </c>
      <c r="H156" s="128">
        <v>1004.9583497741716</v>
      </c>
      <c r="I156" s="128">
        <v>3.3459636770964921E-3</v>
      </c>
      <c r="J156" s="128">
        <v>3.8132557646976897E-9</v>
      </c>
      <c r="K156" s="128">
        <f t="shared" si="4"/>
        <v>0.14646028613714848</v>
      </c>
      <c r="L156" s="128">
        <f t="shared" si="5"/>
        <v>561.63090939417236</v>
      </c>
      <c r="AA156" s="128" t="s">
        <v>230</v>
      </c>
    </row>
    <row r="157" spans="1:27">
      <c r="A157" s="127">
        <v>41508</v>
      </c>
      <c r="B157" s="128">
        <v>64.923100000000005</v>
      </c>
      <c r="C157" s="128">
        <v>13.9</v>
      </c>
      <c r="D157" s="128">
        <v>72.194976659999995</v>
      </c>
      <c r="E157" s="128">
        <v>75.250546455869994</v>
      </c>
      <c r="F157" s="128">
        <v>398.92968982366722</v>
      </c>
      <c r="G157" s="128">
        <v>716.16202410923552</v>
      </c>
      <c r="H157" s="128">
        <v>1112.855800775835</v>
      </c>
      <c r="I157" s="128">
        <v>3.0504352361784403E-3</v>
      </c>
      <c r="J157" s="128">
        <v>3.5096833886174973E-9</v>
      </c>
      <c r="K157" s="128">
        <f t="shared" si="4"/>
        <v>0.21409944996465047</v>
      </c>
      <c r="L157" s="128">
        <f t="shared" si="5"/>
        <v>561.57157811071227</v>
      </c>
      <c r="AA157" s="128" t="s">
        <v>230</v>
      </c>
    </row>
    <row r="158" spans="1:27">
      <c r="A158" s="127">
        <v>41509</v>
      </c>
      <c r="B158" s="128">
        <v>64.5518</v>
      </c>
      <c r="C158" s="128">
        <v>10.199999999999999</v>
      </c>
      <c r="D158" s="128">
        <v>72.152445139999998</v>
      </c>
      <c r="E158" s="128">
        <v>75.241473700379998</v>
      </c>
      <c r="F158" s="128">
        <v>392.79492079991905</v>
      </c>
      <c r="G158" s="128">
        <v>716.10300608172042</v>
      </c>
      <c r="H158" s="128">
        <v>1004.1851841579055</v>
      </c>
      <c r="I158" s="128">
        <v>3.3540063835364922E-3</v>
      </c>
      <c r="J158" s="128">
        <v>3.8286618211758572E-9</v>
      </c>
      <c r="K158" s="128">
        <f t="shared" si="4"/>
        <v>0.15801263481421121</v>
      </c>
      <c r="L158" s="128">
        <f t="shared" si="5"/>
        <v>561.51258614724077</v>
      </c>
      <c r="AA158" s="128" t="s">
        <v>230</v>
      </c>
    </row>
    <row r="159" spans="1:27">
      <c r="A159" s="127">
        <v>41510</v>
      </c>
      <c r="B159" s="128">
        <v>64.721299999999999</v>
      </c>
      <c r="C159" s="128">
        <v>13.2</v>
      </c>
      <c r="D159" s="128">
        <v>72.171832649999999</v>
      </c>
      <c r="E159" s="128">
        <v>75.232377121664996</v>
      </c>
      <c r="F159" s="128">
        <v>397.55188778319763</v>
      </c>
      <c r="G159" s="128">
        <v>716.04382848874843</v>
      </c>
      <c r="H159" s="128">
        <v>1095.6812813373444</v>
      </c>
      <c r="I159" s="128">
        <v>3.0938490157446895E-3</v>
      </c>
      <c r="J159" s="128">
        <v>3.554576800101106E-9</v>
      </c>
      <c r="K159" s="128">
        <f t="shared" si="4"/>
        <v>0.20395140394275146</v>
      </c>
      <c r="L159" s="128">
        <f t="shared" si="5"/>
        <v>561.45343928277805</v>
      </c>
      <c r="AA159" s="128" t="s">
        <v>230</v>
      </c>
    </row>
    <row r="160" spans="1:27">
      <c r="A160" s="127">
        <v>41511</v>
      </c>
      <c r="B160" s="128">
        <v>64.094999999999999</v>
      </c>
      <c r="C160" s="128">
        <v>9.1</v>
      </c>
      <c r="D160" s="128">
        <v>72.143003199999995</v>
      </c>
      <c r="E160" s="128">
        <v>75.223368569415001</v>
      </c>
      <c r="F160" s="128">
        <v>390.47822133875781</v>
      </c>
      <c r="G160" s="128">
        <v>715.98521901348852</v>
      </c>
      <c r="H160" s="128">
        <v>971.33273716214273</v>
      </c>
      <c r="I160" s="128">
        <v>3.4596009645943972E-3</v>
      </c>
      <c r="J160" s="128">
        <v>3.9402653868518991E-9</v>
      </c>
      <c r="K160" s="128">
        <f t="shared" si="4"/>
        <v>0.1419767532568843</v>
      </c>
      <c r="L160" s="128">
        <f t="shared" si="5"/>
        <v>561.39486477519335</v>
      </c>
      <c r="AA160" s="128" t="s">
        <v>230</v>
      </c>
    </row>
    <row r="161" spans="1:27">
      <c r="A161" s="127">
        <v>41512</v>
      </c>
      <c r="B161" s="128">
        <v>64.267200000000003</v>
      </c>
      <c r="C161" s="128">
        <v>12</v>
      </c>
      <c r="D161" s="128">
        <v>72.141281730000003</v>
      </c>
      <c r="E161" s="128">
        <v>75.214335814454998</v>
      </c>
      <c r="F161" s="128">
        <v>393.76789493231553</v>
      </c>
      <c r="G161" s="128">
        <v>715.92644754211528</v>
      </c>
      <c r="H161" s="128">
        <v>1052.1778909666534</v>
      </c>
      <c r="I161" s="128">
        <v>3.2139857410196093E-3</v>
      </c>
      <c r="J161" s="128">
        <v>3.6836850510238699E-9</v>
      </c>
      <c r="K161" s="128">
        <f t="shared" si="4"/>
        <v>0.18672044215400702</v>
      </c>
      <c r="L161" s="128">
        <f t="shared" si="5"/>
        <v>561.33613289916786</v>
      </c>
      <c r="AA161" s="128" t="s">
        <v>230</v>
      </c>
    </row>
    <row r="162" spans="1:27">
      <c r="A162" s="127">
        <v>41513</v>
      </c>
      <c r="B162" s="128">
        <v>63.942799999999998</v>
      </c>
      <c r="C162" s="128">
        <v>10.199999999999999</v>
      </c>
      <c r="D162" s="128">
        <v>72.136399100000006</v>
      </c>
      <c r="E162" s="128">
        <v>75.205348653914996</v>
      </c>
      <c r="F162" s="128">
        <v>391.22433276716549</v>
      </c>
      <c r="G162" s="128">
        <v>715.8679682235495</v>
      </c>
      <c r="H162" s="128">
        <v>999.66279861601276</v>
      </c>
      <c r="I162" s="128">
        <v>3.369894957568838E-3</v>
      </c>
      <c r="J162" s="128">
        <v>3.84761568564847E-9</v>
      </c>
      <c r="K162" s="128">
        <f t="shared" si="4"/>
        <v>0.15951756882713924</v>
      </c>
      <c r="L162" s="128">
        <f t="shared" si="5"/>
        <v>561.27769748262074</v>
      </c>
      <c r="AA162" s="128" t="s">
        <v>230</v>
      </c>
    </row>
    <row r="163" spans="1:27">
      <c r="A163" s="127">
        <v>41514</v>
      </c>
      <c r="B163" s="128">
        <v>63.8583</v>
      </c>
      <c r="C163" s="128">
        <v>16.5</v>
      </c>
      <c r="D163" s="128">
        <v>72.084262449999997</v>
      </c>
      <c r="E163" s="128">
        <v>75.196373369849994</v>
      </c>
      <c r="F163" s="128">
        <v>389.60223146864024</v>
      </c>
      <c r="G163" s="128">
        <v>715.8095616977655</v>
      </c>
      <c r="H163" s="128">
        <v>1112.9462741923649</v>
      </c>
      <c r="I163" s="128">
        <v>3.0690948836671911E-3</v>
      </c>
      <c r="J163" s="128">
        <v>3.5530413254882946E-9</v>
      </c>
      <c r="K163" s="128">
        <f t="shared" si="4"/>
        <v>0.25838457960828898</v>
      </c>
      <c r="L163" s="128">
        <f t="shared" si="5"/>
        <v>561.21933928810165</v>
      </c>
      <c r="AA163" s="128" t="s">
        <v>230</v>
      </c>
    </row>
    <row r="164" spans="1:27">
      <c r="A164" s="127">
        <v>41515</v>
      </c>
      <c r="B164" s="128">
        <v>62.133400000000002</v>
      </c>
      <c r="C164" s="128">
        <v>12.9</v>
      </c>
      <c r="D164" s="128">
        <v>71.699786750000001</v>
      </c>
      <c r="E164" s="128">
        <v>75.187640520480002</v>
      </c>
      <c r="F164" s="128">
        <v>358.09110396387848</v>
      </c>
      <c r="G164" s="128">
        <v>715.75272850688145</v>
      </c>
      <c r="H164" s="128">
        <v>910.35922156561844</v>
      </c>
      <c r="I164" s="128">
        <v>3.7255783795706863E-3</v>
      </c>
      <c r="J164" s="128">
        <v>4.2825814691464005E-9</v>
      </c>
      <c r="K164" s="128">
        <f t="shared" si="4"/>
        <v>0.20761780298518992</v>
      </c>
      <c r="L164" s="128">
        <f t="shared" si="5"/>
        <v>561.16255742821306</v>
      </c>
      <c r="AA164" s="128" t="s">
        <v>230</v>
      </c>
    </row>
    <row r="165" spans="1:27">
      <c r="A165" s="127">
        <v>41516</v>
      </c>
      <c r="B165" s="128">
        <v>64.218999999999994</v>
      </c>
      <c r="C165" s="128">
        <v>11.3</v>
      </c>
      <c r="D165" s="128">
        <v>72.061307999999997</v>
      </c>
      <c r="E165" s="128">
        <v>75.178614540029997</v>
      </c>
      <c r="F165" s="128">
        <v>389.8200231976893</v>
      </c>
      <c r="G165" s="128">
        <v>715.69398316190541</v>
      </c>
      <c r="H165" s="128">
        <v>1017.5205213131454</v>
      </c>
      <c r="I165" s="128">
        <v>3.3184311887018152E-3</v>
      </c>
      <c r="J165" s="128">
        <v>3.7976438926566248E-9</v>
      </c>
      <c r="K165" s="128">
        <f t="shared" si="4"/>
        <v>0.1759603855556767</v>
      </c>
      <c r="L165" s="128">
        <f t="shared" si="5"/>
        <v>561.10386960072913</v>
      </c>
      <c r="AA165" s="128" t="s">
        <v>230</v>
      </c>
    </row>
    <row r="166" spans="1:27">
      <c r="A166" s="127">
        <v>41517</v>
      </c>
      <c r="B166" s="128">
        <v>64.106300000000005</v>
      </c>
      <c r="C166" s="128">
        <v>15.2</v>
      </c>
      <c r="D166" s="128">
        <v>72.048500829999995</v>
      </c>
      <c r="E166" s="128">
        <v>75.169604399565003</v>
      </c>
      <c r="F166" s="128">
        <v>390.09083804398119</v>
      </c>
      <c r="G166" s="128">
        <v>715.6353363847644</v>
      </c>
      <c r="H166" s="128">
        <v>1093.4472588942199</v>
      </c>
      <c r="I166" s="128">
        <v>3.1145779863068906E-3</v>
      </c>
      <c r="J166" s="128">
        <v>3.5950231226578088E-9</v>
      </c>
      <c r="K166" s="128">
        <f t="shared" si="4"/>
        <v>0.23710618145174497</v>
      </c>
      <c r="L166" s="128">
        <f t="shared" si="5"/>
        <v>561.04528476641167</v>
      </c>
      <c r="AA166" s="128" t="s">
        <v>230</v>
      </c>
    </row>
    <row r="167" spans="1:27">
      <c r="A167" s="127">
        <v>41518</v>
      </c>
      <c r="B167" s="128">
        <v>64.051000000000002</v>
      </c>
      <c r="C167" s="128">
        <v>14.1</v>
      </c>
      <c r="D167" s="128">
        <v>72.063511329999997</v>
      </c>
      <c r="E167" s="128">
        <v>75.160602031514998</v>
      </c>
      <c r="F167" s="128">
        <v>391.47440843224831</v>
      </c>
      <c r="G167" s="128">
        <v>715.57673568058522</v>
      </c>
      <c r="H167" s="128">
        <v>1083.0736051411704</v>
      </c>
      <c r="I167" s="128">
        <v>3.1369645229228343E-3</v>
      </c>
      <c r="J167" s="128">
        <v>3.6122900491999825E-9</v>
      </c>
      <c r="K167" s="128">
        <f t="shared" si="4"/>
        <v>0.22013707826575696</v>
      </c>
      <c r="L167" s="128">
        <f t="shared" si="5"/>
        <v>560.98675046911364</v>
      </c>
      <c r="AA167" s="128" t="s">
        <v>230</v>
      </c>
    </row>
    <row r="168" spans="1:27">
      <c r="A168" s="127">
        <v>41519</v>
      </c>
      <c r="B168" s="128">
        <v>64.021799999999999</v>
      </c>
      <c r="C168" s="128">
        <v>14.8</v>
      </c>
      <c r="D168" s="128">
        <v>72.028268139999994</v>
      </c>
      <c r="E168" s="128">
        <v>75.151603767525003</v>
      </c>
      <c r="F168" s="128">
        <v>389.47660186421302</v>
      </c>
      <c r="G168" s="128">
        <v>715.51813170124046</v>
      </c>
      <c r="H168" s="128">
        <v>1084.4983545983218</v>
      </c>
      <c r="I168" s="128">
        <v>3.1376780076608941E-3</v>
      </c>
      <c r="J168" s="128">
        <v>3.6186874421227103E-9</v>
      </c>
      <c r="K168" s="128">
        <f t="shared" si="4"/>
        <v>0.23117125729048543</v>
      </c>
      <c r="L168" s="128">
        <f t="shared" si="5"/>
        <v>560.92824285682434</v>
      </c>
      <c r="AA168" s="128" t="s">
        <v>230</v>
      </c>
    </row>
    <row r="169" spans="1:27">
      <c r="A169" s="127">
        <v>41520</v>
      </c>
      <c r="B169" s="128">
        <v>22.911999999999999</v>
      </c>
      <c r="C169" s="128">
        <v>4.7</v>
      </c>
      <c r="D169" s="128">
        <v>74.754290139999995</v>
      </c>
      <c r="E169" s="128">
        <v>75.148383485924995</v>
      </c>
      <c r="F169" s="128">
        <v>577.01400011711314</v>
      </c>
      <c r="G169" s="128">
        <v>715.49714248318753</v>
      </c>
      <c r="H169" s="128">
        <v>2184.7301460188723</v>
      </c>
      <c r="I169" s="128">
        <v>1.551877596016374E-3</v>
      </c>
      <c r="J169" s="128">
        <v>1.7832743240973529E-9</v>
      </c>
      <c r="K169" s="128">
        <f t="shared" si="4"/>
        <v>0.20513268156424583</v>
      </c>
      <c r="L169" s="128">
        <f t="shared" si="5"/>
        <v>560.90730426383288</v>
      </c>
      <c r="AA169" s="128" t="s">
        <v>230</v>
      </c>
    </row>
    <row r="170" spans="1:27">
      <c r="A170" s="127">
        <v>41521</v>
      </c>
      <c r="D170" s="128">
        <v>74.252574670000001</v>
      </c>
      <c r="E170" s="128">
        <v>75.148383485924995</v>
      </c>
      <c r="G170" s="128">
        <v>715.49714248318753</v>
      </c>
      <c r="H170" s="128">
        <v>0</v>
      </c>
      <c r="K170" s="128" t="e">
        <f t="shared" si="4"/>
        <v>#DIV/0!</v>
      </c>
      <c r="AA170" s="128" t="s">
        <v>230</v>
      </c>
    </row>
    <row r="171" spans="1:27">
      <c r="A171" s="127">
        <v>41522</v>
      </c>
      <c r="D171" s="128">
        <v>74.360971520000007</v>
      </c>
      <c r="E171" s="128">
        <v>75.148383485924995</v>
      </c>
      <c r="G171" s="128">
        <v>715.49714248318753</v>
      </c>
      <c r="H171" s="128">
        <v>0</v>
      </c>
      <c r="K171" s="128" t="e">
        <f t="shared" si="4"/>
        <v>#DIV/0!</v>
      </c>
      <c r="AA171" s="128" t="s">
        <v>230</v>
      </c>
    </row>
    <row r="172" spans="1:27">
      <c r="A172" s="127">
        <v>41523</v>
      </c>
      <c r="D172" s="128">
        <v>74.328454230000006</v>
      </c>
      <c r="E172" s="128">
        <v>75.148383485924995</v>
      </c>
      <c r="G172" s="128">
        <v>715.49714248318753</v>
      </c>
      <c r="H172" s="128">
        <v>0</v>
      </c>
      <c r="K172" s="128" t="e">
        <f t="shared" si="4"/>
        <v>#DIV/0!</v>
      </c>
      <c r="AA172" s="128" t="s">
        <v>230</v>
      </c>
    </row>
    <row r="173" spans="1:27">
      <c r="A173" s="127">
        <v>41524</v>
      </c>
      <c r="D173" s="128">
        <v>74.360971520000007</v>
      </c>
      <c r="E173" s="128">
        <v>75.148383485924995</v>
      </c>
      <c r="G173" s="128">
        <v>715.49714248318753</v>
      </c>
      <c r="H173" s="128">
        <v>0</v>
      </c>
      <c r="K173" s="128" t="e">
        <f t="shared" si="4"/>
        <v>#DIV/0!</v>
      </c>
      <c r="AA173" s="128" t="s">
        <v>230</v>
      </c>
    </row>
    <row r="174" spans="1:27">
      <c r="A174" s="127">
        <v>41525</v>
      </c>
      <c r="D174" s="128">
        <v>74.393487250000007</v>
      </c>
      <c r="E174" s="128">
        <v>75.148383485924995</v>
      </c>
      <c r="G174" s="128">
        <v>715.49714248318753</v>
      </c>
      <c r="H174" s="128">
        <v>0</v>
      </c>
      <c r="K174" s="128" t="e">
        <f t="shared" si="4"/>
        <v>#DIV/0!</v>
      </c>
      <c r="AA174" s="128" t="s">
        <v>230</v>
      </c>
    </row>
    <row r="175" spans="1:27">
      <c r="A175" s="127">
        <v>41526</v>
      </c>
      <c r="D175" s="128">
        <v>74.415163579999998</v>
      </c>
      <c r="E175" s="128">
        <v>75.148383485924995</v>
      </c>
      <c r="G175" s="128">
        <v>715.49714248318753</v>
      </c>
      <c r="H175" s="128">
        <v>0</v>
      </c>
      <c r="K175" s="128" t="e">
        <f t="shared" si="4"/>
        <v>#DIV/0!</v>
      </c>
      <c r="AA175" s="128" t="s">
        <v>230</v>
      </c>
    </row>
    <row r="176" spans="1:27">
      <c r="A176" s="127">
        <v>41527</v>
      </c>
      <c r="D176" s="128">
        <v>74.436839219999996</v>
      </c>
      <c r="E176" s="128">
        <v>75.148383485924995</v>
      </c>
      <c r="G176" s="128">
        <v>715.49714248318753</v>
      </c>
      <c r="H176" s="128">
        <v>0</v>
      </c>
      <c r="K176" s="128" t="e">
        <f t="shared" si="4"/>
        <v>#DIV/0!</v>
      </c>
      <c r="AA176" s="128" t="s">
        <v>230</v>
      </c>
    </row>
    <row r="177" spans="1:27">
      <c r="A177" s="127">
        <v>41528</v>
      </c>
      <c r="D177" s="128">
        <v>74.458514149999999</v>
      </c>
      <c r="E177" s="128">
        <v>75.148383485924995</v>
      </c>
      <c r="G177" s="128">
        <v>715.49714248318753</v>
      </c>
      <c r="H177" s="128">
        <v>0</v>
      </c>
      <c r="K177" s="128" t="e">
        <f t="shared" si="4"/>
        <v>#DIV/0!</v>
      </c>
      <c r="AA177" s="128" t="s">
        <v>230</v>
      </c>
    </row>
    <row r="178" spans="1:27">
      <c r="A178" s="127">
        <v>41529</v>
      </c>
      <c r="D178" s="128">
        <v>74.469351380000006</v>
      </c>
      <c r="E178" s="128">
        <v>75.148383485924995</v>
      </c>
      <c r="G178" s="128">
        <v>715.49714248318753</v>
      </c>
      <c r="H178" s="128">
        <v>0</v>
      </c>
      <c r="K178" s="128" t="e">
        <f t="shared" si="4"/>
        <v>#DIV/0!</v>
      </c>
      <c r="AA178" s="128" t="s">
        <v>230</v>
      </c>
    </row>
    <row r="179" spans="1:27">
      <c r="A179" s="127">
        <v>41530</v>
      </c>
      <c r="D179" s="128">
        <v>74.480188459999994</v>
      </c>
      <c r="E179" s="128">
        <v>75.148383485924995</v>
      </c>
      <c r="G179" s="128">
        <v>715.49714248318753</v>
      </c>
      <c r="H179" s="128">
        <v>0</v>
      </c>
      <c r="K179" s="128" t="e">
        <f t="shared" si="4"/>
        <v>#DIV/0!</v>
      </c>
      <c r="AA179" s="128" t="s">
        <v>230</v>
      </c>
    </row>
    <row r="180" spans="1:27">
      <c r="A180" s="127">
        <v>41531</v>
      </c>
      <c r="D180" s="128">
        <v>68.55135224</v>
      </c>
      <c r="E180" s="128">
        <v>75.148383485924995</v>
      </c>
      <c r="G180" s="128">
        <v>715.49714248318753</v>
      </c>
      <c r="H180" s="128">
        <v>0</v>
      </c>
      <c r="K180" s="128" t="e">
        <f t="shared" si="4"/>
        <v>#DIV/0!</v>
      </c>
      <c r="AA180" s="128" t="s">
        <v>230</v>
      </c>
    </row>
    <row r="181" spans="1:27">
      <c r="A181" s="127">
        <v>41532</v>
      </c>
      <c r="D181" s="128">
        <v>62.561584269999997</v>
      </c>
      <c r="E181" s="128">
        <v>75.148383485924995</v>
      </c>
      <c r="G181" s="128">
        <v>715.49714248318753</v>
      </c>
      <c r="H181" s="128">
        <v>0</v>
      </c>
      <c r="K181" s="128" t="e">
        <f t="shared" si="4"/>
        <v>#DIV/0!</v>
      </c>
      <c r="AA181" s="128" t="s">
        <v>230</v>
      </c>
    </row>
    <row r="182" spans="1:27">
      <c r="A182" s="127">
        <v>41533</v>
      </c>
      <c r="D182" s="128">
        <v>56.496930939999999</v>
      </c>
      <c r="E182" s="128">
        <v>75.148383485924995</v>
      </c>
      <c r="G182" s="128">
        <v>715.49714248318753</v>
      </c>
      <c r="H182" s="128">
        <v>0</v>
      </c>
      <c r="K182" s="128" t="e">
        <f t="shared" si="4"/>
        <v>#DIV/0!</v>
      </c>
      <c r="AA182" s="128" t="s">
        <v>230</v>
      </c>
    </row>
    <row r="183" spans="1:27">
      <c r="A183" s="127">
        <v>41534</v>
      </c>
      <c r="D183" s="128">
        <v>50.33776392</v>
      </c>
      <c r="E183" s="128">
        <v>75.148383485924995</v>
      </c>
      <c r="G183" s="128">
        <v>715.49714248318753</v>
      </c>
      <c r="H183" s="128">
        <v>0</v>
      </c>
      <c r="K183" s="128" t="e">
        <f t="shared" si="4"/>
        <v>#DIV/0!</v>
      </c>
      <c r="AA183" s="128" t="s">
        <v>230</v>
      </c>
    </row>
    <row r="184" spans="1:27">
      <c r="A184" s="127">
        <v>41535</v>
      </c>
      <c r="D184" s="128">
        <v>44.058031560000003</v>
      </c>
      <c r="E184" s="128">
        <v>75.148383485924995</v>
      </c>
      <c r="G184" s="128">
        <v>715.49714248318753</v>
      </c>
      <c r="H184" s="128">
        <v>0</v>
      </c>
      <c r="K184" s="128" t="e">
        <f t="shared" si="4"/>
        <v>#DIV/0!</v>
      </c>
      <c r="AA184" s="128" t="s">
        <v>230</v>
      </c>
    </row>
    <row r="185" spans="1:27">
      <c r="A185" s="127">
        <v>41536</v>
      </c>
      <c r="D185" s="128">
        <v>55.236474209999997</v>
      </c>
      <c r="E185" s="128">
        <v>75.148383485924995</v>
      </c>
      <c r="G185" s="128">
        <v>715.49714248318753</v>
      </c>
      <c r="H185" s="128">
        <v>0</v>
      </c>
      <c r="K185" s="128" t="e">
        <f t="shared" si="4"/>
        <v>#DIV/0!</v>
      </c>
      <c r="AA185" s="128" t="s">
        <v>230</v>
      </c>
    </row>
    <row r="186" spans="1:27">
      <c r="A186" s="127">
        <v>41537</v>
      </c>
      <c r="D186" s="128">
        <v>65.618712000000002</v>
      </c>
      <c r="E186" s="128">
        <v>75.148383485924995</v>
      </c>
      <c r="G186" s="128">
        <v>715.49714248318753</v>
      </c>
      <c r="H186" s="128">
        <v>0</v>
      </c>
      <c r="K186" s="128" t="e">
        <f t="shared" si="4"/>
        <v>#DIV/0!</v>
      </c>
      <c r="AA186" s="128" t="s">
        <v>230</v>
      </c>
    </row>
    <row r="187" spans="1:27">
      <c r="A187" s="127">
        <v>41538</v>
      </c>
      <c r="D187" s="128">
        <v>74.20921113</v>
      </c>
      <c r="E187" s="128">
        <v>75.148383485924995</v>
      </c>
      <c r="G187" s="128">
        <v>715.49714248318753</v>
      </c>
      <c r="H187" s="128">
        <v>0</v>
      </c>
      <c r="K187" s="128" t="e">
        <f t="shared" si="4"/>
        <v>#DIV/0!</v>
      </c>
      <c r="AA187" s="128" t="s">
        <v>230</v>
      </c>
    </row>
    <row r="188" spans="1:27">
      <c r="A188" s="127">
        <v>41539</v>
      </c>
      <c r="D188" s="128">
        <v>74.230893219999999</v>
      </c>
      <c r="E188" s="128">
        <v>75.148383485924995</v>
      </c>
      <c r="G188" s="128">
        <v>715.49714248318753</v>
      </c>
      <c r="H188" s="128">
        <v>0</v>
      </c>
      <c r="K188" s="128" t="e">
        <f t="shared" si="4"/>
        <v>#DIV/0!</v>
      </c>
      <c r="AA188" s="128" t="s">
        <v>230</v>
      </c>
    </row>
    <row r="189" spans="1:27">
      <c r="A189" s="127">
        <v>41540</v>
      </c>
      <c r="D189" s="128">
        <v>74.220052260000003</v>
      </c>
      <c r="E189" s="128">
        <v>75.148383485924995</v>
      </c>
      <c r="G189" s="128">
        <v>715.49714248318753</v>
      </c>
      <c r="H189" s="128">
        <v>0</v>
      </c>
      <c r="K189" s="128" t="e">
        <f t="shared" si="4"/>
        <v>#DIV/0!</v>
      </c>
      <c r="AA189" s="128" t="s">
        <v>230</v>
      </c>
    </row>
    <row r="190" spans="1:27">
      <c r="A190" s="127">
        <v>41541</v>
      </c>
      <c r="B190" s="128">
        <v>17.528099999999998</v>
      </c>
      <c r="C190" s="128">
        <v>36.4</v>
      </c>
      <c r="D190" s="128">
        <v>71.349485090000002</v>
      </c>
      <c r="E190" s="128">
        <v>75.145919911470003</v>
      </c>
      <c r="F190" s="128">
        <v>125.91640999812887</v>
      </c>
      <c r="G190" s="128">
        <v>715.48108495541419</v>
      </c>
      <c r="H190" s="128">
        <v>386.25115823626533</v>
      </c>
      <c r="I190" s="128">
        <v>1.108019615160737E-2</v>
      </c>
      <c r="J190" s="128">
        <v>1.6072007286605247E-8</v>
      </c>
      <c r="K190" s="128">
        <f t="shared" si="4"/>
        <v>2.0766654685904351</v>
      </c>
      <c r="L190" s="128">
        <f t="shared" si="5"/>
        <v>560.89128585636911</v>
      </c>
      <c r="AA190" s="128" t="s">
        <v>230</v>
      </c>
    </row>
    <row r="191" spans="1:27">
      <c r="A191" s="127">
        <v>41542</v>
      </c>
      <c r="B191" s="128">
        <v>33.631999999999998</v>
      </c>
      <c r="C191" s="128">
        <v>42.7</v>
      </c>
      <c r="D191" s="128">
        <v>72.224073759999996</v>
      </c>
      <c r="E191" s="128">
        <v>75.141192933870002</v>
      </c>
      <c r="F191" s="128">
        <v>242.42081869083665</v>
      </c>
      <c r="G191" s="128">
        <v>715.45027366266345</v>
      </c>
      <c r="H191" s="128">
        <v>920.1838089587169</v>
      </c>
      <c r="I191" s="128">
        <v>4.2342117275114026E-3</v>
      </c>
      <c r="J191" s="128">
        <v>5.5914591605231703E-9</v>
      </c>
      <c r="K191" s="128">
        <f t="shared" si="4"/>
        <v>1.2696241674595625</v>
      </c>
      <c r="L191" s="128">
        <f t="shared" si="5"/>
        <v>560.86055057531621</v>
      </c>
      <c r="AA191" s="128" t="s">
        <v>230</v>
      </c>
    </row>
    <row r="192" spans="1:27">
      <c r="A192" s="127">
        <v>41543</v>
      </c>
      <c r="B192" s="128">
        <v>63.6295</v>
      </c>
      <c r="C192" s="128">
        <v>34.299999999999997</v>
      </c>
      <c r="D192" s="128">
        <v>74.419635369999995</v>
      </c>
      <c r="E192" s="128">
        <v>75.132249807644996</v>
      </c>
      <c r="F192" s="128">
        <v>857.17064426097261</v>
      </c>
      <c r="G192" s="128">
        <v>715.39197733623871</v>
      </c>
      <c r="H192" s="128">
        <v>6430.7397121039776</v>
      </c>
      <c r="I192" s="128">
        <v>5.5189710985022254E-4</v>
      </c>
      <c r="J192" s="128">
        <v>6.6386932144831309E-10</v>
      </c>
      <c r="K192" s="128">
        <f t="shared" si="4"/>
        <v>0.53905814127095131</v>
      </c>
      <c r="L192" s="128">
        <f t="shared" si="5"/>
        <v>560.80240147428856</v>
      </c>
      <c r="AA192" s="128" t="s">
        <v>230</v>
      </c>
    </row>
    <row r="193" spans="1:27">
      <c r="A193" s="127">
        <v>41544</v>
      </c>
      <c r="B193" s="128">
        <v>31.1568</v>
      </c>
      <c r="C193" s="128">
        <v>7.4</v>
      </c>
      <c r="D193" s="128">
        <v>72.026329469999993</v>
      </c>
      <c r="E193" s="128">
        <v>75.127870719404996</v>
      </c>
      <c r="F193" s="128">
        <v>226.68036663129115</v>
      </c>
      <c r="G193" s="128">
        <v>715.36343034573156</v>
      </c>
      <c r="H193" s="128">
        <v>418.04740045867095</v>
      </c>
      <c r="I193" s="128">
        <v>8.1469657647667663E-3</v>
      </c>
      <c r="J193" s="128">
        <v>9.4042190890578097E-9</v>
      </c>
      <c r="K193" s="128">
        <f t="shared" si="4"/>
        <v>0.23750834488779335</v>
      </c>
      <c r="L193" s="128">
        <f t="shared" si="5"/>
        <v>560.7739282046432</v>
      </c>
      <c r="AA193" s="128" t="s">
        <v>230</v>
      </c>
    </row>
    <row r="194" spans="1:27">
      <c r="A194" s="127">
        <v>41545</v>
      </c>
      <c r="B194" s="128">
        <v>54.620800000000003</v>
      </c>
      <c r="C194" s="128">
        <v>13.3</v>
      </c>
      <c r="D194" s="128">
        <v>73.343441479999996</v>
      </c>
      <c r="E194" s="128">
        <v>75.120193765964999</v>
      </c>
      <c r="F194" s="128">
        <v>468.99396513140107</v>
      </c>
      <c r="G194" s="128">
        <v>715.31338219991574</v>
      </c>
      <c r="H194" s="128">
        <v>1542.8866092949222</v>
      </c>
      <c r="I194" s="128">
        <v>2.2092767463594023E-3</v>
      </c>
      <c r="J194" s="128">
        <v>2.5523467842599656E-9</v>
      </c>
      <c r="K194" s="128">
        <f t="shared" si="4"/>
        <v>0.24349698283437812</v>
      </c>
      <c r="L194" s="128">
        <f t="shared" si="5"/>
        <v>560.72401188568108</v>
      </c>
      <c r="AA194" s="128" t="s">
        <v>230</v>
      </c>
    </row>
    <row r="195" spans="1:27">
      <c r="A195" s="127">
        <v>41546</v>
      </c>
      <c r="B195" s="128">
        <v>68.333500000000001</v>
      </c>
      <c r="C195" s="128">
        <v>18.2</v>
      </c>
      <c r="D195" s="128">
        <v>74.35557799</v>
      </c>
      <c r="E195" s="128">
        <v>75.110589492540001</v>
      </c>
      <c r="F195" s="128">
        <v>874.9037506296562</v>
      </c>
      <c r="G195" s="128">
        <v>715.25076469083774</v>
      </c>
      <c r="H195" s="128">
        <v>5094.1777856052731</v>
      </c>
      <c r="I195" s="128">
        <v>6.7126010519832208E-4</v>
      </c>
      <c r="J195" s="128">
        <v>7.7796704308220256E-10</v>
      </c>
      <c r="K195" s="128">
        <f t="shared" ref="K195:K258" si="6">C195/B195</f>
        <v>0.26634081380289315</v>
      </c>
      <c r="L195" s="128">
        <f t="shared" ref="L195:L258" si="7">72.285+6.5021*E195</f>
        <v>560.66156393944436</v>
      </c>
      <c r="AA195" s="128" t="s">
        <v>230</v>
      </c>
    </row>
    <row r="196" spans="1:27">
      <c r="A196" s="127">
        <v>41547</v>
      </c>
      <c r="B196" s="128">
        <v>68.305400000000006</v>
      </c>
      <c r="C196" s="128">
        <v>16.600000000000001</v>
      </c>
      <c r="D196" s="128">
        <v>74.246312950000004</v>
      </c>
      <c r="E196" s="128">
        <v>75.100989168569996</v>
      </c>
      <c r="F196" s="128">
        <v>819.65109353141395</v>
      </c>
      <c r="G196" s="128">
        <v>715.18816777519191</v>
      </c>
      <c r="H196" s="128">
        <v>4397.8480701288645</v>
      </c>
      <c r="I196" s="128">
        <v>7.7502445224553738E-4</v>
      </c>
      <c r="J196" s="128">
        <v>8.953162357082538E-10</v>
      </c>
      <c r="K196" s="128">
        <f t="shared" si="6"/>
        <v>0.24302617362609691</v>
      </c>
      <c r="L196" s="128">
        <f t="shared" si="7"/>
        <v>560.59914167295904</v>
      </c>
      <c r="AA196" s="128" t="s">
        <v>230</v>
      </c>
    </row>
    <row r="197" spans="1:27">
      <c r="A197" s="127">
        <v>41548</v>
      </c>
      <c r="B197" s="128">
        <v>67.014200000000002</v>
      </c>
      <c r="C197" s="128">
        <v>18.3</v>
      </c>
      <c r="D197" s="128">
        <v>73.680353600000004</v>
      </c>
      <c r="E197" s="128">
        <v>75.091570322759992</v>
      </c>
      <c r="F197" s="128">
        <v>619.54864368522726</v>
      </c>
      <c r="G197" s="128">
        <v>715.12674913917476</v>
      </c>
      <c r="H197" s="128">
        <v>2667.3422846909011</v>
      </c>
      <c r="I197" s="128">
        <v>1.2831944892345746E-3</v>
      </c>
      <c r="J197" s="128">
        <v>1.4885696151840595E-9</v>
      </c>
      <c r="K197" s="128">
        <f t="shared" si="6"/>
        <v>0.27307645245336065</v>
      </c>
      <c r="L197" s="128">
        <f t="shared" si="7"/>
        <v>560.53789939561773</v>
      </c>
      <c r="AA197" s="128" t="s">
        <v>230</v>
      </c>
    </row>
    <row r="198" spans="1:27">
      <c r="A198" s="127">
        <v>41549</v>
      </c>
      <c r="B198" s="128">
        <v>66.686800000000005</v>
      </c>
      <c r="C198" s="128">
        <v>15.7</v>
      </c>
      <c r="D198" s="128">
        <v>73.514722309999996</v>
      </c>
      <c r="E198" s="128">
        <v>75.082197493020004</v>
      </c>
      <c r="F198" s="128">
        <v>583.66148629570785</v>
      </c>
      <c r="G198" s="128">
        <v>715.0656256378104</v>
      </c>
      <c r="H198" s="128">
        <v>2299.9787914325675</v>
      </c>
      <c r="I198" s="128">
        <v>1.4803744161102379E-3</v>
      </c>
      <c r="J198" s="128">
        <v>1.7083324944329064E-9</v>
      </c>
      <c r="K198" s="128">
        <f t="shared" si="6"/>
        <v>0.23542890047205742</v>
      </c>
      <c r="L198" s="128">
        <f t="shared" si="7"/>
        <v>560.4769563193654</v>
      </c>
      <c r="AA198" s="128" t="s">
        <v>230</v>
      </c>
    </row>
    <row r="199" spans="1:27">
      <c r="A199" s="127">
        <v>41550</v>
      </c>
      <c r="B199" s="128">
        <v>66.544600000000003</v>
      </c>
      <c r="C199" s="128">
        <v>18.100000000000001</v>
      </c>
      <c r="D199" s="128">
        <v>72.255924410000006</v>
      </c>
      <c r="E199" s="128">
        <v>75.072844649489994</v>
      </c>
      <c r="F199" s="128">
        <v>424.48870823786052</v>
      </c>
      <c r="G199" s="128">
        <v>715.00462757206731</v>
      </c>
      <c r="H199" s="128">
        <v>1321.467572225459</v>
      </c>
      <c r="I199" s="128">
        <v>2.5897014446894118E-3</v>
      </c>
      <c r="J199" s="128">
        <v>3.0037330763555014E-9</v>
      </c>
      <c r="K199" s="128">
        <f t="shared" si="6"/>
        <v>0.27199802838998205</v>
      </c>
      <c r="L199" s="128">
        <f t="shared" si="7"/>
        <v>560.41614319544897</v>
      </c>
      <c r="AA199" s="128" t="s">
        <v>230</v>
      </c>
    </row>
    <row r="200" spans="1:27">
      <c r="A200" s="127">
        <v>41551</v>
      </c>
      <c r="B200" s="128">
        <v>66.030900000000003</v>
      </c>
      <c r="C200" s="128">
        <v>16.5</v>
      </c>
      <c r="D200" s="128">
        <v>72.365728829999995</v>
      </c>
      <c r="E200" s="128">
        <v>75.063564006495</v>
      </c>
      <c r="F200" s="128">
        <v>431.96803544489165</v>
      </c>
      <c r="G200" s="128">
        <v>714.94409554827814</v>
      </c>
      <c r="H200" s="128">
        <v>1335.7866241534048</v>
      </c>
      <c r="I200" s="128">
        <v>2.5540740744288779E-3</v>
      </c>
      <c r="J200" s="128">
        <v>2.9533131301450388E-9</v>
      </c>
      <c r="K200" s="128">
        <f t="shared" si="6"/>
        <v>0.24988300931836457</v>
      </c>
      <c r="L200" s="128">
        <f t="shared" si="7"/>
        <v>560.35579952663113</v>
      </c>
      <c r="AA200" s="128" t="s">
        <v>230</v>
      </c>
    </row>
    <row r="201" spans="1:27">
      <c r="A201" s="127">
        <v>41552</v>
      </c>
      <c r="B201" s="128">
        <v>68.073999999999998</v>
      </c>
      <c r="C201" s="128">
        <v>18</v>
      </c>
      <c r="D201" s="128">
        <v>73.201355890000002</v>
      </c>
      <c r="E201" s="128">
        <v>75.053996205795002</v>
      </c>
      <c r="F201" s="128">
        <v>541.99326263609044</v>
      </c>
      <c r="G201" s="128">
        <v>714.88168551897104</v>
      </c>
      <c r="H201" s="128">
        <v>2060.8553753376486</v>
      </c>
      <c r="I201" s="128">
        <v>1.6588280517915365E-3</v>
      </c>
      <c r="J201" s="128">
        <v>1.9220101891947983E-9</v>
      </c>
      <c r="K201" s="128">
        <f t="shared" si="6"/>
        <v>0.26441813320797958</v>
      </c>
      <c r="L201" s="128">
        <f t="shared" si="7"/>
        <v>560.29358872969976</v>
      </c>
      <c r="AA201" s="128" t="s">
        <v>230</v>
      </c>
    </row>
    <row r="202" spans="1:27">
      <c r="A202" s="127">
        <v>41553</v>
      </c>
      <c r="B202" s="128">
        <v>67.1126</v>
      </c>
      <c r="C202" s="128">
        <v>12.3</v>
      </c>
      <c r="D202" s="128">
        <v>72.439792060000002</v>
      </c>
      <c r="E202" s="128">
        <v>75.044563529865002</v>
      </c>
      <c r="F202" s="128">
        <v>445.02888130844133</v>
      </c>
      <c r="G202" s="128">
        <v>714.82015187869774</v>
      </c>
      <c r="H202" s="128">
        <v>1312.9408602423277</v>
      </c>
      <c r="I202" s="128">
        <v>2.5744092647662091E-3</v>
      </c>
      <c r="J202" s="128">
        <v>2.9492105045306193E-9</v>
      </c>
      <c r="K202" s="128">
        <f t="shared" si="6"/>
        <v>0.1832740796810137</v>
      </c>
      <c r="L202" s="128">
        <f t="shared" si="7"/>
        <v>560.23225652753524</v>
      </c>
      <c r="AA202" s="128" t="s">
        <v>230</v>
      </c>
    </row>
    <row r="203" spans="1:27">
      <c r="A203" s="127">
        <v>41554</v>
      </c>
      <c r="B203" s="128">
        <v>66.634500000000003</v>
      </c>
      <c r="C203" s="128">
        <v>13</v>
      </c>
      <c r="D203" s="128">
        <v>72.648821089999998</v>
      </c>
      <c r="E203" s="128">
        <v>75.035198050890003</v>
      </c>
      <c r="F203" s="128">
        <v>464.76376596543298</v>
      </c>
      <c r="G203" s="128">
        <v>714.75905166291921</v>
      </c>
      <c r="H203" s="128">
        <v>1447.3205713858151</v>
      </c>
      <c r="I203" s="128">
        <v>2.3392631671372978E-3</v>
      </c>
      <c r="J203" s="128">
        <v>2.6842831721213605E-9</v>
      </c>
      <c r="K203" s="128">
        <f t="shared" si="6"/>
        <v>0.19509413291913347</v>
      </c>
      <c r="L203" s="128">
        <f t="shared" si="7"/>
        <v>560.17136124669196</v>
      </c>
      <c r="AA203" s="128" t="s">
        <v>230</v>
      </c>
    </row>
    <row r="204" spans="1:27">
      <c r="A204" s="127">
        <v>41555</v>
      </c>
      <c r="B204" s="128">
        <v>66.729900000000001</v>
      </c>
      <c r="C204" s="128">
        <v>12.3</v>
      </c>
      <c r="D204" s="128">
        <v>72.341472969999998</v>
      </c>
      <c r="E204" s="128">
        <v>75.025819163444993</v>
      </c>
      <c r="F204" s="128">
        <v>435.81630416020488</v>
      </c>
      <c r="G204" s="128">
        <v>714.69785904456262</v>
      </c>
      <c r="H204" s="128">
        <v>1265.8631113203357</v>
      </c>
      <c r="I204" s="128">
        <v>2.6705467081947877E-3</v>
      </c>
      <c r="J204" s="128">
        <v>3.059796398598628E-9</v>
      </c>
      <c r="K204" s="128">
        <f t="shared" si="6"/>
        <v>0.18432516757855175</v>
      </c>
      <c r="L204" s="128">
        <f t="shared" si="7"/>
        <v>560.11037878263573</v>
      </c>
      <c r="AA204" s="128" t="s">
        <v>230</v>
      </c>
    </row>
    <row r="205" spans="1:27">
      <c r="A205" s="127">
        <v>41556</v>
      </c>
      <c r="B205" s="128">
        <v>66.371499999999997</v>
      </c>
      <c r="C205" s="128">
        <v>13.8</v>
      </c>
      <c r="D205" s="128">
        <v>72.05496866</v>
      </c>
      <c r="E205" s="128">
        <v>75.016490649120001</v>
      </c>
      <c r="F205" s="128">
        <v>412.03684880766616</v>
      </c>
      <c r="G205" s="128">
        <v>714.63699019496653</v>
      </c>
      <c r="H205" s="128">
        <v>1178.1595604974541</v>
      </c>
      <c r="I205" s="128">
        <v>2.8788617549124419E-3</v>
      </c>
      <c r="J205" s="128">
        <v>3.3094144641991746E-9</v>
      </c>
      <c r="K205" s="128">
        <f t="shared" si="6"/>
        <v>0.20792056831622008</v>
      </c>
      <c r="L205" s="128">
        <f t="shared" si="7"/>
        <v>560.04972384964321</v>
      </c>
      <c r="AA205" s="128" t="s">
        <v>230</v>
      </c>
    </row>
    <row r="206" spans="1:27">
      <c r="A206" s="127">
        <v>41557</v>
      </c>
      <c r="B206" s="128">
        <v>66.435500000000005</v>
      </c>
      <c r="C206" s="128">
        <v>13</v>
      </c>
      <c r="D206" s="128">
        <v>71.903111559999999</v>
      </c>
      <c r="E206" s="128">
        <v>75.00715313959499</v>
      </c>
      <c r="F206" s="128">
        <v>401.61426774899655</v>
      </c>
      <c r="G206" s="128">
        <v>714.57605776532012</v>
      </c>
      <c r="H206" s="128">
        <v>1109.0486729903735</v>
      </c>
      <c r="I206" s="128">
        <v>3.0530142362374516E-3</v>
      </c>
      <c r="J206" s="128">
        <v>3.5035933535540441E-9</v>
      </c>
      <c r="K206" s="128">
        <f t="shared" si="6"/>
        <v>0.19567851525163504</v>
      </c>
      <c r="L206" s="128">
        <f t="shared" si="7"/>
        <v>559.98901042896057</v>
      </c>
      <c r="AA206" s="128" t="s">
        <v>230</v>
      </c>
    </row>
    <row r="207" spans="1:27">
      <c r="A207" s="127">
        <v>41558</v>
      </c>
      <c r="B207" s="128">
        <v>66.579800000000006</v>
      </c>
      <c r="C207" s="128">
        <v>15.2</v>
      </c>
      <c r="D207" s="128">
        <v>71.898869989999994</v>
      </c>
      <c r="E207" s="128">
        <v>74.997795348704997</v>
      </c>
      <c r="F207" s="128">
        <v>402.81509352115637</v>
      </c>
      <c r="G207" s="128">
        <v>714.51498808295526</v>
      </c>
      <c r="H207" s="128">
        <v>1152.8650397152112</v>
      </c>
      <c r="I207" s="128">
        <v>2.9504243510281186E-3</v>
      </c>
      <c r="J207" s="128">
        <v>3.4013620790405152E-9</v>
      </c>
      <c r="K207" s="128">
        <f t="shared" si="6"/>
        <v>0.22829747160550193</v>
      </c>
      <c r="L207" s="128">
        <f t="shared" si="7"/>
        <v>559.92816513681475</v>
      </c>
      <c r="AA207" s="128" t="s">
        <v>230</v>
      </c>
    </row>
    <row r="208" spans="1:27">
      <c r="A208" s="127">
        <v>41559</v>
      </c>
      <c r="B208" s="128">
        <v>66.730800000000002</v>
      </c>
      <c r="C208" s="128">
        <v>13.4</v>
      </c>
      <c r="D208" s="128">
        <v>71.906083760000001</v>
      </c>
      <c r="E208" s="128">
        <v>74.988416334764992</v>
      </c>
      <c r="F208" s="128">
        <v>404.72483723182756</v>
      </c>
      <c r="G208" s="128">
        <v>714.45377496849881</v>
      </c>
      <c r="H208" s="128">
        <v>1133.2291028676782</v>
      </c>
      <c r="I208" s="128">
        <v>2.9900204827857145E-3</v>
      </c>
      <c r="J208" s="128">
        <v>3.4337721549540435E-9</v>
      </c>
      <c r="K208" s="128">
        <f t="shared" si="6"/>
        <v>0.20080682383547027</v>
      </c>
      <c r="L208" s="128">
        <f t="shared" si="7"/>
        <v>559.86718185027553</v>
      </c>
      <c r="AA208" s="128" t="s">
        <v>230</v>
      </c>
    </row>
    <row r="209" spans="1:27">
      <c r="A209" s="127">
        <v>41560</v>
      </c>
      <c r="B209" s="128">
        <v>66.476799999999997</v>
      </c>
      <c r="C209" s="128">
        <v>14.5</v>
      </c>
      <c r="D209" s="128">
        <v>71.886724389999998</v>
      </c>
      <c r="E209" s="128">
        <v>74.979073020524993</v>
      </c>
      <c r="F209" s="128">
        <v>402.73653794064973</v>
      </c>
      <c r="G209" s="128">
        <v>714.39278994444362</v>
      </c>
      <c r="H209" s="128">
        <v>1141.7478848408662</v>
      </c>
      <c r="I209" s="128">
        <v>2.9749173441688762E-3</v>
      </c>
      <c r="J209" s="128">
        <v>3.4247230085853533E-9</v>
      </c>
      <c r="K209" s="128">
        <f t="shared" si="6"/>
        <v>0.21812120920381248</v>
      </c>
      <c r="L209" s="128">
        <f t="shared" si="7"/>
        <v>559.80643068675556</v>
      </c>
      <c r="AA209" s="128" t="s">
        <v>230</v>
      </c>
    </row>
    <row r="210" spans="1:27">
      <c r="A210" s="127">
        <v>41561</v>
      </c>
      <c r="B210" s="128">
        <v>66.2607</v>
      </c>
      <c r="C210" s="128">
        <v>10.9</v>
      </c>
      <c r="D210" s="128">
        <v>71.882554619999993</v>
      </c>
      <c r="E210" s="128">
        <v>74.969760079140002</v>
      </c>
      <c r="F210" s="128">
        <v>400.34053354927784</v>
      </c>
      <c r="G210" s="128">
        <v>714.33199829257217</v>
      </c>
      <c r="H210" s="128">
        <v>1054.1188180360971</v>
      </c>
      <c r="I210" s="128">
        <v>3.1980521692349662E-3</v>
      </c>
      <c r="J210" s="128">
        <v>3.6539793014370568E-9</v>
      </c>
      <c r="K210" s="128">
        <f t="shared" si="6"/>
        <v>0.16450173330496057</v>
      </c>
      <c r="L210" s="128">
        <f t="shared" si="7"/>
        <v>559.74587701057624</v>
      </c>
      <c r="AA210" s="128" t="s">
        <v>230</v>
      </c>
    </row>
    <row r="211" spans="1:27">
      <c r="A211" s="127">
        <v>41562</v>
      </c>
      <c r="B211" s="128">
        <v>66.087900000000005</v>
      </c>
      <c r="C211" s="128">
        <v>12.4</v>
      </c>
      <c r="D211" s="128">
        <v>71.87291166</v>
      </c>
      <c r="E211" s="128">
        <v>74.960471424795003</v>
      </c>
      <c r="F211" s="128">
        <v>400.5569679986545</v>
      </c>
      <c r="G211" s="128">
        <v>714.27136032849103</v>
      </c>
      <c r="H211" s="128">
        <v>1091.5146706656499</v>
      </c>
      <c r="I211" s="128">
        <v>3.0985533275050057E-3</v>
      </c>
      <c r="J211" s="128">
        <v>3.551836416038997E-9</v>
      </c>
      <c r="K211" s="128">
        <f t="shared" si="6"/>
        <v>0.18762890029793652</v>
      </c>
      <c r="L211" s="128">
        <f t="shared" si="7"/>
        <v>559.68548125115967</v>
      </c>
      <c r="AA211" s="128" t="s">
        <v>230</v>
      </c>
    </row>
    <row r="212" spans="1:27">
      <c r="A212" s="127">
        <v>41563</v>
      </c>
      <c r="B212" s="128">
        <v>65.970200000000006</v>
      </c>
      <c r="C212" s="128">
        <v>12.8</v>
      </c>
      <c r="D212" s="128">
        <v>71.827241999999998</v>
      </c>
      <c r="E212" s="128">
        <v>74.951199313185001</v>
      </c>
      <c r="F212" s="128">
        <v>397.71290946509691</v>
      </c>
      <c r="G212" s="128">
        <v>714.21082552680434</v>
      </c>
      <c r="H212" s="128">
        <v>1087.8591665829235</v>
      </c>
      <c r="I212" s="128">
        <v>3.1117599899432072E-3</v>
      </c>
      <c r="J212" s="128">
        <v>3.5701814484257585E-9</v>
      </c>
      <c r="K212" s="128">
        <f t="shared" si="6"/>
        <v>0.19402700006972845</v>
      </c>
      <c r="L212" s="128">
        <f t="shared" si="7"/>
        <v>559.62519305426019</v>
      </c>
      <c r="AA212" s="128" t="s">
        <v>230</v>
      </c>
    </row>
    <row r="213" spans="1:27">
      <c r="A213" s="127">
        <v>41564</v>
      </c>
      <c r="B213" s="128">
        <v>66.143500000000003</v>
      </c>
      <c r="C213" s="128">
        <v>12.6</v>
      </c>
      <c r="D213" s="128">
        <v>71.645577160000002</v>
      </c>
      <c r="E213" s="128">
        <v>74.941902844259999</v>
      </c>
      <c r="F213" s="128">
        <v>386.72949616865498</v>
      </c>
      <c r="G213" s="128">
        <v>714.15012685622992</v>
      </c>
      <c r="H213" s="128">
        <v>1028.6228853049242</v>
      </c>
      <c r="I213" s="128">
        <v>3.2893282052830755E-3</v>
      </c>
      <c r="J213" s="128">
        <v>3.7720377374254678E-9</v>
      </c>
      <c r="K213" s="128">
        <f t="shared" si="6"/>
        <v>0.19049490879678274</v>
      </c>
      <c r="L213" s="128">
        <f t="shared" si="7"/>
        <v>559.56474648366293</v>
      </c>
      <c r="AA213" s="128" t="s">
        <v>230</v>
      </c>
    </row>
    <row r="214" spans="1:27">
      <c r="A214" s="127">
        <v>41565</v>
      </c>
      <c r="B214" s="128">
        <v>66.097899999999996</v>
      </c>
      <c r="C214" s="128">
        <v>12.8</v>
      </c>
      <c r="D214" s="128">
        <v>71.874083380000002</v>
      </c>
      <c r="E214" s="128">
        <v>74.932612784414999</v>
      </c>
      <c r="F214" s="128">
        <v>402.88609458190405</v>
      </c>
      <c r="G214" s="128">
        <v>714.08946518205926</v>
      </c>
      <c r="H214" s="128">
        <v>1113.4946546731617</v>
      </c>
      <c r="I214" s="128">
        <v>3.0399593681277644E-3</v>
      </c>
      <c r="J214" s="128">
        <v>3.4876197052033374E-9</v>
      </c>
      <c r="K214" s="128">
        <f t="shared" si="6"/>
        <v>0.19365214326022462</v>
      </c>
      <c r="L214" s="128">
        <f t="shared" si="7"/>
        <v>559.50434158554481</v>
      </c>
      <c r="AA214" s="128" t="s">
        <v>230</v>
      </c>
    </row>
    <row r="215" spans="1:27">
      <c r="A215" s="127">
        <v>41566</v>
      </c>
      <c r="B215" s="128">
        <v>38.304600000000001</v>
      </c>
      <c r="C215" s="128">
        <v>21.6</v>
      </c>
      <c r="D215" s="128">
        <v>69.799973469999998</v>
      </c>
      <c r="E215" s="128">
        <v>74.927229072884998</v>
      </c>
      <c r="F215" s="128">
        <v>197.79113867675969</v>
      </c>
      <c r="G215" s="128">
        <v>714.05430872687418</v>
      </c>
      <c r="H215" s="128">
        <v>453.45619720670777</v>
      </c>
      <c r="I215" s="128">
        <v>7.8528231628145102E-3</v>
      </c>
      <c r="J215" s="128">
        <v>9.4774697181949496E-9</v>
      </c>
      <c r="K215" s="128">
        <f t="shared" si="6"/>
        <v>0.56390094140129388</v>
      </c>
      <c r="L215" s="128">
        <f t="shared" si="7"/>
        <v>559.46933615480555</v>
      </c>
      <c r="AA215" s="128" t="s">
        <v>230</v>
      </c>
    </row>
    <row r="216" spans="1:27">
      <c r="A216" s="127">
        <v>41567</v>
      </c>
      <c r="B216" s="128">
        <v>38.161299999999997</v>
      </c>
      <c r="C216" s="128">
        <v>29.9</v>
      </c>
      <c r="D216" s="128">
        <v>72.417049680000005</v>
      </c>
      <c r="E216" s="128">
        <v>74.921865502169993</v>
      </c>
      <c r="F216" s="128">
        <v>294.94176590711322</v>
      </c>
      <c r="G216" s="128">
        <v>714.0192821745884</v>
      </c>
      <c r="H216" s="128">
        <v>1051.1536600225104</v>
      </c>
      <c r="I216" s="128">
        <v>3.4868992988747734E-3</v>
      </c>
      <c r="J216" s="128">
        <v>4.3316209512800292E-9</v>
      </c>
      <c r="K216" s="128">
        <f t="shared" si="6"/>
        <v>0.78351628482258207</v>
      </c>
      <c r="L216" s="128">
        <f t="shared" si="7"/>
        <v>559.43446168165951</v>
      </c>
      <c r="AA216" s="128" t="s">
        <v>230</v>
      </c>
    </row>
    <row r="217" spans="1:27">
      <c r="A217" s="127">
        <v>41568</v>
      </c>
      <c r="B217" s="128">
        <v>39.052599999999998</v>
      </c>
      <c r="C217" s="128">
        <v>18.899999999999999</v>
      </c>
      <c r="D217" s="128">
        <v>72.704811210000003</v>
      </c>
      <c r="E217" s="128">
        <v>74.916376659240001</v>
      </c>
      <c r="F217" s="128">
        <v>324.7540362918441</v>
      </c>
      <c r="G217" s="128">
        <v>713.98343586389069</v>
      </c>
      <c r="H217" s="128">
        <v>1011.8421303570154</v>
      </c>
      <c r="I217" s="128">
        <v>3.4816959885279001E-3</v>
      </c>
      <c r="J217" s="128">
        <v>4.1571900672907265E-9</v>
      </c>
      <c r="K217" s="128">
        <f t="shared" si="6"/>
        <v>0.48396265549540873</v>
      </c>
      <c r="L217" s="128">
        <f t="shared" si="7"/>
        <v>559.39877267604447</v>
      </c>
      <c r="AA217" s="128" t="s">
        <v>230</v>
      </c>
    </row>
    <row r="218" spans="1:27">
      <c r="A218" s="127">
        <v>41569</v>
      </c>
      <c r="B218" s="128">
        <v>49.641599999999997</v>
      </c>
      <c r="C218" s="128">
        <v>8.5</v>
      </c>
      <c r="D218" s="128">
        <v>73.588385439999996</v>
      </c>
      <c r="E218" s="128">
        <v>74.909399532359998</v>
      </c>
      <c r="F218" s="128">
        <v>510.3239179751036</v>
      </c>
      <c r="G218" s="128">
        <v>713.93786748469915</v>
      </c>
      <c r="H218" s="128">
        <v>1664.4810873114602</v>
      </c>
      <c r="I218" s="128">
        <v>2.0272521233243392E-3</v>
      </c>
      <c r="J218" s="128">
        <v>2.3184611409658785E-9</v>
      </c>
      <c r="K218" s="128">
        <f t="shared" si="6"/>
        <v>0.17122735769999356</v>
      </c>
      <c r="L218" s="128">
        <f t="shared" si="7"/>
        <v>559.35340669935795</v>
      </c>
      <c r="AA218" s="128" t="s">
        <v>230</v>
      </c>
    </row>
    <row r="219" spans="1:27">
      <c r="A219" s="127">
        <v>41570</v>
      </c>
      <c r="B219" s="128">
        <v>53.648299999999999</v>
      </c>
      <c r="C219" s="128">
        <v>9.4</v>
      </c>
      <c r="D219" s="128">
        <v>73.791117229999998</v>
      </c>
      <c r="E219" s="128">
        <v>74.901859263795004</v>
      </c>
      <c r="F219" s="128">
        <v>593.24664934705584</v>
      </c>
      <c r="G219" s="128">
        <v>713.88861808833474</v>
      </c>
      <c r="H219" s="128">
        <v>2216.5174394378973</v>
      </c>
      <c r="I219" s="128">
        <v>1.5232083000505288E-3</v>
      </c>
      <c r="J219" s="128">
        <v>1.7429911266446292E-9</v>
      </c>
      <c r="K219" s="128">
        <f t="shared" si="6"/>
        <v>0.17521524447186584</v>
      </c>
      <c r="L219" s="128">
        <f t="shared" si="7"/>
        <v>559.30437911912156</v>
      </c>
      <c r="AA219" s="128" t="s">
        <v>230</v>
      </c>
    </row>
    <row r="220" spans="1:27">
      <c r="A220" s="127">
        <v>41571</v>
      </c>
      <c r="B220" s="128">
        <v>53.068899999999999</v>
      </c>
      <c r="C220" s="128">
        <v>9.6</v>
      </c>
      <c r="D220" s="128">
        <v>72.934034269999998</v>
      </c>
      <c r="E220" s="128">
        <v>74.894400429900003</v>
      </c>
      <c r="F220" s="128">
        <v>433.3080666938551</v>
      </c>
      <c r="G220" s="128">
        <v>713.83989743837992</v>
      </c>
      <c r="H220" s="128">
        <v>1249.0092717431535</v>
      </c>
      <c r="I220" s="128">
        <v>2.7052781914935491E-3</v>
      </c>
      <c r="J220" s="128">
        <v>3.098096589662015E-9</v>
      </c>
      <c r="K220" s="128">
        <f t="shared" si="6"/>
        <v>0.18089690948936193</v>
      </c>
      <c r="L220" s="128">
        <f t="shared" si="7"/>
        <v>559.25588103525286</v>
      </c>
      <c r="AA220" s="128" t="s">
        <v>230</v>
      </c>
    </row>
    <row r="221" spans="1:27">
      <c r="A221" s="127">
        <v>41572</v>
      </c>
      <c r="B221" s="128">
        <v>53.368099999999998</v>
      </c>
      <c r="C221" s="128">
        <v>10</v>
      </c>
      <c r="D221" s="128">
        <v>72.523035699999994</v>
      </c>
      <c r="E221" s="128">
        <v>74.886899543444997</v>
      </c>
      <c r="F221" s="128">
        <v>393.0164873177244</v>
      </c>
      <c r="G221" s="128">
        <v>713.79089894805202</v>
      </c>
      <c r="H221" s="128">
        <v>1055.325721668454</v>
      </c>
      <c r="I221" s="128">
        <v>3.2046950567987537E-3</v>
      </c>
      <c r="J221" s="128">
        <v>3.6733759034691301E-9</v>
      </c>
      <c r="K221" s="128">
        <f t="shared" si="6"/>
        <v>0.18737785306203519</v>
      </c>
      <c r="L221" s="128">
        <f t="shared" si="7"/>
        <v>559.20710952143372</v>
      </c>
      <c r="AA221" s="128" t="s">
        <v>230</v>
      </c>
    </row>
    <row r="222" spans="1:27">
      <c r="A222" s="127">
        <v>41573</v>
      </c>
      <c r="B222" s="128">
        <v>53.418700000000001</v>
      </c>
      <c r="C222" s="128">
        <v>11.7</v>
      </c>
      <c r="D222" s="128">
        <v>72.517104489999994</v>
      </c>
      <c r="E222" s="128">
        <v>74.87939154515999</v>
      </c>
      <c r="F222" s="128">
        <v>393.97062053534603</v>
      </c>
      <c r="G222" s="128">
        <v>713.74185083109944</v>
      </c>
      <c r="H222" s="128">
        <v>1099.6692356819619</v>
      </c>
      <c r="I222" s="128">
        <v>3.0891423164279494E-3</v>
      </c>
      <c r="J222" s="128">
        <v>3.5566680790455837E-9</v>
      </c>
      <c r="K222" s="128">
        <f t="shared" si="6"/>
        <v>0.21902442403128491</v>
      </c>
      <c r="L222" s="128">
        <f t="shared" si="7"/>
        <v>559.15829176578484</v>
      </c>
      <c r="AA222" s="128" t="s">
        <v>230</v>
      </c>
    </row>
    <row r="223" spans="1:27">
      <c r="A223" s="127">
        <v>41574</v>
      </c>
      <c r="B223" s="128">
        <v>54.104399999999998</v>
      </c>
      <c r="C223" s="128">
        <v>10.9</v>
      </c>
      <c r="D223" s="128">
        <v>72.528780499999996</v>
      </c>
      <c r="E223" s="128">
        <v>74.871787171739996</v>
      </c>
      <c r="F223" s="128">
        <v>399.62169529616949</v>
      </c>
      <c r="G223" s="128">
        <v>713.69216988334642</v>
      </c>
      <c r="H223" s="128">
        <v>1110.1769140700344</v>
      </c>
      <c r="I223" s="128">
        <v>3.0523871281024463E-3</v>
      </c>
      <c r="J223" s="128">
        <v>3.5057169415620791E-9</v>
      </c>
      <c r="K223" s="128">
        <f t="shared" si="6"/>
        <v>0.20146235795979625</v>
      </c>
      <c r="L223" s="128">
        <f t="shared" si="7"/>
        <v>559.10884736937066</v>
      </c>
      <c r="AA223" s="128" t="s">
        <v>230</v>
      </c>
    </row>
    <row r="224" spans="1:27">
      <c r="A224" s="127">
        <v>41575</v>
      </c>
      <c r="B224" s="128">
        <v>54.361400000000003</v>
      </c>
      <c r="C224" s="128">
        <v>9.6999999999999993</v>
      </c>
      <c r="D224" s="128">
        <v>72.403544319999995</v>
      </c>
      <c r="E224" s="128">
        <v>74.864146676969995</v>
      </c>
      <c r="F224" s="128">
        <v>389.37158579874034</v>
      </c>
      <c r="G224" s="128">
        <v>713.64224966980566</v>
      </c>
      <c r="H224" s="128">
        <v>1024.4755466165791</v>
      </c>
      <c r="I224" s="128">
        <v>3.2970507928136174E-3</v>
      </c>
      <c r="J224" s="128">
        <v>3.7744901860305022E-9</v>
      </c>
      <c r="K224" s="128">
        <f t="shared" si="6"/>
        <v>0.17843543396601264</v>
      </c>
      <c r="L224" s="128">
        <f t="shared" si="7"/>
        <v>559.05916810832662</v>
      </c>
      <c r="AA224" s="128" t="s">
        <v>230</v>
      </c>
    </row>
    <row r="225" spans="1:27">
      <c r="A225" s="127">
        <v>41576</v>
      </c>
      <c r="B225" s="128">
        <v>54.222000000000001</v>
      </c>
      <c r="C225" s="128">
        <v>10</v>
      </c>
      <c r="D225" s="128">
        <v>72.390143649999999</v>
      </c>
      <c r="E225" s="128">
        <v>74.856525774869993</v>
      </c>
      <c r="F225" s="128">
        <v>388.35619849557133</v>
      </c>
      <c r="G225" s="128">
        <v>713.59245419433773</v>
      </c>
      <c r="H225" s="128">
        <v>1028.7457616758616</v>
      </c>
      <c r="I225" s="128">
        <v>3.2861325627002464E-3</v>
      </c>
      <c r="J225" s="128">
        <v>3.7651618120136523E-9</v>
      </c>
      <c r="K225" s="128">
        <f t="shared" si="6"/>
        <v>0.18442698535649735</v>
      </c>
      <c r="L225" s="128">
        <f t="shared" si="7"/>
        <v>559.00961624078218</v>
      </c>
      <c r="AA225" s="128" t="s">
        <v>230</v>
      </c>
    </row>
    <row r="226" spans="1:27">
      <c r="A226" s="127">
        <v>41577</v>
      </c>
      <c r="B226" s="128">
        <v>54.334600000000002</v>
      </c>
      <c r="C226" s="128">
        <v>10.8</v>
      </c>
      <c r="D226" s="128">
        <v>72.165371230000005</v>
      </c>
      <c r="E226" s="128">
        <v>74.84888904684</v>
      </c>
      <c r="F226" s="128">
        <v>371.9148750290795</v>
      </c>
      <c r="G226" s="128">
        <v>713.54255203126218</v>
      </c>
      <c r="H226" s="128">
        <v>971.64200307031547</v>
      </c>
      <c r="I226" s="128">
        <v>3.4862733374711134E-3</v>
      </c>
      <c r="J226" s="128">
        <v>4.0025298369682808E-9</v>
      </c>
      <c r="K226" s="128">
        <f t="shared" si="6"/>
        <v>0.19876837227107588</v>
      </c>
      <c r="L226" s="128">
        <f t="shared" si="7"/>
        <v>558.95996147145843</v>
      </c>
      <c r="AA226" s="128" t="s">
        <v>230</v>
      </c>
    </row>
    <row r="227" spans="1:27">
      <c r="A227" s="127">
        <v>41578</v>
      </c>
      <c r="B227" s="128">
        <v>52.866700000000002</v>
      </c>
      <c r="C227" s="128">
        <v>8.3000000000000007</v>
      </c>
      <c r="D227" s="128">
        <v>72.658045310000006</v>
      </c>
      <c r="E227" s="128">
        <v>74.841458632154996</v>
      </c>
      <c r="F227" s="128">
        <v>406.04548647655719</v>
      </c>
      <c r="G227" s="128">
        <v>713.49399486965729</v>
      </c>
      <c r="H227" s="128">
        <v>1072.3720427116175</v>
      </c>
      <c r="I227" s="128">
        <v>3.140292323192735E-3</v>
      </c>
      <c r="J227" s="128">
        <v>3.5841903535264408E-9</v>
      </c>
      <c r="K227" s="128">
        <f t="shared" si="6"/>
        <v>0.15699863997563684</v>
      </c>
      <c r="L227" s="128">
        <f t="shared" si="7"/>
        <v>558.91164817213507</v>
      </c>
      <c r="AA227" s="128" t="s">
        <v>230</v>
      </c>
    </row>
    <row r="228" spans="1:27">
      <c r="A228" s="127">
        <v>41579</v>
      </c>
      <c r="B228" s="128">
        <v>51.314399999999999</v>
      </c>
      <c r="C228" s="128">
        <v>8.1999999999999993</v>
      </c>
      <c r="D228" s="128">
        <v>70.421235550000006</v>
      </c>
      <c r="E228" s="128">
        <v>74.834246393234992</v>
      </c>
      <c r="F228" s="128">
        <v>267.90021028969494</v>
      </c>
      <c r="G228" s="128">
        <v>713.44686049518384</v>
      </c>
      <c r="H228" s="128">
        <v>511.63269949483356</v>
      </c>
      <c r="I228" s="128">
        <v>6.5845917412928074E-3</v>
      </c>
      <c r="J228" s="128">
        <v>7.5183307533214431E-9</v>
      </c>
      <c r="K228" s="128">
        <f t="shared" si="6"/>
        <v>0.15979919866548181</v>
      </c>
      <c r="L228" s="128">
        <f t="shared" si="7"/>
        <v>558.86475347345322</v>
      </c>
      <c r="AA228" s="128" t="s">
        <v>230</v>
      </c>
    </row>
    <row r="229" spans="1:27">
      <c r="A229" s="127">
        <v>41580</v>
      </c>
      <c r="B229" s="128">
        <v>63.075099999999999</v>
      </c>
      <c r="C229" s="128">
        <v>18.3</v>
      </c>
      <c r="D229" s="128">
        <v>71.633996370000006</v>
      </c>
      <c r="E229" s="128">
        <v>74.825381187929992</v>
      </c>
      <c r="F229" s="128">
        <v>379.24382769327008</v>
      </c>
      <c r="G229" s="128">
        <v>713.38891942238502</v>
      </c>
      <c r="H229" s="128">
        <v>1099.7190686677982</v>
      </c>
      <c r="I229" s="128">
        <v>3.1197262927107916E-3</v>
      </c>
      <c r="J229" s="128">
        <v>3.6276064907555045E-9</v>
      </c>
      <c r="K229" s="128">
        <f t="shared" si="6"/>
        <v>0.29013033669387761</v>
      </c>
      <c r="L229" s="128">
        <f t="shared" si="7"/>
        <v>558.80711102203963</v>
      </c>
      <c r="AA229" s="128" t="s">
        <v>230</v>
      </c>
    </row>
    <row r="230" spans="1:27">
      <c r="A230" s="127">
        <v>41581</v>
      </c>
      <c r="B230" s="128">
        <v>64.990899999999996</v>
      </c>
      <c r="C230" s="128">
        <v>17.600000000000001</v>
      </c>
      <c r="D230" s="128">
        <v>70.957836459999996</v>
      </c>
      <c r="E230" s="128">
        <v>74.816246716934998</v>
      </c>
      <c r="F230" s="128">
        <v>349.58566576797779</v>
      </c>
      <c r="G230" s="128">
        <v>713.32921385500197</v>
      </c>
      <c r="H230" s="128">
        <v>931.58345359393456</v>
      </c>
      <c r="I230" s="128">
        <v>3.6729297730519641E-3</v>
      </c>
      <c r="J230" s="128">
        <v>4.2594394008715007E-9</v>
      </c>
      <c r="K230" s="128">
        <f t="shared" si="6"/>
        <v>0.27080714376935849</v>
      </c>
      <c r="L230" s="128">
        <f t="shared" si="7"/>
        <v>558.74771777818307</v>
      </c>
      <c r="AA230" s="128" t="s">
        <v>230</v>
      </c>
    </row>
    <row r="231" spans="1:27">
      <c r="A231" s="127">
        <v>41582</v>
      </c>
      <c r="B231" s="128">
        <v>64.394499999999994</v>
      </c>
      <c r="C231" s="128">
        <v>13.5</v>
      </c>
      <c r="D231" s="128">
        <v>70.590661319999995</v>
      </c>
      <c r="E231" s="128">
        <v>74.80719606996</v>
      </c>
      <c r="F231" s="128">
        <v>330.29177229172166</v>
      </c>
      <c r="G231" s="128">
        <v>713.2700515479919</v>
      </c>
      <c r="H231" s="128">
        <v>793.77113749174316</v>
      </c>
      <c r="I231" s="128">
        <v>4.2740002209974357E-3</v>
      </c>
      <c r="J231" s="128">
        <v>4.9143921927933067E-9</v>
      </c>
      <c r="K231" s="128">
        <f t="shared" si="6"/>
        <v>0.20964523367678919</v>
      </c>
      <c r="L231" s="128">
        <f t="shared" si="7"/>
        <v>558.68886956648691</v>
      </c>
      <c r="AA231" s="128" t="s">
        <v>230</v>
      </c>
    </row>
    <row r="232" spans="1:27">
      <c r="A232" s="127">
        <v>41583</v>
      </c>
      <c r="B232" s="128">
        <v>66.626000000000005</v>
      </c>
      <c r="C232" s="128">
        <v>16.100000000000001</v>
      </c>
      <c r="D232" s="128">
        <v>69.617972829999999</v>
      </c>
      <c r="E232" s="128">
        <v>74.797831785659994</v>
      </c>
      <c r="F232" s="128">
        <v>302.49739365184485</v>
      </c>
      <c r="G232" s="128">
        <v>713.20883419481083</v>
      </c>
      <c r="H232" s="128">
        <v>699.43983695980455</v>
      </c>
      <c r="I232" s="128">
        <v>4.8721626302600284E-3</v>
      </c>
      <c r="J232" s="128">
        <v>5.6272906278043285E-9</v>
      </c>
      <c r="K232" s="128">
        <f t="shared" si="6"/>
        <v>0.24164740491699938</v>
      </c>
      <c r="L232" s="128">
        <f t="shared" si="7"/>
        <v>558.62798205353988</v>
      </c>
      <c r="AA232" s="128" t="s">
        <v>230</v>
      </c>
    </row>
    <row r="233" spans="1:27">
      <c r="A233" s="127">
        <v>41584</v>
      </c>
      <c r="B233" s="128">
        <v>68.061300000000003</v>
      </c>
      <c r="C233" s="128">
        <v>17.399999999999999</v>
      </c>
      <c r="D233" s="128">
        <v>71.10951867</v>
      </c>
      <c r="E233" s="128">
        <v>74.788265769944999</v>
      </c>
      <c r="F233" s="128">
        <v>372.24011999892394</v>
      </c>
      <c r="G233" s="128">
        <v>713.14629295288057</v>
      </c>
      <c r="H233" s="128">
        <v>1028.8529755451545</v>
      </c>
      <c r="I233" s="128">
        <v>3.3186852665442069E-3</v>
      </c>
      <c r="J233" s="128">
        <v>3.8405275150011713E-9</v>
      </c>
      <c r="K233" s="128">
        <f t="shared" si="6"/>
        <v>0.25565189028126112</v>
      </c>
      <c r="L233" s="128">
        <f t="shared" si="7"/>
        <v>558.56578286275942</v>
      </c>
      <c r="AA233" s="128" t="s">
        <v>230</v>
      </c>
    </row>
    <row r="234" spans="1:27">
      <c r="A234" s="127">
        <v>41585</v>
      </c>
      <c r="B234" s="128">
        <v>67.319400000000002</v>
      </c>
      <c r="C234" s="128">
        <v>20.6</v>
      </c>
      <c r="D234" s="128">
        <v>72.177710270000006</v>
      </c>
      <c r="E234" s="128">
        <v>74.77880402827499</v>
      </c>
      <c r="F234" s="128">
        <v>446.24581232940091</v>
      </c>
      <c r="G234" s="128">
        <v>713.08442836286019</v>
      </c>
      <c r="H234" s="128">
        <v>1505.1221403079844</v>
      </c>
      <c r="I234" s="128">
        <v>2.2844426524999753E-3</v>
      </c>
      <c r="J234" s="128">
        <v>2.6621816962226096E-9</v>
      </c>
      <c r="K234" s="128">
        <f t="shared" si="6"/>
        <v>0.30600391566175578</v>
      </c>
      <c r="L234" s="128">
        <f t="shared" si="7"/>
        <v>558.5042616722468</v>
      </c>
      <c r="AA234" s="128" t="s">
        <v>230</v>
      </c>
    </row>
    <row r="235" spans="1:27">
      <c r="A235" s="127">
        <v>41586</v>
      </c>
      <c r="B235" s="128">
        <v>67.268900000000002</v>
      </c>
      <c r="C235" s="128">
        <v>19.600000000000001</v>
      </c>
      <c r="D235" s="128">
        <v>70.982040319999996</v>
      </c>
      <c r="E235" s="128">
        <v>74.769349384379993</v>
      </c>
      <c r="F235" s="128">
        <v>362.8591550555812</v>
      </c>
      <c r="G235" s="128">
        <v>713.0226051362722</v>
      </c>
      <c r="H235" s="128">
        <v>1017.3319900173733</v>
      </c>
      <c r="I235" s="128">
        <v>3.372950618530276E-3</v>
      </c>
      <c r="J235" s="128">
        <v>3.9227270975049053E-9</v>
      </c>
      <c r="K235" s="128">
        <f t="shared" si="6"/>
        <v>0.29136792782400189</v>
      </c>
      <c r="L235" s="128">
        <f t="shared" si="7"/>
        <v>558.44278663217722</v>
      </c>
      <c r="AA235" s="128" t="s">
        <v>230</v>
      </c>
    </row>
    <row r="236" spans="1:27">
      <c r="A236" s="127">
        <v>41587</v>
      </c>
      <c r="B236" s="128">
        <v>67.346199999999996</v>
      </c>
      <c r="C236" s="128">
        <v>19.5</v>
      </c>
      <c r="D236" s="128">
        <v>72.127818629999993</v>
      </c>
      <c r="E236" s="128">
        <v>74.75988387596999</v>
      </c>
      <c r="F236" s="128">
        <v>443.37222740902479</v>
      </c>
      <c r="G236" s="128">
        <v>712.96070581476033</v>
      </c>
      <c r="H236" s="128">
        <v>1463.6583256726981</v>
      </c>
      <c r="I236" s="128">
        <v>2.3438161906285952E-3</v>
      </c>
      <c r="J236" s="128">
        <v>2.7251614437702069E-9</v>
      </c>
      <c r="K236" s="128">
        <f t="shared" si="6"/>
        <v>0.28954863080619248</v>
      </c>
      <c r="L236" s="128">
        <f t="shared" si="7"/>
        <v>558.38124094994453</v>
      </c>
      <c r="AA236" s="128" t="s">
        <v>230</v>
      </c>
    </row>
    <row r="237" spans="1:27">
      <c r="A237" s="127">
        <v>41588</v>
      </c>
      <c r="B237" s="128">
        <v>67.498500000000007</v>
      </c>
      <c r="C237" s="128">
        <v>19.2</v>
      </c>
      <c r="D237" s="128">
        <v>72.337048039999999</v>
      </c>
      <c r="E237" s="128">
        <v>74.750396961794991</v>
      </c>
      <c r="F237" s="128">
        <v>465.55142052555289</v>
      </c>
      <c r="G237" s="128">
        <v>712.89866143712641</v>
      </c>
      <c r="H237" s="128">
        <v>1593.5343959944705</v>
      </c>
      <c r="I237" s="128">
        <v>2.1512706056676014E-3</v>
      </c>
      <c r="J237" s="128">
        <v>2.4995219609921846E-9</v>
      </c>
      <c r="K237" s="128">
        <f t="shared" si="6"/>
        <v>0.28445076557256826</v>
      </c>
      <c r="L237" s="128">
        <f t="shared" si="7"/>
        <v>558.31955608528722</v>
      </c>
      <c r="AA237" s="128" t="s">
        <v>230</v>
      </c>
    </row>
    <row r="238" spans="1:27">
      <c r="A238" s="127">
        <v>41589</v>
      </c>
      <c r="B238" s="128">
        <v>67.433400000000006</v>
      </c>
      <c r="C238" s="128">
        <v>19.2</v>
      </c>
      <c r="D238" s="128">
        <v>72.276215759999999</v>
      </c>
      <c r="E238" s="128">
        <v>74.740919197425001</v>
      </c>
      <c r="F238" s="128">
        <v>459.87688254549403</v>
      </c>
      <c r="G238" s="128">
        <v>712.83667182558827</v>
      </c>
      <c r="H238" s="128">
        <v>1558.5840654912897</v>
      </c>
      <c r="I238" s="128">
        <v>2.1995953043719629E-3</v>
      </c>
      <c r="J238" s="128">
        <v>2.5557668223176344E-9</v>
      </c>
      <c r="K238" s="128">
        <f t="shared" si="6"/>
        <v>0.28472537347961097</v>
      </c>
      <c r="L238" s="128">
        <f t="shared" si="7"/>
        <v>558.25793071357714</v>
      </c>
      <c r="AA238" s="128" t="s">
        <v>230</v>
      </c>
    </row>
    <row r="239" spans="1:27">
      <c r="A239" s="127">
        <v>41590</v>
      </c>
      <c r="B239" s="128">
        <v>67.445499999999996</v>
      </c>
      <c r="C239" s="128">
        <v>19.100000000000001</v>
      </c>
      <c r="D239" s="128">
        <v>72.022878090000006</v>
      </c>
      <c r="E239" s="128">
        <v>74.731439732399991</v>
      </c>
      <c r="F239" s="128">
        <v>436.90175702419049</v>
      </c>
      <c r="G239" s="128">
        <v>712.77466601711092</v>
      </c>
      <c r="H239" s="128">
        <v>1416.5032820790598</v>
      </c>
      <c r="I239" s="128">
        <v>2.419708751639649E-3</v>
      </c>
      <c r="J239" s="128">
        <v>2.810924650358301E-9</v>
      </c>
      <c r="K239" s="128">
        <f t="shared" si="6"/>
        <v>0.28319161396979786</v>
      </c>
      <c r="L239" s="128">
        <f t="shared" si="7"/>
        <v>558.196294284038</v>
      </c>
      <c r="AA239" s="128" t="s">
        <v>230</v>
      </c>
    </row>
    <row r="240" spans="1:27">
      <c r="A240" s="127">
        <v>41591</v>
      </c>
      <c r="B240" s="128">
        <v>67.330299999999994</v>
      </c>
      <c r="C240" s="128">
        <v>17.5</v>
      </c>
      <c r="D240" s="128">
        <v>71.563103999999996</v>
      </c>
      <c r="E240" s="128">
        <v>74.721976458735</v>
      </c>
      <c r="F240" s="128">
        <v>401.10079757243858</v>
      </c>
      <c r="G240" s="128">
        <v>712.71276105493519</v>
      </c>
      <c r="H240" s="128">
        <v>1184.5448963720205</v>
      </c>
      <c r="I240" s="128">
        <v>2.8841995351224312E-3</v>
      </c>
      <c r="J240" s="128">
        <v>3.3397007904993205E-9</v>
      </c>
      <c r="K240" s="128">
        <f t="shared" si="6"/>
        <v>0.25991269903743192</v>
      </c>
      <c r="L240" s="128">
        <f t="shared" si="7"/>
        <v>558.13476313234082</v>
      </c>
      <c r="AA240" s="128" t="s">
        <v>230</v>
      </c>
    </row>
    <row r="241" spans="1:27">
      <c r="A241" s="127">
        <v>41592</v>
      </c>
      <c r="B241" s="128">
        <v>67.370999999999995</v>
      </c>
      <c r="C241" s="128">
        <v>16.600000000000001</v>
      </c>
      <c r="D241" s="128">
        <v>71.281169969999993</v>
      </c>
      <c r="E241" s="128">
        <v>74.712507464685004</v>
      </c>
      <c r="F241" s="128">
        <v>383.42349516718377</v>
      </c>
      <c r="G241" s="128">
        <v>712.65081360832335</v>
      </c>
      <c r="H241" s="128">
        <v>1077.3723043975181</v>
      </c>
      <c r="I241" s="128">
        <v>3.1651467390430093E-3</v>
      </c>
      <c r="J241" s="128">
        <v>3.6581283043254854E-9</v>
      </c>
      <c r="K241" s="128">
        <f t="shared" si="6"/>
        <v>0.24639681762182544</v>
      </c>
      <c r="L241" s="128">
        <f t="shared" si="7"/>
        <v>558.0731947861284</v>
      </c>
      <c r="AA241" s="128" t="s">
        <v>230</v>
      </c>
    </row>
    <row r="242" spans="1:27">
      <c r="A242" s="127">
        <v>41593</v>
      </c>
      <c r="B242" s="128">
        <v>67.330500000000001</v>
      </c>
      <c r="C242" s="128">
        <v>15.3</v>
      </c>
      <c r="D242" s="128">
        <v>72.189648399999996</v>
      </c>
      <c r="E242" s="128">
        <v>74.703044162910004</v>
      </c>
      <c r="F242" s="128">
        <v>454.37713551729331</v>
      </c>
      <c r="G242" s="128">
        <v>712.58889833918488</v>
      </c>
      <c r="H242" s="128">
        <v>1443.0582671672621</v>
      </c>
      <c r="I242" s="128">
        <v>2.3567567506732404E-3</v>
      </c>
      <c r="J242" s="128">
        <v>2.7165569568302146E-9</v>
      </c>
      <c r="K242" s="128">
        <f t="shared" si="6"/>
        <v>0.22723728473722904</v>
      </c>
      <c r="L242" s="128">
        <f t="shared" si="7"/>
        <v>558.01166345165711</v>
      </c>
      <c r="AA242" s="128" t="s">
        <v>230</v>
      </c>
    </row>
    <row r="243" spans="1:27">
      <c r="A243" s="127">
        <v>41594</v>
      </c>
      <c r="B243" s="128">
        <v>67.266400000000004</v>
      </c>
      <c r="C243" s="128">
        <v>14.7</v>
      </c>
      <c r="D243" s="128">
        <v>71.842230380000004</v>
      </c>
      <c r="E243" s="128">
        <v>74.693589870389999</v>
      </c>
      <c r="F243" s="128">
        <v>423.84433114182252</v>
      </c>
      <c r="G243" s="128">
        <v>712.52703695998093</v>
      </c>
      <c r="H243" s="128">
        <v>1259.8939220630098</v>
      </c>
      <c r="I243" s="128">
        <v>2.6961013983665275E-3</v>
      </c>
      <c r="J243" s="128">
        <v>3.1039295292071133E-9</v>
      </c>
      <c r="K243" s="128">
        <f t="shared" si="6"/>
        <v>0.21853406752851348</v>
      </c>
      <c r="L243" s="128">
        <f t="shared" si="7"/>
        <v>557.95019069626289</v>
      </c>
      <c r="AA243" s="128" t="s">
        <v>230</v>
      </c>
    </row>
    <row r="244" spans="1:27">
      <c r="A244" s="127">
        <v>41595</v>
      </c>
      <c r="B244" s="128">
        <v>39.603499999999997</v>
      </c>
      <c r="C244" s="128">
        <v>6.9</v>
      </c>
      <c r="D244" s="128">
        <v>72.76485941</v>
      </c>
      <c r="E244" s="128">
        <v>74.688023598464994</v>
      </c>
      <c r="F244" s="128">
        <v>351.6942779069185</v>
      </c>
      <c r="G244" s="128">
        <v>712.49061333526708</v>
      </c>
      <c r="H244" s="128">
        <v>849.53305025759494</v>
      </c>
      <c r="I244" s="128">
        <v>3.973651388059221E-3</v>
      </c>
      <c r="J244" s="128">
        <v>4.5463747872959965E-9</v>
      </c>
      <c r="K244" s="128">
        <f t="shared" si="6"/>
        <v>0.17422702538917018</v>
      </c>
      <c r="L244" s="128">
        <f t="shared" si="7"/>
        <v>557.91399823957931</v>
      </c>
      <c r="AA244" s="128" t="s">
        <v>230</v>
      </c>
    </row>
    <row r="245" spans="1:27">
      <c r="A245" s="127">
        <v>41596</v>
      </c>
      <c r="B245" s="128">
        <v>30.4894</v>
      </c>
      <c r="C245" s="128">
        <v>6</v>
      </c>
      <c r="D245" s="128">
        <v>71.382820339999995</v>
      </c>
      <c r="E245" s="128">
        <v>74.683738313294995</v>
      </c>
      <c r="F245" s="128">
        <v>214.20240294928263</v>
      </c>
      <c r="G245" s="128">
        <v>712.46257082052352</v>
      </c>
      <c r="H245" s="128">
        <v>367.28497890828476</v>
      </c>
      <c r="I245" s="128">
        <v>9.2202774151808366E-3</v>
      </c>
      <c r="J245" s="128">
        <v>1.0582702116221965E-8</v>
      </c>
      <c r="K245" s="128">
        <f t="shared" si="6"/>
        <v>0.19678970396268866</v>
      </c>
      <c r="L245" s="128">
        <f t="shared" si="7"/>
        <v>557.88613488687542</v>
      </c>
      <c r="AA245" s="128" t="s">
        <v>230</v>
      </c>
    </row>
    <row r="246" spans="1:27">
      <c r="A246" s="127">
        <v>41597</v>
      </c>
      <c r="B246" s="128">
        <v>65.159800000000004</v>
      </c>
      <c r="C246" s="128">
        <v>12.3</v>
      </c>
      <c r="D246" s="128">
        <v>72.371068309999998</v>
      </c>
      <c r="E246" s="128">
        <v>74.674580103404992</v>
      </c>
      <c r="F246" s="128">
        <v>463.71583245608963</v>
      </c>
      <c r="G246" s="128">
        <v>712.40263685008517</v>
      </c>
      <c r="H246" s="128">
        <v>1436.532224568715</v>
      </c>
      <c r="I246" s="128">
        <v>2.3547380333109251E-3</v>
      </c>
      <c r="J246" s="128">
        <v>2.69964089324676E-9</v>
      </c>
      <c r="K246" s="128">
        <f t="shared" si="6"/>
        <v>0.18876669357487286</v>
      </c>
      <c r="L246" s="128">
        <f t="shared" si="7"/>
        <v>557.82658729034961</v>
      </c>
      <c r="AA246" s="128" t="s">
        <v>230</v>
      </c>
    </row>
    <row r="247" spans="1:27">
      <c r="A247" s="127">
        <v>41598</v>
      </c>
      <c r="B247" s="128">
        <v>64.984700000000004</v>
      </c>
      <c r="C247" s="128">
        <v>13.6</v>
      </c>
      <c r="D247" s="128">
        <v>72.233959389999995</v>
      </c>
      <c r="E247" s="128">
        <v>74.665446503819993</v>
      </c>
      <c r="F247" s="128">
        <v>449.91398661898523</v>
      </c>
      <c r="G247" s="128">
        <v>712.34285921143919</v>
      </c>
      <c r="H247" s="128">
        <v>1394.065582591651</v>
      </c>
      <c r="I247" s="128">
        <v>2.4334611830083008E-3</v>
      </c>
      <c r="J247" s="128">
        <v>2.7979340902439665E-9</v>
      </c>
      <c r="K247" s="128">
        <f t="shared" si="6"/>
        <v>0.20928003053026326</v>
      </c>
      <c r="L247" s="128">
        <f t="shared" si="7"/>
        <v>557.76719971248804</v>
      </c>
      <c r="AA247" s="128" t="s">
        <v>230</v>
      </c>
    </row>
    <row r="248" spans="1:27">
      <c r="A248" s="127">
        <v>41599</v>
      </c>
      <c r="B248" s="128">
        <v>66.800899999999999</v>
      </c>
      <c r="C248" s="128">
        <v>15.7</v>
      </c>
      <c r="D248" s="128">
        <v>72.190546389999994</v>
      </c>
      <c r="E248" s="128">
        <v>74.656057637324992</v>
      </c>
      <c r="F248" s="128">
        <v>456.12286961982466</v>
      </c>
      <c r="G248" s="128">
        <v>712.2814059807173</v>
      </c>
      <c r="H248" s="128">
        <v>1465.2684056984349</v>
      </c>
      <c r="I248" s="128">
        <v>2.3235597428535671E-3</v>
      </c>
      <c r="J248" s="128">
        <v>2.6812067293073994E-9</v>
      </c>
      <c r="K248" s="128">
        <f t="shared" si="6"/>
        <v>0.23502677359137375</v>
      </c>
      <c r="L248" s="128">
        <f t="shared" si="7"/>
        <v>557.70615236365086</v>
      </c>
      <c r="AA248" s="128" t="s">
        <v>230</v>
      </c>
    </row>
    <row r="249" spans="1:27">
      <c r="A249" s="127">
        <v>41600</v>
      </c>
      <c r="B249" s="128">
        <v>67.793700000000001</v>
      </c>
      <c r="C249" s="128">
        <v>16.3</v>
      </c>
      <c r="D249" s="128">
        <v>72.202528200000003</v>
      </c>
      <c r="E249" s="128">
        <v>74.646529232790002</v>
      </c>
      <c r="F249" s="128">
        <v>463.55751528230456</v>
      </c>
      <c r="G249" s="128">
        <v>712.21903432704971</v>
      </c>
      <c r="H249" s="128">
        <v>1517.6257828094344</v>
      </c>
      <c r="I249" s="128">
        <v>2.2450914597750061E-3</v>
      </c>
      <c r="J249" s="128">
        <v>2.5926160200312473E-9</v>
      </c>
      <c r="K249" s="128">
        <f t="shared" si="6"/>
        <v>0.24043532068614046</v>
      </c>
      <c r="L249" s="128">
        <f t="shared" si="7"/>
        <v>557.64419772452391</v>
      </c>
      <c r="AA249" s="128" t="s">
        <v>230</v>
      </c>
    </row>
    <row r="250" spans="1:27">
      <c r="A250" s="127">
        <v>41601</v>
      </c>
      <c r="B250" s="128">
        <v>67.938199999999995</v>
      </c>
      <c r="C250" s="128">
        <v>15.3</v>
      </c>
      <c r="D250" s="128">
        <v>72.230477489999998</v>
      </c>
      <c r="E250" s="128">
        <v>74.636980518779993</v>
      </c>
      <c r="F250" s="128">
        <v>468.22389300125104</v>
      </c>
      <c r="G250" s="128">
        <v>712.15652457455383</v>
      </c>
      <c r="H250" s="128">
        <v>1523.8269768861837</v>
      </c>
      <c r="I250" s="128">
        <v>2.2312057195944704E-3</v>
      </c>
      <c r="J250" s="128">
        <v>2.5711079743025685E-9</v>
      </c>
      <c r="K250" s="128">
        <f t="shared" si="6"/>
        <v>0.22520467130421473</v>
      </c>
      <c r="L250" s="128">
        <f t="shared" si="7"/>
        <v>557.58211103115946</v>
      </c>
      <c r="AA250" s="128" t="s">
        <v>230</v>
      </c>
    </row>
    <row r="251" spans="1:27">
      <c r="A251" s="127">
        <v>41602</v>
      </c>
      <c r="B251" s="128">
        <v>68.214399999999998</v>
      </c>
      <c r="C251" s="128">
        <v>14.4</v>
      </c>
      <c r="D251" s="128">
        <v>72.168229940000003</v>
      </c>
      <c r="E251" s="128">
        <v>74.627392984859995</v>
      </c>
      <c r="F251" s="128">
        <v>464.21072054851737</v>
      </c>
      <c r="G251" s="128">
        <v>712.09375549716003</v>
      </c>
      <c r="H251" s="128">
        <v>1480.153202663937</v>
      </c>
      <c r="I251" s="128">
        <v>2.292511925191225E-3</v>
      </c>
      <c r="J251" s="128">
        <v>2.6365457065172496E-9</v>
      </c>
      <c r="K251" s="128">
        <f t="shared" si="6"/>
        <v>0.21109912276586762</v>
      </c>
      <c r="L251" s="128">
        <f t="shared" si="7"/>
        <v>557.5197719268582</v>
      </c>
      <c r="AA251" s="128" t="s">
        <v>230</v>
      </c>
    </row>
    <row r="252" spans="1:27">
      <c r="A252" s="127">
        <v>41603</v>
      </c>
      <c r="B252" s="128">
        <v>68.635900000000007</v>
      </c>
      <c r="C252" s="128">
        <v>16.2</v>
      </c>
      <c r="D252" s="128">
        <v>71.975275339999996</v>
      </c>
      <c r="E252" s="128">
        <v>74.617746209114998</v>
      </c>
      <c r="F252" s="128">
        <v>448.50462326904898</v>
      </c>
      <c r="G252" s="128">
        <v>712.03059331245788</v>
      </c>
      <c r="H252" s="128">
        <v>1422.8480415485749</v>
      </c>
      <c r="I252" s="128">
        <v>2.3931680530826656E-3</v>
      </c>
      <c r="J252" s="128">
        <v>2.7619152136545496E-9</v>
      </c>
      <c r="K252" s="128">
        <f t="shared" si="6"/>
        <v>0.23602808442811996</v>
      </c>
      <c r="L252" s="128">
        <f t="shared" si="7"/>
        <v>557.45704762628668</v>
      </c>
      <c r="AA252" s="128" t="s">
        <v>230</v>
      </c>
    </row>
    <row r="253" spans="1:27">
      <c r="A253" s="127">
        <v>41604</v>
      </c>
      <c r="B253" s="128">
        <v>68.715299999999999</v>
      </c>
      <c r="C253" s="128">
        <v>15.5</v>
      </c>
      <c r="D253" s="128">
        <v>72.864999330000003</v>
      </c>
      <c r="E253" s="128">
        <v>74.608088273699991</v>
      </c>
      <c r="F253" s="128">
        <v>561.92059744729966</v>
      </c>
      <c r="G253" s="128">
        <v>711.96735277904247</v>
      </c>
      <c r="H253" s="128">
        <v>2139.2773114420484</v>
      </c>
      <c r="I253" s="128">
        <v>1.5893892208540224E-3</v>
      </c>
      <c r="J253" s="128">
        <v>1.8316101447315139E-9</v>
      </c>
      <c r="K253" s="128">
        <f t="shared" si="6"/>
        <v>0.22556839597585981</v>
      </c>
      <c r="L253" s="128">
        <f t="shared" si="7"/>
        <v>557.39425076442478</v>
      </c>
      <c r="AA253" s="128" t="s">
        <v>230</v>
      </c>
    </row>
    <row r="254" spans="1:27">
      <c r="A254" s="127">
        <v>41605</v>
      </c>
      <c r="B254" s="128">
        <v>34.499499999999998</v>
      </c>
      <c r="C254" s="128">
        <v>3.5</v>
      </c>
      <c r="D254" s="128">
        <v>68.635935660000001</v>
      </c>
      <c r="E254" s="128">
        <v>74.603239368974997</v>
      </c>
      <c r="F254" s="128">
        <v>163.43062023092159</v>
      </c>
      <c r="G254" s="128">
        <v>711.93559997117075</v>
      </c>
      <c r="H254" s="128">
        <v>204.23479446630708</v>
      </c>
      <c r="I254" s="128">
        <v>1.6359439408944004E-2</v>
      </c>
      <c r="J254" s="128">
        <v>1.852558778175109E-8</v>
      </c>
      <c r="K254" s="128">
        <f t="shared" si="6"/>
        <v>0.10145074566298062</v>
      </c>
      <c r="L254" s="128">
        <f t="shared" si="7"/>
        <v>557.36272270101233</v>
      </c>
      <c r="AA254" s="128" t="s">
        <v>230</v>
      </c>
    </row>
    <row r="255" spans="1:27">
      <c r="A255" s="127">
        <v>41606</v>
      </c>
      <c r="B255" s="128">
        <v>35.8461</v>
      </c>
      <c r="C255" s="128">
        <v>4.2</v>
      </c>
      <c r="D255" s="128">
        <v>68.885667589999997</v>
      </c>
      <c r="E255" s="128">
        <v>74.598201199619993</v>
      </c>
      <c r="F255" s="128">
        <v>173.12902718892124</v>
      </c>
      <c r="G255" s="128">
        <v>711.90260636198195</v>
      </c>
      <c r="H255" s="128">
        <v>229.51820479307963</v>
      </c>
      <c r="I255" s="128">
        <v>1.4589844749704988E-2</v>
      </c>
      <c r="J255" s="128">
        <v>1.6558611164188663E-8</v>
      </c>
      <c r="K255" s="128">
        <f t="shared" si="6"/>
        <v>0.11716755797701843</v>
      </c>
      <c r="L255" s="128">
        <f t="shared" si="7"/>
        <v>557.32996402004915</v>
      </c>
      <c r="AA255" s="128" t="s">
        <v>230</v>
      </c>
    </row>
    <row r="256" spans="1:27">
      <c r="A256" s="127">
        <v>41607</v>
      </c>
      <c r="B256" s="128">
        <v>36.192399999999999</v>
      </c>
      <c r="C256" s="128">
        <v>3.2</v>
      </c>
      <c r="D256" s="128">
        <v>69.071277429999995</v>
      </c>
      <c r="E256" s="128">
        <v>74.59311435779999</v>
      </c>
      <c r="F256" s="128">
        <v>177.65576826770996</v>
      </c>
      <c r="G256" s="128">
        <v>711.86929255041753</v>
      </c>
      <c r="H256" s="128">
        <v>224.41085063747929</v>
      </c>
      <c r="I256" s="128">
        <v>1.4861015514095424E-2</v>
      </c>
      <c r="J256" s="128">
        <v>1.6797562106654596E-8</v>
      </c>
      <c r="K256" s="128">
        <f t="shared" si="6"/>
        <v>8.8416352604414189E-2</v>
      </c>
      <c r="L256" s="128">
        <f t="shared" si="7"/>
        <v>557.29688886585132</v>
      </c>
      <c r="AA256" s="128" t="s">
        <v>230</v>
      </c>
    </row>
    <row r="257" spans="1:27">
      <c r="A257" s="127">
        <v>41608</v>
      </c>
      <c r="B257" s="128">
        <v>59.798099999999998</v>
      </c>
      <c r="C257" s="128">
        <v>13.5</v>
      </c>
      <c r="D257" s="128">
        <v>71.275675800000002</v>
      </c>
      <c r="E257" s="128">
        <v>74.584709734844992</v>
      </c>
      <c r="F257" s="128">
        <v>355.77956566278863</v>
      </c>
      <c r="G257" s="128">
        <v>711.81424732125095</v>
      </c>
      <c r="H257" s="128">
        <v>924.58861368832675</v>
      </c>
      <c r="I257" s="128">
        <v>3.6775655062403012E-3</v>
      </c>
      <c r="J257" s="128">
        <v>4.2381351694595179E-9</v>
      </c>
      <c r="K257" s="128">
        <f t="shared" si="6"/>
        <v>0.22575968132766761</v>
      </c>
      <c r="L257" s="128">
        <f t="shared" si="7"/>
        <v>557.24224116693563</v>
      </c>
      <c r="AA257" s="128" t="s">
        <v>230</v>
      </c>
    </row>
    <row r="258" spans="1:27">
      <c r="A258" s="127">
        <v>41609</v>
      </c>
      <c r="B258" s="128">
        <v>67.356200000000001</v>
      </c>
      <c r="C258" s="128">
        <v>16.5</v>
      </c>
      <c r="D258" s="128">
        <v>72.288251419999995</v>
      </c>
      <c r="E258" s="128">
        <v>74.575242820935003</v>
      </c>
      <c r="F258" s="128">
        <v>477.81066191277171</v>
      </c>
      <c r="G258" s="128">
        <v>711.75223992848987</v>
      </c>
      <c r="H258" s="128">
        <v>1613.7417172050386</v>
      </c>
      <c r="I258" s="128">
        <v>2.112705930818002E-3</v>
      </c>
      <c r="J258" s="128">
        <v>2.4412797996431688E-9</v>
      </c>
      <c r="K258" s="128">
        <f t="shared" si="6"/>
        <v>0.2449663134202939</v>
      </c>
      <c r="L258" s="128">
        <f t="shared" si="7"/>
        <v>557.18068634600149</v>
      </c>
      <c r="AA258" s="128" t="s">
        <v>230</v>
      </c>
    </row>
    <row r="259" spans="1:27">
      <c r="A259" s="127">
        <v>41610</v>
      </c>
      <c r="B259" s="128">
        <v>67.394000000000005</v>
      </c>
      <c r="C259" s="128">
        <v>16.8</v>
      </c>
      <c r="D259" s="128">
        <v>72.303366980000007</v>
      </c>
      <c r="E259" s="128">
        <v>74.565770594234991</v>
      </c>
      <c r="F259" s="128">
        <v>480.77706708856812</v>
      </c>
      <c r="G259" s="128">
        <v>711.69019265060319</v>
      </c>
      <c r="H259" s="128">
        <v>1639.34420853595</v>
      </c>
      <c r="I259" s="128">
        <v>2.0809611552041578E-3</v>
      </c>
      <c r="J259" s="128">
        <v>2.4060437832579153E-9</v>
      </c>
      <c r="K259" s="128">
        <f t="shared" ref="K259:K322" si="8">C259/B259</f>
        <v>0.24928035136659049</v>
      </c>
      <c r="L259" s="128">
        <f t="shared" ref="L259:L322" si="9">72.285+6.5021*E259</f>
        <v>557.11909698077534</v>
      </c>
      <c r="AA259" s="128" t="s">
        <v>230</v>
      </c>
    </row>
    <row r="260" spans="1:27">
      <c r="A260" s="127">
        <v>41611</v>
      </c>
      <c r="B260" s="128">
        <v>67.598699999999994</v>
      </c>
      <c r="C260" s="128">
        <v>16.8</v>
      </c>
      <c r="D260" s="128">
        <v>72.317164509999998</v>
      </c>
      <c r="E260" s="128">
        <v>74.556269596950003</v>
      </c>
      <c r="F260" s="128">
        <v>484.57941667819244</v>
      </c>
      <c r="G260" s="128">
        <v>711.62795179990519</v>
      </c>
      <c r="H260" s="128">
        <v>1662.4415903912404</v>
      </c>
      <c r="I260" s="128">
        <v>2.0518332472298667E-3</v>
      </c>
      <c r="J260" s="128">
        <v>2.3721161439811595E-9</v>
      </c>
      <c r="K260" s="128">
        <f t="shared" si="8"/>
        <v>0.24852548939550617</v>
      </c>
      <c r="L260" s="128">
        <f t="shared" si="9"/>
        <v>557.0573205463287</v>
      </c>
      <c r="AA260" s="128" t="s">
        <v>230</v>
      </c>
    </row>
    <row r="261" spans="1:27">
      <c r="A261" s="127">
        <v>41612</v>
      </c>
      <c r="B261" s="128">
        <v>67.656599999999997</v>
      </c>
      <c r="C261" s="128">
        <v>16.8</v>
      </c>
      <c r="D261" s="128">
        <v>72.302856579999997</v>
      </c>
      <c r="E261" s="128">
        <v>74.54676046182</v>
      </c>
      <c r="F261" s="128">
        <v>484.29959752863198</v>
      </c>
      <c r="G261" s="128">
        <v>711.56565250999847</v>
      </c>
      <c r="H261" s="128">
        <v>1660.5930023704914</v>
      </c>
      <c r="I261" s="128">
        <v>2.0540565080004987E-3</v>
      </c>
      <c r="J261" s="128">
        <v>2.3746160893002565E-9</v>
      </c>
      <c r="K261" s="128">
        <f t="shared" si="8"/>
        <v>0.24831280318549856</v>
      </c>
      <c r="L261" s="128">
        <f t="shared" si="9"/>
        <v>556.99549119879987</v>
      </c>
      <c r="AA261" s="128" t="s">
        <v>230</v>
      </c>
    </row>
    <row r="262" spans="1:27">
      <c r="A262" s="127">
        <v>41613</v>
      </c>
      <c r="B262" s="128">
        <v>67.653000000000006</v>
      </c>
      <c r="C262" s="128">
        <v>15.9</v>
      </c>
      <c r="D262" s="128">
        <v>72.281200229999996</v>
      </c>
      <c r="E262" s="128">
        <v>74.537251832669995</v>
      </c>
      <c r="F262" s="128">
        <v>482.84668814699</v>
      </c>
      <c r="G262" s="128">
        <v>711.50335140363416</v>
      </c>
      <c r="H262" s="128">
        <v>1630.7336212796095</v>
      </c>
      <c r="I262" s="128">
        <v>2.0877945760237777E-3</v>
      </c>
      <c r="J262" s="128">
        <v>2.4091507904741256E-9</v>
      </c>
      <c r="K262" s="128">
        <f t="shared" si="8"/>
        <v>0.23502283712473945</v>
      </c>
      <c r="L262" s="128">
        <f t="shared" si="9"/>
        <v>556.93366514120362</v>
      </c>
      <c r="AA262" s="128" t="s">
        <v>230</v>
      </c>
    </row>
    <row r="263" spans="1:27">
      <c r="A263" s="127">
        <v>41614</v>
      </c>
      <c r="B263" s="128">
        <v>67.829499999999996</v>
      </c>
      <c r="C263" s="128">
        <v>16.3</v>
      </c>
      <c r="D263" s="128">
        <v>72.281104080000006</v>
      </c>
      <c r="E263" s="128">
        <v>74.527718396444996</v>
      </c>
      <c r="F263" s="128">
        <v>484.8746096396938</v>
      </c>
      <c r="G263" s="128">
        <v>711.44088260720105</v>
      </c>
      <c r="H263" s="128">
        <v>1652.0189596740558</v>
      </c>
      <c r="I263" s="128">
        <v>2.0624148193732535E-3</v>
      </c>
      <c r="J263" s="128">
        <v>2.3816201548600471E-9</v>
      </c>
      <c r="K263" s="128">
        <f t="shared" si="8"/>
        <v>0.24030842037756436</v>
      </c>
      <c r="L263" s="128">
        <f t="shared" si="9"/>
        <v>556.87167778552509</v>
      </c>
      <c r="AA263" s="128" t="s">
        <v>230</v>
      </c>
    </row>
    <row r="264" spans="1:27">
      <c r="A264" s="127">
        <v>41615</v>
      </c>
      <c r="B264" s="128">
        <v>67.843500000000006</v>
      </c>
      <c r="C264" s="128">
        <v>16.2</v>
      </c>
      <c r="D264" s="128">
        <v>72.272170779999996</v>
      </c>
      <c r="E264" s="128">
        <v>74.518182992519996</v>
      </c>
      <c r="F264" s="128">
        <v>484.98329077648123</v>
      </c>
      <c r="G264" s="128">
        <v>711.3783957549972</v>
      </c>
      <c r="H264" s="128">
        <v>1650.5563944860398</v>
      </c>
      <c r="I264" s="128">
        <v>2.0638037173201298E-3</v>
      </c>
      <c r="J264" s="128">
        <v>2.3827176211519917E-9</v>
      </c>
      <c r="K264" s="128">
        <f t="shared" si="8"/>
        <v>0.23878485042782283</v>
      </c>
      <c r="L264" s="128">
        <f t="shared" si="9"/>
        <v>556.80967763566434</v>
      </c>
      <c r="AA264" s="128" t="s">
        <v>230</v>
      </c>
    </row>
    <row r="265" spans="1:27">
      <c r="A265" s="127">
        <v>41616</v>
      </c>
      <c r="B265" s="128">
        <v>67.838700000000003</v>
      </c>
      <c r="C265" s="128">
        <v>16.2</v>
      </c>
      <c r="D265" s="128">
        <v>70.636391939999996</v>
      </c>
      <c r="E265" s="128">
        <v>74.508648263235003</v>
      </c>
      <c r="F265" s="128">
        <v>359.96138727307323</v>
      </c>
      <c r="G265" s="128">
        <v>711.31590816032099</v>
      </c>
      <c r="H265" s="128">
        <v>957.28475548786696</v>
      </c>
      <c r="I265" s="128">
        <v>3.5584317324188122E-3</v>
      </c>
      <c r="J265" s="128">
        <v>4.1083160690794991E-9</v>
      </c>
      <c r="K265" s="128">
        <f t="shared" si="8"/>
        <v>0.23880174590609782</v>
      </c>
      <c r="L265" s="128">
        <f t="shared" si="9"/>
        <v>556.74768187238033</v>
      </c>
      <c r="AA265" s="128" t="s">
        <v>230</v>
      </c>
    </row>
    <row r="266" spans="1:27">
      <c r="A266" s="127">
        <v>41617</v>
      </c>
      <c r="B266" s="128">
        <v>67.793599999999998</v>
      </c>
      <c r="C266" s="128">
        <v>16.3</v>
      </c>
      <c r="D266" s="128">
        <v>68.706328900000003</v>
      </c>
      <c r="E266" s="128">
        <v>74.499119872755003</v>
      </c>
      <c r="F266" s="128">
        <v>287.27585840708724</v>
      </c>
      <c r="G266" s="128">
        <v>711.25345694873215</v>
      </c>
      <c r="H266" s="128">
        <v>640.73059589314903</v>
      </c>
      <c r="I266" s="128">
        <v>5.3176933870228617E-3</v>
      </c>
      <c r="J266" s="128">
        <v>6.1408356825244703E-9</v>
      </c>
      <c r="K266" s="128">
        <f t="shared" si="8"/>
        <v>0.2404356753439853</v>
      </c>
      <c r="L266" s="128">
        <f t="shared" si="9"/>
        <v>556.68572732464031</v>
      </c>
      <c r="AA266" s="128" t="s">
        <v>230</v>
      </c>
    </row>
    <row r="267" spans="1:27">
      <c r="A267" s="127">
        <v>41618</v>
      </c>
      <c r="B267" s="128">
        <v>67.682199999999995</v>
      </c>
      <c r="C267" s="128">
        <v>16.100000000000001</v>
      </c>
      <c r="D267" s="128">
        <v>71.78579569</v>
      </c>
      <c r="E267" s="128">
        <v>74.489607139545001</v>
      </c>
      <c r="F267" s="128">
        <v>437.58460185150858</v>
      </c>
      <c r="G267" s="128">
        <v>711.19110321212293</v>
      </c>
      <c r="H267" s="128">
        <v>1365.2215983097203</v>
      </c>
      <c r="I267" s="128">
        <v>2.4948277757403737E-3</v>
      </c>
      <c r="J267" s="128">
        <v>2.8799816451209346E-9</v>
      </c>
      <c r="K267" s="128">
        <f t="shared" si="8"/>
        <v>0.23787642836669023</v>
      </c>
      <c r="L267" s="128">
        <f t="shared" si="9"/>
        <v>556.62387458203557</v>
      </c>
      <c r="AA267" s="128" t="s">
        <v>230</v>
      </c>
    </row>
    <row r="268" spans="1:27">
      <c r="A268" s="127">
        <v>41619</v>
      </c>
      <c r="B268" s="128">
        <v>67.611500000000007</v>
      </c>
      <c r="C268" s="128">
        <v>16.5</v>
      </c>
      <c r="D268" s="128">
        <v>72.212557860000004</v>
      </c>
      <c r="E268" s="128">
        <v>74.480104343219992</v>
      </c>
      <c r="F268" s="128">
        <v>481.02505663259103</v>
      </c>
      <c r="G268" s="128">
        <v>711.1288094741958</v>
      </c>
      <c r="H268" s="128">
        <v>1635.0146373632233</v>
      </c>
      <c r="I268" s="128">
        <v>2.0849490197415704E-3</v>
      </c>
      <c r="J268" s="128">
        <v>2.4088954646935612E-9</v>
      </c>
      <c r="K268" s="128">
        <f t="shared" si="8"/>
        <v>0.24404132433092002</v>
      </c>
      <c r="L268" s="128">
        <f t="shared" si="9"/>
        <v>556.56208645005074</v>
      </c>
      <c r="AA268" s="128" t="s">
        <v>230</v>
      </c>
    </row>
    <row r="269" spans="1:27">
      <c r="A269" s="127">
        <v>41620</v>
      </c>
      <c r="B269" s="128">
        <v>67.518000000000001</v>
      </c>
      <c r="C269" s="128">
        <v>16.3</v>
      </c>
      <c r="D269" s="128">
        <v>72.201387999999994</v>
      </c>
      <c r="E269" s="128">
        <v>74.470614688319998</v>
      </c>
      <c r="F269" s="128">
        <v>480.27699113862218</v>
      </c>
      <c r="G269" s="128">
        <v>711.06659675912056</v>
      </c>
      <c r="H269" s="128">
        <v>1626.4789985230091</v>
      </c>
      <c r="I269" s="128">
        <v>2.0951240105187832E-3</v>
      </c>
      <c r="J269" s="128">
        <v>2.4197659228449151E-9</v>
      </c>
      <c r="K269" s="128">
        <f t="shared" si="8"/>
        <v>0.24141710358719157</v>
      </c>
      <c r="L269" s="128">
        <f t="shared" si="9"/>
        <v>556.50038376492546</v>
      </c>
      <c r="AA269" s="128" t="s">
        <v>230</v>
      </c>
    </row>
    <row r="270" spans="1:27">
      <c r="A270" s="127">
        <v>41621</v>
      </c>
      <c r="B270" s="128">
        <v>67.465699999999998</v>
      </c>
      <c r="C270" s="128">
        <v>16.5</v>
      </c>
      <c r="D270" s="128">
        <v>72.195146320000006</v>
      </c>
      <c r="E270" s="128">
        <v>74.461132384184992</v>
      </c>
      <c r="F270" s="128">
        <v>480.31236726220067</v>
      </c>
      <c r="G270" s="128">
        <v>711.00442711954577</v>
      </c>
      <c r="H270" s="128">
        <v>1631.8896688757588</v>
      </c>
      <c r="I270" s="128">
        <v>2.0890951369027578E-3</v>
      </c>
      <c r="J270" s="128">
        <v>2.4138632211248077E-9</v>
      </c>
      <c r="K270" s="128">
        <f t="shared" si="8"/>
        <v>0.24456872158741405</v>
      </c>
      <c r="L270" s="128">
        <f t="shared" si="9"/>
        <v>556.43872887520922</v>
      </c>
      <c r="AA270" s="128" t="s">
        <v>230</v>
      </c>
    </row>
    <row r="271" spans="1:27">
      <c r="A271" s="127">
        <v>41622</v>
      </c>
      <c r="B271" s="128">
        <v>67.543700000000001</v>
      </c>
      <c r="C271" s="128">
        <v>16.5</v>
      </c>
      <c r="D271" s="128">
        <v>72.077075570000005</v>
      </c>
      <c r="E271" s="128">
        <v>74.451639117149995</v>
      </c>
      <c r="F271" s="128">
        <v>468.66741323355575</v>
      </c>
      <c r="G271" s="128">
        <v>710.94218047983929</v>
      </c>
      <c r="H271" s="128">
        <v>1559.4406045000869</v>
      </c>
      <c r="I271" s="128">
        <v>2.186065027331627E-3</v>
      </c>
      <c r="J271" s="128">
        <v>2.52580849448923E-9</v>
      </c>
      <c r="K271" s="128">
        <f t="shared" si="8"/>
        <v>0.24428629168967644</v>
      </c>
      <c r="L271" s="128">
        <f t="shared" si="9"/>
        <v>556.37700270362097</v>
      </c>
      <c r="AA271" s="128" t="s">
        <v>230</v>
      </c>
    </row>
    <row r="272" spans="1:27">
      <c r="A272" s="127">
        <v>41623</v>
      </c>
      <c r="B272" s="128">
        <v>67.701999999999998</v>
      </c>
      <c r="C272" s="128">
        <v>16.600000000000001</v>
      </c>
      <c r="D272" s="128">
        <v>72.223383040000002</v>
      </c>
      <c r="E272" s="128">
        <v>74.44212360105</v>
      </c>
      <c r="F272" s="128">
        <v>487.05788487021886</v>
      </c>
      <c r="G272" s="128">
        <v>710.8797828092811</v>
      </c>
      <c r="H272" s="128">
        <v>1676.0400421235429</v>
      </c>
      <c r="I272" s="128">
        <v>2.0342407879928564E-3</v>
      </c>
      <c r="J272" s="128">
        <v>2.3506855329290093E-9</v>
      </c>
      <c r="K272" s="128">
        <f t="shared" si="8"/>
        <v>0.2451921656671886</v>
      </c>
      <c r="L272" s="128">
        <f t="shared" si="9"/>
        <v>556.31513186638722</v>
      </c>
      <c r="AA272" s="128" t="s">
        <v>230</v>
      </c>
    </row>
    <row r="273" spans="1:27">
      <c r="A273" s="127">
        <v>41624</v>
      </c>
      <c r="B273" s="128">
        <v>67.542100000000005</v>
      </c>
      <c r="C273" s="128">
        <v>16.2</v>
      </c>
      <c r="D273" s="128">
        <v>72.522665419999996</v>
      </c>
      <c r="E273" s="128">
        <v>74.432630558894999</v>
      </c>
      <c r="F273" s="128">
        <v>527.05641968430814</v>
      </c>
      <c r="G273" s="128">
        <v>710.81752737638851</v>
      </c>
      <c r="H273" s="128">
        <v>1930.5257800167462</v>
      </c>
      <c r="I273" s="128">
        <v>1.7647683247923275E-3</v>
      </c>
      <c r="J273" s="128">
        <v>2.0377759590588353E-9</v>
      </c>
      <c r="K273" s="128">
        <f t="shared" si="8"/>
        <v>0.23985040441443187</v>
      </c>
      <c r="L273" s="128">
        <f t="shared" si="9"/>
        <v>556.25340715699122</v>
      </c>
      <c r="AA273" s="128" t="s">
        <v>230</v>
      </c>
    </row>
    <row r="274" spans="1:27">
      <c r="A274" s="127">
        <v>41625</v>
      </c>
      <c r="B274" s="128">
        <v>67.582099999999997</v>
      </c>
      <c r="C274" s="128">
        <v>16.2</v>
      </c>
      <c r="D274" s="128">
        <v>72.739649619999994</v>
      </c>
      <c r="E274" s="128">
        <v>74.423131894739996</v>
      </c>
      <c r="F274" s="128">
        <v>564.21363261486761</v>
      </c>
      <c r="G274" s="128">
        <v>710.75522994016865</v>
      </c>
      <c r="H274" s="128">
        <v>2191.8134978758198</v>
      </c>
      <c r="I274" s="128">
        <v>1.5543582033117147E-3</v>
      </c>
      <c r="J274" s="128">
        <v>1.7947800964753072E-9</v>
      </c>
      <c r="K274" s="128">
        <f t="shared" si="8"/>
        <v>0.2397084435079703</v>
      </c>
      <c r="L274" s="128">
        <f t="shared" si="9"/>
        <v>556.19164589278898</v>
      </c>
      <c r="AA274" s="128" t="s">
        <v>230</v>
      </c>
    </row>
    <row r="275" spans="1:27">
      <c r="A275" s="127">
        <v>41626</v>
      </c>
      <c r="B275" s="128">
        <v>67.503299999999996</v>
      </c>
      <c r="C275" s="128">
        <v>15.6</v>
      </c>
      <c r="D275" s="128">
        <v>71.774966419999998</v>
      </c>
      <c r="E275" s="128">
        <v>74.413644305925004</v>
      </c>
      <c r="F275" s="128">
        <v>442.2179100221457</v>
      </c>
      <c r="G275" s="128">
        <v>710.69300001406498</v>
      </c>
      <c r="H275" s="128">
        <v>1384.6690951269068</v>
      </c>
      <c r="I275" s="128">
        <v>2.4574627251976165E-3</v>
      </c>
      <c r="J275" s="128">
        <v>2.8341661449419655E-9</v>
      </c>
      <c r="K275" s="128">
        <f t="shared" si="8"/>
        <v>0.23109981289803611</v>
      </c>
      <c r="L275" s="128">
        <f t="shared" si="9"/>
        <v>556.12995664155505</v>
      </c>
      <c r="AA275" s="128" t="s">
        <v>230</v>
      </c>
    </row>
    <row r="276" spans="1:27">
      <c r="A276" s="127">
        <v>41627</v>
      </c>
      <c r="B276" s="128">
        <v>67.406400000000005</v>
      </c>
      <c r="C276" s="128">
        <v>15.7</v>
      </c>
      <c r="D276" s="128">
        <v>70.382127460000007</v>
      </c>
      <c r="E276" s="128">
        <v>74.404170336405002</v>
      </c>
      <c r="F276" s="128">
        <v>350.33337364029876</v>
      </c>
      <c r="G276" s="128">
        <v>710.63085430284491</v>
      </c>
      <c r="H276" s="128">
        <v>908.10560654834171</v>
      </c>
      <c r="I276" s="128">
        <v>3.7480613097839975E-3</v>
      </c>
      <c r="J276" s="128">
        <v>4.3236960705510536E-9</v>
      </c>
      <c r="K276" s="128">
        <f t="shared" si="8"/>
        <v>0.23291556884806189</v>
      </c>
      <c r="L276" s="128">
        <f t="shared" si="9"/>
        <v>556.06835594433903</v>
      </c>
      <c r="AA276" s="128" t="s">
        <v>230</v>
      </c>
    </row>
    <row r="277" spans="1:27">
      <c r="A277" s="127">
        <v>41628</v>
      </c>
      <c r="B277" s="128">
        <v>67.366299999999995</v>
      </c>
      <c r="C277" s="128">
        <v>16.100000000000001</v>
      </c>
      <c r="D277" s="128">
        <v>70.058312920000006</v>
      </c>
      <c r="E277" s="128">
        <v>74.394702002939994</v>
      </c>
      <c r="F277" s="128">
        <v>335.81313408889599</v>
      </c>
      <c r="G277" s="128">
        <v>710.56874045375503</v>
      </c>
      <c r="H277" s="128">
        <v>846.54941328374832</v>
      </c>
      <c r="I277" s="128">
        <v>4.0240094123231021E-3</v>
      </c>
      <c r="J277" s="128">
        <v>4.6459626839253177E-9</v>
      </c>
      <c r="K277" s="128">
        <f t="shared" si="8"/>
        <v>0.23899189951058619</v>
      </c>
      <c r="L277" s="128">
        <f t="shared" si="9"/>
        <v>556.00679189331618</v>
      </c>
      <c r="AA277" s="128" t="s">
        <v>230</v>
      </c>
    </row>
    <row r="278" spans="1:27">
      <c r="A278" s="127">
        <v>41629</v>
      </c>
      <c r="B278" s="128">
        <v>67.314400000000006</v>
      </c>
      <c r="C278" s="128">
        <v>15.4</v>
      </c>
      <c r="D278" s="128">
        <v>70.052033929999993</v>
      </c>
      <c r="E278" s="128">
        <v>74.385240964019999</v>
      </c>
      <c r="F278" s="128">
        <v>335.71283791496006</v>
      </c>
      <c r="G278" s="128">
        <v>710.50666935596871</v>
      </c>
      <c r="H278" s="128">
        <v>838.07228678232082</v>
      </c>
      <c r="I278" s="128">
        <v>4.0589208059494406E-3</v>
      </c>
      <c r="J278" s="128">
        <v>4.6795927970572277E-9</v>
      </c>
      <c r="K278" s="128">
        <f t="shared" si="8"/>
        <v>0.22877720071782559</v>
      </c>
      <c r="L278" s="128">
        <f t="shared" si="9"/>
        <v>555.9452752721545</v>
      </c>
      <c r="AA278" s="128" t="s">
        <v>230</v>
      </c>
    </row>
    <row r="279" spans="1:27">
      <c r="A279" s="127">
        <v>41630</v>
      </c>
      <c r="B279" s="128">
        <v>67.291499999999999</v>
      </c>
      <c r="C279" s="128">
        <v>15.5</v>
      </c>
      <c r="D279" s="128">
        <v>70.049264859999994</v>
      </c>
      <c r="E279" s="128">
        <v>74.375783143695003</v>
      </c>
      <c r="F279" s="128">
        <v>335.8809448251485</v>
      </c>
      <c r="G279" s="128">
        <v>710.44461427562055</v>
      </c>
      <c r="H279" s="128">
        <v>840.20223714626934</v>
      </c>
      <c r="I279" s="128">
        <v>4.0495157352491559E-3</v>
      </c>
      <c r="J279" s="128">
        <v>4.6697694935245439E-9</v>
      </c>
      <c r="K279" s="128">
        <f t="shared" si="8"/>
        <v>0.23034112777988305</v>
      </c>
      <c r="L279" s="128">
        <f t="shared" si="9"/>
        <v>555.88377957861928</v>
      </c>
      <c r="AA279" s="128" t="s">
        <v>230</v>
      </c>
    </row>
    <row r="280" spans="1:27">
      <c r="A280" s="127">
        <v>41631</v>
      </c>
      <c r="B280" s="128">
        <v>67.238200000000006</v>
      </c>
      <c r="C280" s="128">
        <v>15.9</v>
      </c>
      <c r="D280" s="128">
        <v>70.574460689999995</v>
      </c>
      <c r="E280" s="128">
        <v>74.366332814684995</v>
      </c>
      <c r="F280" s="128">
        <v>361.11792140858216</v>
      </c>
      <c r="G280" s="128">
        <v>710.38260325447766</v>
      </c>
      <c r="H280" s="128">
        <v>963.02271997745549</v>
      </c>
      <c r="I280" s="128">
        <v>3.536080391473741E-3</v>
      </c>
      <c r="J280" s="128">
        <v>4.0811844351336118E-9</v>
      </c>
      <c r="K280" s="128">
        <f t="shared" si="8"/>
        <v>0.23647271937678283</v>
      </c>
      <c r="L280" s="128">
        <f t="shared" si="9"/>
        <v>555.82233259436339</v>
      </c>
      <c r="AA280" s="128" t="s">
        <v>230</v>
      </c>
    </row>
    <row r="281" spans="1:27">
      <c r="A281" s="127">
        <v>41632</v>
      </c>
      <c r="B281" s="128">
        <v>67.117199999999997</v>
      </c>
      <c r="C281" s="128">
        <v>16.2</v>
      </c>
      <c r="D281" s="128">
        <v>70.45359191</v>
      </c>
      <c r="E281" s="128">
        <v>74.356899492224997</v>
      </c>
      <c r="F281" s="128">
        <v>354.82900204265007</v>
      </c>
      <c r="G281" s="128">
        <v>710.32069874799993</v>
      </c>
      <c r="H281" s="128">
        <v>937.46882119296515</v>
      </c>
      <c r="I281" s="128">
        <v>3.6349499703153001E-3</v>
      </c>
      <c r="J281" s="128">
        <v>4.1981614535120657E-9</v>
      </c>
      <c r="K281" s="128">
        <f t="shared" si="8"/>
        <v>0.24136882945057303</v>
      </c>
      <c r="L281" s="128">
        <f t="shared" si="9"/>
        <v>555.76099618839623</v>
      </c>
      <c r="AA281" s="128" t="s">
        <v>230</v>
      </c>
    </row>
    <row r="282" spans="1:27">
      <c r="A282" s="127">
        <v>41633</v>
      </c>
      <c r="B282" s="128">
        <v>66.102999999999994</v>
      </c>
      <c r="C282" s="128">
        <v>16.399999999999999</v>
      </c>
      <c r="D282" s="128">
        <v>69.917397859999994</v>
      </c>
      <c r="E282" s="128">
        <v>74.347608715574992</v>
      </c>
      <c r="F282" s="128">
        <v>326.70785962104196</v>
      </c>
      <c r="G282" s="128">
        <v>710.25972471227408</v>
      </c>
      <c r="H282" s="128">
        <v>813.50698470985481</v>
      </c>
      <c r="I282" s="128">
        <v>4.1927724038399693E-3</v>
      </c>
      <c r="J282" s="128">
        <v>4.84695838571116E-9</v>
      </c>
      <c r="K282" s="128">
        <f t="shared" si="8"/>
        <v>0.24809766576403491</v>
      </c>
      <c r="L282" s="128">
        <f t="shared" si="9"/>
        <v>555.70058662954023</v>
      </c>
      <c r="AA282" s="128" t="s">
        <v>230</v>
      </c>
    </row>
    <row r="283" spans="1:27">
      <c r="A283" s="127">
        <v>41634</v>
      </c>
      <c r="B283" s="128">
        <v>67.327600000000004</v>
      </c>
      <c r="C283" s="128">
        <v>16.399999999999999</v>
      </c>
      <c r="D283" s="128">
        <v>70.266294779999996</v>
      </c>
      <c r="E283" s="128">
        <v>74.338145821395003</v>
      </c>
      <c r="F283" s="128">
        <v>347.4128697935318</v>
      </c>
      <c r="G283" s="128">
        <v>710.19761603188351</v>
      </c>
      <c r="H283" s="128">
        <v>904.64856060194916</v>
      </c>
      <c r="I283" s="128">
        <v>3.7679885056061012E-3</v>
      </c>
      <c r="J283" s="128">
        <v>4.3531583323694503E-9</v>
      </c>
      <c r="K283" s="128">
        <f t="shared" si="8"/>
        <v>0.2435850973449224</v>
      </c>
      <c r="L283" s="128">
        <f t="shared" si="9"/>
        <v>555.63905794529251</v>
      </c>
      <c r="AA283" s="128" t="s">
        <v>230</v>
      </c>
    </row>
    <row r="284" spans="1:27">
      <c r="A284" s="127">
        <v>41635</v>
      </c>
      <c r="B284" s="128">
        <v>67.391999999999996</v>
      </c>
      <c r="C284" s="128">
        <v>16.3</v>
      </c>
      <c r="D284" s="128">
        <v>69.636013669999997</v>
      </c>
      <c r="E284" s="128">
        <v>74.328673875794991</v>
      </c>
      <c r="F284" s="128">
        <v>321.27054604462609</v>
      </c>
      <c r="G284" s="128">
        <v>710.13544282645205</v>
      </c>
      <c r="H284" s="128">
        <v>785.02244220988621</v>
      </c>
      <c r="I284" s="128">
        <v>4.3411366319158857E-3</v>
      </c>
      <c r="J284" s="128">
        <v>5.0141163905905676E-9</v>
      </c>
      <c r="K284" s="128">
        <f t="shared" si="8"/>
        <v>0.24186847103513773</v>
      </c>
      <c r="L284" s="128">
        <f t="shared" si="9"/>
        <v>555.57747040780669</v>
      </c>
      <c r="AA284" s="128" t="s">
        <v>230</v>
      </c>
    </row>
    <row r="285" spans="1:27">
      <c r="A285" s="127">
        <v>41636</v>
      </c>
      <c r="B285" s="128">
        <v>67.350499999999997</v>
      </c>
      <c r="C285" s="128">
        <v>16.3</v>
      </c>
      <c r="D285" s="128">
        <v>69.301169990000005</v>
      </c>
      <c r="E285" s="128">
        <v>74.319207763020003</v>
      </c>
      <c r="F285" s="128">
        <v>309.26880324008363</v>
      </c>
      <c r="G285" s="128">
        <v>710.07330279127905</v>
      </c>
      <c r="H285" s="128">
        <v>733.67954520742308</v>
      </c>
      <c r="I285" s="128">
        <v>4.6450259113488173E-3</v>
      </c>
      <c r="J285" s="128">
        <v>5.3652272485501112E-9</v>
      </c>
      <c r="K285" s="128">
        <f t="shared" si="8"/>
        <v>0.24201750543797004</v>
      </c>
      <c r="L285" s="128">
        <f t="shared" si="9"/>
        <v>555.5159207959324</v>
      </c>
      <c r="AA285" s="128" t="s">
        <v>230</v>
      </c>
    </row>
    <row r="286" spans="1:27">
      <c r="A286" s="127">
        <v>41637</v>
      </c>
      <c r="B286" s="128">
        <v>67.361999999999995</v>
      </c>
      <c r="C286" s="128">
        <v>16.3</v>
      </c>
      <c r="D286" s="128">
        <v>69.206805919999994</v>
      </c>
      <c r="E286" s="128">
        <v>74.309740033919994</v>
      </c>
      <c r="F286" s="128">
        <v>306.38957202263026</v>
      </c>
      <c r="G286" s="128">
        <v>710.01114702877953</v>
      </c>
      <c r="H286" s="128">
        <v>721.64934355723904</v>
      </c>
      <c r="I286" s="128">
        <v>4.722433264455571E-3</v>
      </c>
      <c r="J286" s="128">
        <v>5.4546050228027942E-9</v>
      </c>
      <c r="K286" s="128">
        <f t="shared" si="8"/>
        <v>0.24197618835545265</v>
      </c>
      <c r="L286" s="128">
        <f t="shared" si="9"/>
        <v>555.45436067455125</v>
      </c>
      <c r="AA286" s="128" t="s">
        <v>230</v>
      </c>
    </row>
    <row r="287" spans="1:27">
      <c r="A287" s="127">
        <v>41638</v>
      </c>
      <c r="B287" s="128">
        <v>67.280100000000004</v>
      </c>
      <c r="C287" s="128">
        <v>15.9</v>
      </c>
      <c r="D287" s="128">
        <v>69.111699419999994</v>
      </c>
      <c r="E287" s="128">
        <v>74.300283815865001</v>
      </c>
      <c r="F287" s="128">
        <v>303.21289253018557</v>
      </c>
      <c r="G287" s="128">
        <v>709.9490617270626</v>
      </c>
      <c r="H287" s="128">
        <v>704.72049477806752</v>
      </c>
      <c r="I287" s="128">
        <v>4.8320657677312761E-3</v>
      </c>
      <c r="J287" s="128">
        <v>5.5768376757688702E-9</v>
      </c>
      <c r="K287" s="128">
        <f t="shared" si="8"/>
        <v>0.23632545135931723</v>
      </c>
      <c r="L287" s="128">
        <f t="shared" si="9"/>
        <v>555.39287539913585</v>
      </c>
      <c r="AA287" s="128" t="s">
        <v>230</v>
      </c>
    </row>
    <row r="288" spans="1:27">
      <c r="A288" s="127">
        <v>41639</v>
      </c>
      <c r="B288" s="128">
        <v>67.230900000000005</v>
      </c>
      <c r="C288" s="128">
        <v>15.6</v>
      </c>
      <c r="D288" s="128">
        <v>69.052496059999996</v>
      </c>
      <c r="E288" s="128">
        <v>74.290834512869992</v>
      </c>
      <c r="F288" s="128">
        <v>301.38481616032749</v>
      </c>
      <c r="G288" s="128">
        <v>709.88701672461286</v>
      </c>
      <c r="H288" s="128">
        <v>694.4750396250206</v>
      </c>
      <c r="I288" s="128">
        <v>4.9004174709021105E-3</v>
      </c>
      <c r="J288" s="128">
        <v>5.6523393629286549E-9</v>
      </c>
      <c r="K288" s="128">
        <f t="shared" si="8"/>
        <v>0.23203616194339208</v>
      </c>
      <c r="L288" s="128">
        <f t="shared" si="9"/>
        <v>555.33143508613205</v>
      </c>
      <c r="AA288" s="128" t="s">
        <v>230</v>
      </c>
    </row>
    <row r="289" spans="1:27">
      <c r="A289" s="127">
        <v>41640</v>
      </c>
      <c r="B289" s="128">
        <v>67.1708</v>
      </c>
      <c r="C289" s="128">
        <v>15.2</v>
      </c>
      <c r="D289" s="128">
        <v>69.077114539999997</v>
      </c>
      <c r="E289" s="128">
        <v>74.281393656929993</v>
      </c>
      <c r="F289" s="128">
        <v>302.24311099416656</v>
      </c>
      <c r="G289" s="128">
        <v>709.82502209183235</v>
      </c>
      <c r="H289" s="128">
        <v>694.32835767784627</v>
      </c>
      <c r="I289" s="128">
        <v>4.8975194246943547E-3</v>
      </c>
      <c r="J289" s="128">
        <v>5.6444634585514259E-9</v>
      </c>
      <c r="K289" s="128">
        <f t="shared" si="8"/>
        <v>0.22628880406367052</v>
      </c>
      <c r="L289" s="128">
        <f t="shared" si="9"/>
        <v>555.27004969672453</v>
      </c>
      <c r="AA289" s="128" t="s">
        <v>230</v>
      </c>
    </row>
    <row r="290" spans="1:27">
      <c r="A290" s="127">
        <v>41641</v>
      </c>
      <c r="B290" s="128">
        <v>67.132099999999994</v>
      </c>
      <c r="C290" s="128">
        <v>14.8</v>
      </c>
      <c r="D290" s="128">
        <v>68.774346300000005</v>
      </c>
      <c r="E290" s="128">
        <v>74.271958240274998</v>
      </c>
      <c r="F290" s="128">
        <v>292.89586597594518</v>
      </c>
      <c r="G290" s="128">
        <v>709.7630580877825</v>
      </c>
      <c r="H290" s="128">
        <v>653.203138998908</v>
      </c>
      <c r="I290" s="128">
        <v>5.2016243056742231E-3</v>
      </c>
      <c r="J290" s="128">
        <v>5.9900666472537934E-9</v>
      </c>
      <c r="K290" s="128">
        <f t="shared" si="8"/>
        <v>0.22046085255786729</v>
      </c>
      <c r="L290" s="128">
        <f t="shared" si="9"/>
        <v>555.20869967409214</v>
      </c>
      <c r="AA290" s="128" t="s">
        <v>230</v>
      </c>
    </row>
    <row r="291" spans="1:27">
      <c r="A291" s="127">
        <v>41642</v>
      </c>
      <c r="B291" s="128">
        <v>67.039500000000004</v>
      </c>
      <c r="C291" s="128">
        <v>14.7</v>
      </c>
      <c r="D291" s="128">
        <v>69.561379169999995</v>
      </c>
      <c r="E291" s="128">
        <v>74.262535838549994</v>
      </c>
      <c r="F291" s="128">
        <v>319.39536992847275</v>
      </c>
      <c r="G291" s="128">
        <v>709.70117447669804</v>
      </c>
      <c r="H291" s="128">
        <v>761.27944833722881</v>
      </c>
      <c r="I291" s="128">
        <v>4.4624260284937657E-3</v>
      </c>
      <c r="J291" s="128">
        <v>5.1379703562484246E-9</v>
      </c>
      <c r="K291" s="128">
        <f t="shared" si="8"/>
        <v>0.21927371176694335</v>
      </c>
      <c r="L291" s="128">
        <f t="shared" si="9"/>
        <v>555.14743427583596</v>
      </c>
      <c r="AA291" s="128" t="s">
        <v>230</v>
      </c>
    </row>
    <row r="292" spans="1:27">
      <c r="A292" s="127">
        <v>41643</v>
      </c>
      <c r="B292" s="128">
        <v>66.962100000000007</v>
      </c>
      <c r="C292" s="128">
        <v>14.4</v>
      </c>
      <c r="D292" s="128">
        <v>69.349819400000001</v>
      </c>
      <c r="E292" s="128">
        <v>74.253124315394999</v>
      </c>
      <c r="F292" s="128">
        <v>311.64373544601511</v>
      </c>
      <c r="G292" s="128">
        <v>709.63935724564215</v>
      </c>
      <c r="H292" s="128">
        <v>725.85931053851198</v>
      </c>
      <c r="I292" s="128">
        <v>4.6774144231172326E-3</v>
      </c>
      <c r="J292" s="128">
        <v>5.3823208251630099E-9</v>
      </c>
      <c r="K292" s="128">
        <f t="shared" si="8"/>
        <v>0.21504701913470453</v>
      </c>
      <c r="L292" s="128">
        <f t="shared" si="9"/>
        <v>555.08623961112983</v>
      </c>
      <c r="AA292" s="128" t="s">
        <v>230</v>
      </c>
    </row>
    <row r="293" spans="1:27">
      <c r="A293" s="127">
        <v>41644</v>
      </c>
      <c r="B293" s="128">
        <v>66.853300000000004</v>
      </c>
      <c r="C293" s="128">
        <v>14.4</v>
      </c>
      <c r="D293" s="128">
        <v>69.368601100000006</v>
      </c>
      <c r="E293" s="128">
        <v>74.24372808407999</v>
      </c>
      <c r="F293" s="128">
        <v>312.21513518357204</v>
      </c>
      <c r="G293" s="128">
        <v>709.57763540195083</v>
      </c>
      <c r="H293" s="128">
        <v>728.58778253056892</v>
      </c>
      <c r="I293" s="128">
        <v>4.6601263291026537E-3</v>
      </c>
      <c r="J293" s="128">
        <v>5.3626900024060081E-9</v>
      </c>
      <c r="K293" s="128">
        <f t="shared" si="8"/>
        <v>0.21539699610939175</v>
      </c>
      <c r="L293" s="128">
        <f t="shared" si="9"/>
        <v>555.02514437549655</v>
      </c>
      <c r="AA293" s="128" t="s">
        <v>230</v>
      </c>
    </row>
    <row r="294" spans="1:27">
      <c r="A294" s="127">
        <v>41645</v>
      </c>
      <c r="B294" s="128">
        <v>66.768000000000001</v>
      </c>
      <c r="C294" s="128">
        <v>14.5</v>
      </c>
      <c r="D294" s="128">
        <v>70.581875019999998</v>
      </c>
      <c r="E294" s="128">
        <v>74.234343841680001</v>
      </c>
      <c r="F294" s="128">
        <v>366.18563727069312</v>
      </c>
      <c r="G294" s="128">
        <v>709.51598727016778</v>
      </c>
      <c r="H294" s="128">
        <v>971.8651135800518</v>
      </c>
      <c r="I294" s="128">
        <v>3.4944700665697085E-3</v>
      </c>
      <c r="J294" s="128">
        <v>4.0222964031897099E-9</v>
      </c>
      <c r="K294" s="128">
        <f t="shared" si="8"/>
        <v>0.217169901749341</v>
      </c>
      <c r="L294" s="128">
        <f t="shared" si="9"/>
        <v>554.96412709298761</v>
      </c>
      <c r="AA294" s="128" t="s">
        <v>230</v>
      </c>
    </row>
    <row r="295" spans="1:27">
      <c r="A295" s="127">
        <v>41646</v>
      </c>
      <c r="B295" s="128">
        <v>66.7928</v>
      </c>
      <c r="C295" s="128">
        <v>14.7</v>
      </c>
      <c r="D295" s="128">
        <v>70.499761950000007</v>
      </c>
      <c r="E295" s="128">
        <v>74.22495611363999</v>
      </c>
      <c r="F295" s="128">
        <v>362.28634570650587</v>
      </c>
      <c r="G295" s="128">
        <v>709.4543111985364</v>
      </c>
      <c r="H295" s="128">
        <v>956.01596277778322</v>
      </c>
      <c r="I295" s="128">
        <v>3.5538507688975805E-3</v>
      </c>
      <c r="J295" s="128">
        <v>4.0923139748786732E-9</v>
      </c>
      <c r="K295" s="128">
        <f t="shared" si="8"/>
        <v>0.22008360182534645</v>
      </c>
      <c r="L295" s="128">
        <f t="shared" si="9"/>
        <v>554.90308714649859</v>
      </c>
      <c r="AA295" s="128" t="s">
        <v>230</v>
      </c>
    </row>
    <row r="296" spans="1:27">
      <c r="A296" s="127">
        <v>41647</v>
      </c>
      <c r="B296" s="128">
        <v>66.821100000000001</v>
      </c>
      <c r="C296" s="128">
        <v>14.6</v>
      </c>
      <c r="D296" s="128">
        <v>69.758496239999999</v>
      </c>
      <c r="E296" s="128">
        <v>74.215564408034993</v>
      </c>
      <c r="F296" s="128">
        <v>328.03829554585957</v>
      </c>
      <c r="G296" s="128">
        <v>709.39260394792655</v>
      </c>
      <c r="H296" s="128">
        <v>798.56329653616729</v>
      </c>
      <c r="I296" s="128">
        <v>4.2536173071297759E-3</v>
      </c>
      <c r="J296" s="128">
        <v>4.8970168965742815E-9</v>
      </c>
      <c r="K296" s="128">
        <f t="shared" si="8"/>
        <v>0.21849385897568283</v>
      </c>
      <c r="L296" s="128">
        <f t="shared" si="9"/>
        <v>554.84202133748431</v>
      </c>
      <c r="AA296" s="128" t="s">
        <v>230</v>
      </c>
    </row>
    <row r="297" spans="1:27">
      <c r="A297" s="127">
        <v>41648</v>
      </c>
      <c r="B297" s="128">
        <v>66.850399999999993</v>
      </c>
      <c r="C297" s="128">
        <v>14.4</v>
      </c>
      <c r="D297" s="128">
        <v>69.708817719999999</v>
      </c>
      <c r="E297" s="128">
        <v>74.206168584314995</v>
      </c>
      <c r="F297" s="128">
        <v>326.48389819063169</v>
      </c>
      <c r="G297" s="128">
        <v>709.3308645871017</v>
      </c>
      <c r="H297" s="128">
        <v>789.63269911613042</v>
      </c>
      <c r="I297" s="128">
        <v>4.2998669536777325E-3</v>
      </c>
      <c r="J297" s="128">
        <v>4.9481241601034038E-9</v>
      </c>
      <c r="K297" s="128">
        <f t="shared" si="8"/>
        <v>0.21540634012661108</v>
      </c>
      <c r="L297" s="128">
        <f t="shared" si="9"/>
        <v>554.7809287520746</v>
      </c>
      <c r="AA297" s="128" t="s">
        <v>230</v>
      </c>
    </row>
    <row r="298" spans="1:27">
      <c r="A298" s="127">
        <v>41649</v>
      </c>
      <c r="B298" s="128">
        <v>66.859099999999998</v>
      </c>
      <c r="C298" s="128">
        <v>14.7</v>
      </c>
      <c r="D298" s="128">
        <v>68.911529040000005</v>
      </c>
      <c r="E298" s="128">
        <v>74.196771537809994</v>
      </c>
      <c r="F298" s="128">
        <v>298.27005962358669</v>
      </c>
      <c r="G298" s="128">
        <v>709.26911213554138</v>
      </c>
      <c r="H298" s="128">
        <v>675.08392034278336</v>
      </c>
      <c r="I298" s="128">
        <v>5.0326104035412862E-3</v>
      </c>
      <c r="J298" s="128">
        <v>5.7949516168527018E-9</v>
      </c>
      <c r="K298" s="128">
        <f t="shared" si="8"/>
        <v>0.21986535864227905</v>
      </c>
      <c r="L298" s="128">
        <f t="shared" si="9"/>
        <v>554.71982821599443</v>
      </c>
      <c r="AA298" s="128" t="s">
        <v>230</v>
      </c>
    </row>
    <row r="299" spans="1:27">
      <c r="A299" s="127">
        <v>41650</v>
      </c>
      <c r="B299" s="128">
        <v>66.778199999999998</v>
      </c>
      <c r="C299" s="128">
        <v>14.4</v>
      </c>
      <c r="D299" s="128">
        <v>69.05080117</v>
      </c>
      <c r="E299" s="128">
        <v>74.187385861799996</v>
      </c>
      <c r="F299" s="128">
        <v>302.767726569621</v>
      </c>
      <c r="G299" s="128">
        <v>709.20742935661087</v>
      </c>
      <c r="H299" s="128">
        <v>690.63212556061774</v>
      </c>
      <c r="I299" s="128">
        <v>4.916403521931156E-3</v>
      </c>
      <c r="J299" s="128">
        <v>5.6577955124147198E-9</v>
      </c>
      <c r="K299" s="128">
        <f t="shared" si="8"/>
        <v>0.21563923555890996</v>
      </c>
      <c r="L299" s="128">
        <f t="shared" si="9"/>
        <v>554.65880161200982</v>
      </c>
      <c r="AA299" s="128" t="s">
        <v>230</v>
      </c>
    </row>
    <row r="300" spans="1:27">
      <c r="A300" s="127">
        <v>41651</v>
      </c>
      <c r="B300" s="128">
        <v>66.918400000000005</v>
      </c>
      <c r="C300" s="128">
        <v>14.4</v>
      </c>
      <c r="D300" s="128">
        <v>70.397820690000003</v>
      </c>
      <c r="E300" s="128">
        <v>74.177980480679992</v>
      </c>
      <c r="F300" s="128">
        <v>359.74071702364029</v>
      </c>
      <c r="G300" s="128">
        <v>709.14561201307822</v>
      </c>
      <c r="H300" s="128">
        <v>940.32008744942004</v>
      </c>
      <c r="I300" s="128">
        <v>3.6106976590189947E-3</v>
      </c>
      <c r="J300" s="128">
        <v>4.1549269343445875E-9</v>
      </c>
      <c r="K300" s="128">
        <f t="shared" si="8"/>
        <v>0.21518745218056617</v>
      </c>
      <c r="L300" s="128">
        <f t="shared" si="9"/>
        <v>554.59764688342943</v>
      </c>
      <c r="AA300" s="128" t="s">
        <v>230</v>
      </c>
    </row>
    <row r="301" spans="1:27">
      <c r="A301" s="127">
        <v>41652</v>
      </c>
      <c r="B301" s="128">
        <v>67.069599999999994</v>
      </c>
      <c r="C301" s="128">
        <v>14.4</v>
      </c>
      <c r="D301" s="128">
        <v>70.267096649999999</v>
      </c>
      <c r="E301" s="128">
        <v>74.168553848399995</v>
      </c>
      <c r="F301" s="128">
        <v>354.1070281431318</v>
      </c>
      <c r="G301" s="128">
        <v>709.08364990909774</v>
      </c>
      <c r="H301" s="128">
        <v>913.64826705524649</v>
      </c>
      <c r="I301" s="128">
        <v>3.7158512170073427E-3</v>
      </c>
      <c r="J301" s="128">
        <v>4.2756396538047825E-9</v>
      </c>
      <c r="K301" s="128">
        <f t="shared" si="8"/>
        <v>0.21470233906270503</v>
      </c>
      <c r="L301" s="128">
        <f t="shared" si="9"/>
        <v>554.53635397768164</v>
      </c>
      <c r="AA301" s="128" t="s">
        <v>230</v>
      </c>
    </row>
    <row r="302" spans="1:27">
      <c r="A302" s="127">
        <v>41653</v>
      </c>
      <c r="B302" s="128">
        <v>66.992500000000007</v>
      </c>
      <c r="C302" s="128">
        <v>14.6</v>
      </c>
      <c r="D302" s="128">
        <v>69.215131779999993</v>
      </c>
      <c r="E302" s="128">
        <v>74.159138052524995</v>
      </c>
      <c r="F302" s="128">
        <v>310.04883161749211</v>
      </c>
      <c r="G302" s="128">
        <v>709.02175394944641</v>
      </c>
      <c r="H302" s="128">
        <v>722.35586714952774</v>
      </c>
      <c r="I302" s="128">
        <v>4.7019996423842978E-3</v>
      </c>
      <c r="J302" s="128">
        <v>5.4127979571324711E-9</v>
      </c>
      <c r="K302" s="128">
        <f t="shared" si="8"/>
        <v>0.21793484345262526</v>
      </c>
      <c r="L302" s="128">
        <f t="shared" si="9"/>
        <v>554.47513153132275</v>
      </c>
      <c r="AA302" s="128" t="s">
        <v>230</v>
      </c>
    </row>
    <row r="303" spans="1:27">
      <c r="A303" s="127">
        <v>41654</v>
      </c>
      <c r="B303" s="128">
        <v>66.921499999999995</v>
      </c>
      <c r="C303" s="128">
        <v>14.4</v>
      </c>
      <c r="D303" s="128">
        <v>69.025561210000006</v>
      </c>
      <c r="E303" s="128">
        <v>74.1497322357</v>
      </c>
      <c r="F303" s="128">
        <v>303.59844544343872</v>
      </c>
      <c r="G303" s="128">
        <v>708.9599185137904</v>
      </c>
      <c r="H303" s="128">
        <v>694.14593097281681</v>
      </c>
      <c r="I303" s="128">
        <v>4.8912003231506131E-3</v>
      </c>
      <c r="J303" s="128">
        <v>5.6284279470286679E-9</v>
      </c>
      <c r="K303" s="128">
        <f t="shared" si="8"/>
        <v>0.21517748406715334</v>
      </c>
      <c r="L303" s="128">
        <f t="shared" si="9"/>
        <v>554.41397396974503</v>
      </c>
      <c r="AA303" s="128" t="s">
        <v>230</v>
      </c>
    </row>
    <row r="304" spans="1:27">
      <c r="A304" s="127">
        <v>41655</v>
      </c>
      <c r="B304" s="128">
        <v>66.867800000000003</v>
      </c>
      <c r="C304" s="128">
        <v>14.4</v>
      </c>
      <c r="D304" s="128">
        <v>68.369442449999994</v>
      </c>
      <c r="E304" s="128">
        <v>74.140333966409997</v>
      </c>
      <c r="F304" s="128">
        <v>283.72065741270831</v>
      </c>
      <c r="G304" s="128">
        <v>708.89812762986821</v>
      </c>
      <c r="H304" s="128">
        <v>615.87425734684234</v>
      </c>
      <c r="I304" s="128">
        <v>5.5129579999639907E-3</v>
      </c>
      <c r="J304" s="128">
        <v>6.3440536601054862E-9</v>
      </c>
      <c r="K304" s="128">
        <f t="shared" si="8"/>
        <v>0.21535028818055926</v>
      </c>
      <c r="L304" s="128">
        <f t="shared" si="9"/>
        <v>554.3528654829945</v>
      </c>
      <c r="AA304" s="128" t="s">
        <v>230</v>
      </c>
    </row>
    <row r="305" spans="1:27">
      <c r="A305" s="127">
        <v>41656</v>
      </c>
      <c r="B305" s="128">
        <v>66.813699999999997</v>
      </c>
      <c r="C305" s="128">
        <v>14.1</v>
      </c>
      <c r="D305" s="128">
        <v>69.991688629999999</v>
      </c>
      <c r="E305" s="128">
        <v>74.130943300875003</v>
      </c>
      <c r="F305" s="128">
        <v>341.5247705752833</v>
      </c>
      <c r="G305" s="128">
        <v>708.83638167831384</v>
      </c>
      <c r="H305" s="128">
        <v>853.64430755314527</v>
      </c>
      <c r="I305" s="128">
        <v>3.9750024233295538E-3</v>
      </c>
      <c r="J305" s="128">
        <v>4.5714836681817826E-9</v>
      </c>
      <c r="K305" s="128">
        <f t="shared" si="8"/>
        <v>0.21103456327070647</v>
      </c>
      <c r="L305" s="128">
        <f t="shared" si="9"/>
        <v>554.29180643661937</v>
      </c>
      <c r="AA305" s="128" t="s">
        <v>230</v>
      </c>
    </row>
    <row r="306" spans="1:27">
      <c r="A306" s="127">
        <v>41657</v>
      </c>
      <c r="B306" s="128">
        <v>66.721000000000004</v>
      </c>
      <c r="C306" s="128">
        <v>14.1</v>
      </c>
      <c r="D306" s="128">
        <v>70.406090359999993</v>
      </c>
      <c r="E306" s="128">
        <v>74.121565664325004</v>
      </c>
      <c r="F306" s="128">
        <v>362.15428708767155</v>
      </c>
      <c r="G306" s="128">
        <v>708.77471634678443</v>
      </c>
      <c r="H306" s="128">
        <v>949.20271803605715</v>
      </c>
      <c r="I306" s="128">
        <v>3.574976609403297E-3</v>
      </c>
      <c r="J306" s="128">
        <v>4.1115995590681118E-9</v>
      </c>
      <c r="K306" s="128">
        <f t="shared" si="8"/>
        <v>0.21132776786918658</v>
      </c>
      <c r="L306" s="128">
        <f t="shared" si="9"/>
        <v>554.2308321060076</v>
      </c>
      <c r="AA306" s="128" t="s">
        <v>230</v>
      </c>
    </row>
    <row r="307" spans="1:27">
      <c r="A307" s="127">
        <v>41658</v>
      </c>
      <c r="B307" s="128">
        <v>66.644599999999997</v>
      </c>
      <c r="C307" s="128">
        <v>14.1</v>
      </c>
      <c r="D307" s="128">
        <v>70.396960570000005</v>
      </c>
      <c r="E307" s="128">
        <v>74.112198765795</v>
      </c>
      <c r="F307" s="128">
        <v>361.80582151983236</v>
      </c>
      <c r="G307" s="128">
        <v>708.7131165883294</v>
      </c>
      <c r="H307" s="128">
        <v>947.92001180738566</v>
      </c>
      <c r="I307" s="128">
        <v>3.5799356369192459E-3</v>
      </c>
      <c r="J307" s="128">
        <v>4.1174426379594616E-9</v>
      </c>
      <c r="K307" s="128">
        <f t="shared" si="8"/>
        <v>0.21157002967982402</v>
      </c>
      <c r="L307" s="128">
        <f t="shared" si="9"/>
        <v>554.16992759507571</v>
      </c>
      <c r="AA307" s="128" t="s">
        <v>230</v>
      </c>
    </row>
    <row r="308" spans="1:27">
      <c r="A308" s="127">
        <v>41659</v>
      </c>
      <c r="B308" s="128">
        <v>66.584000000000003</v>
      </c>
      <c r="C308" s="128">
        <v>14.2</v>
      </c>
      <c r="D308" s="128">
        <v>70.336536179999996</v>
      </c>
      <c r="E308" s="128">
        <v>74.102840384594998</v>
      </c>
      <c r="F308" s="128">
        <v>358.78884231118928</v>
      </c>
      <c r="G308" s="128">
        <v>708.65156781326561</v>
      </c>
      <c r="H308" s="128">
        <v>935.33277231895659</v>
      </c>
      <c r="I308" s="128">
        <v>3.6289734265356369E-3</v>
      </c>
      <c r="J308" s="128">
        <v>4.174833464625349E-9</v>
      </c>
      <c r="K308" s="128">
        <f t="shared" si="8"/>
        <v>0.2132644479154151</v>
      </c>
      <c r="L308" s="128">
        <f t="shared" si="9"/>
        <v>554.10907846467512</v>
      </c>
      <c r="AA308" s="128" t="s">
        <v>230</v>
      </c>
    </row>
    <row r="309" spans="1:27">
      <c r="A309" s="127">
        <v>41660</v>
      </c>
      <c r="B309" s="128">
        <v>66.520799999999994</v>
      </c>
      <c r="C309" s="128">
        <v>14.1</v>
      </c>
      <c r="D309" s="128">
        <v>67.154662079999994</v>
      </c>
      <c r="E309" s="128">
        <v>74.093490886154996</v>
      </c>
      <c r="F309" s="128">
        <v>254.28373018902545</v>
      </c>
      <c r="G309" s="128">
        <v>708.59007243776512</v>
      </c>
      <c r="H309" s="128">
        <v>506.93513680771878</v>
      </c>
      <c r="I309" s="128">
        <v>6.6945048457078609E-3</v>
      </c>
      <c r="J309" s="128">
        <v>7.7000712383473626E-9</v>
      </c>
      <c r="K309" s="128">
        <f t="shared" si="8"/>
        <v>0.21196377674351483</v>
      </c>
      <c r="L309" s="128">
        <f t="shared" si="9"/>
        <v>554.04828709086837</v>
      </c>
      <c r="AA309" s="128" t="s">
        <v>230</v>
      </c>
    </row>
    <row r="310" spans="1:27">
      <c r="A310" s="127">
        <v>41661</v>
      </c>
      <c r="B310" s="128">
        <v>66.460300000000004</v>
      </c>
      <c r="C310" s="128">
        <v>14.4</v>
      </c>
      <c r="D310" s="128">
        <v>70.428170039999998</v>
      </c>
      <c r="E310" s="128">
        <v>74.084149890989991</v>
      </c>
      <c r="F310" s="128">
        <v>364.13963992473288</v>
      </c>
      <c r="G310" s="128">
        <v>708.52862797857574</v>
      </c>
      <c r="H310" s="128">
        <v>964.06951687682158</v>
      </c>
      <c r="I310" s="128">
        <v>3.522480778296133E-3</v>
      </c>
      <c r="J310" s="128">
        <v>4.0542548345812016E-9</v>
      </c>
      <c r="K310" s="128">
        <f t="shared" si="8"/>
        <v>0.21667070416474196</v>
      </c>
      <c r="L310" s="128">
        <f t="shared" si="9"/>
        <v>553.9875510062061</v>
      </c>
      <c r="AA310" s="128" t="s">
        <v>230</v>
      </c>
    </row>
    <row r="311" spans="1:27">
      <c r="A311" s="127">
        <v>41662</v>
      </c>
      <c r="B311" s="128">
        <v>66.353300000000004</v>
      </c>
      <c r="C311" s="128">
        <v>14.4</v>
      </c>
      <c r="D311" s="128">
        <v>70.553742889999995</v>
      </c>
      <c r="E311" s="128">
        <v>74.074823934674995</v>
      </c>
      <c r="F311" s="128">
        <v>371.28016083590086</v>
      </c>
      <c r="G311" s="128">
        <v>708.46727744400096</v>
      </c>
      <c r="H311" s="128">
        <v>999.02360568876873</v>
      </c>
      <c r="I311" s="128">
        <v>3.3994015238958627E-3</v>
      </c>
      <c r="J311" s="128">
        <v>3.9127861103265952E-9</v>
      </c>
      <c r="K311" s="128">
        <f t="shared" si="8"/>
        <v>0.21702010299412386</v>
      </c>
      <c r="L311" s="128">
        <f t="shared" si="9"/>
        <v>553.92691270565035</v>
      </c>
      <c r="AA311" s="128" t="s">
        <v>230</v>
      </c>
    </row>
    <row r="312" spans="1:27">
      <c r="A312" s="127">
        <v>41663</v>
      </c>
      <c r="B312" s="128">
        <v>66.257300000000001</v>
      </c>
      <c r="C312" s="128">
        <v>14.7</v>
      </c>
      <c r="D312" s="128">
        <v>70.148635519999999</v>
      </c>
      <c r="E312" s="128">
        <v>74.065511471159994</v>
      </c>
      <c r="F312" s="128">
        <v>349.59510744890662</v>
      </c>
      <c r="G312" s="128">
        <v>708.40601068510523</v>
      </c>
      <c r="H312" s="128">
        <v>900.3933148267854</v>
      </c>
      <c r="I312" s="128">
        <v>3.7743319750908398E-3</v>
      </c>
      <c r="J312" s="128">
        <v>4.3472826997542686E-9</v>
      </c>
      <c r="K312" s="128">
        <f t="shared" si="8"/>
        <v>0.22186234573397948</v>
      </c>
      <c r="L312" s="128">
        <f t="shared" si="9"/>
        <v>553.86636213662939</v>
      </c>
      <c r="AA312" s="128" t="s">
        <v>230</v>
      </c>
    </row>
    <row r="313" spans="1:27">
      <c r="A313" s="127">
        <v>41664</v>
      </c>
      <c r="B313" s="128">
        <v>34.854300000000002</v>
      </c>
      <c r="C313" s="128">
        <v>7.3</v>
      </c>
      <c r="D313" s="128">
        <v>67.462550519999994</v>
      </c>
      <c r="E313" s="128">
        <v>74.060612699294992</v>
      </c>
      <c r="F313" s="128">
        <v>156.05810012458898</v>
      </c>
      <c r="G313" s="128">
        <v>708.37377963230108</v>
      </c>
      <c r="H313" s="128">
        <v>221.16860049719855</v>
      </c>
      <c r="I313" s="128">
        <v>1.5338895580035681E-2</v>
      </c>
      <c r="J313" s="128">
        <v>1.7636689953532681E-8</v>
      </c>
      <c r="K313" s="128">
        <f t="shared" si="8"/>
        <v>0.20944331115529502</v>
      </c>
      <c r="L313" s="128">
        <f t="shared" si="9"/>
        <v>553.83450983208604</v>
      </c>
      <c r="AA313" s="128" t="s">
        <v>230</v>
      </c>
    </row>
    <row r="314" spans="1:27">
      <c r="A314" s="127">
        <v>41665</v>
      </c>
      <c r="B314" s="128">
        <v>44.470399999999998</v>
      </c>
      <c r="C314" s="128">
        <v>6.2</v>
      </c>
      <c r="D314" s="128">
        <v>68.889955939999993</v>
      </c>
      <c r="E314" s="128">
        <v>74.054362384575001</v>
      </c>
      <c r="F314" s="128">
        <v>216.68489412313718</v>
      </c>
      <c r="G314" s="128">
        <v>708.33265421555018</v>
      </c>
      <c r="H314" s="128">
        <v>348.83345947012862</v>
      </c>
      <c r="I314" s="128">
        <v>9.6298333892081145E-3</v>
      </c>
      <c r="J314" s="128">
        <v>1.0963800133592819E-8</v>
      </c>
      <c r="K314" s="128">
        <f t="shared" si="8"/>
        <v>0.13941857954954306</v>
      </c>
      <c r="L314" s="128">
        <f t="shared" si="9"/>
        <v>553.79386966074514</v>
      </c>
      <c r="AA314" s="128" t="s">
        <v>230</v>
      </c>
    </row>
    <row r="315" spans="1:27">
      <c r="A315" s="127">
        <v>41666</v>
      </c>
      <c r="B315" s="128">
        <v>66.077200000000005</v>
      </c>
      <c r="C315" s="128">
        <v>11.5</v>
      </c>
      <c r="D315" s="128">
        <v>70.329460670000003</v>
      </c>
      <c r="E315" s="128">
        <v>74.045075234115004</v>
      </c>
      <c r="F315" s="128">
        <v>357.9301744757563</v>
      </c>
      <c r="G315" s="128">
        <v>708.27154307555281</v>
      </c>
      <c r="H315" s="128">
        <v>886.28669537623125</v>
      </c>
      <c r="I315" s="128">
        <v>3.8087661549360101E-3</v>
      </c>
      <c r="J315" s="128">
        <v>4.3576091773746535E-9</v>
      </c>
      <c r="K315" s="128">
        <f t="shared" si="8"/>
        <v>0.17403885152518567</v>
      </c>
      <c r="L315" s="128">
        <f t="shared" si="9"/>
        <v>553.73348367973915</v>
      </c>
      <c r="AA315" s="128" t="s">
        <v>230</v>
      </c>
    </row>
    <row r="316" spans="1:27">
      <c r="A316" s="127">
        <v>41667</v>
      </c>
      <c r="B316" s="128">
        <v>66.632800000000003</v>
      </c>
      <c r="C316" s="128">
        <v>12.4</v>
      </c>
      <c r="D316" s="128">
        <v>70.448736350000004</v>
      </c>
      <c r="E316" s="128">
        <v>74.035709994074992</v>
      </c>
      <c r="F316" s="128">
        <v>367.93300984052524</v>
      </c>
      <c r="G316" s="128">
        <v>708.20991306965698</v>
      </c>
      <c r="H316" s="128">
        <v>948.1834937142454</v>
      </c>
      <c r="I316" s="128">
        <v>3.5661740014550488E-3</v>
      </c>
      <c r="J316" s="128">
        <v>4.0869834420438172E-9</v>
      </c>
      <c r="K316" s="128">
        <f t="shared" si="8"/>
        <v>0.18609453602430034</v>
      </c>
      <c r="L316" s="128">
        <f t="shared" si="9"/>
        <v>553.67258995247505</v>
      </c>
      <c r="AA316" s="128" t="s">
        <v>230</v>
      </c>
    </row>
    <row r="317" spans="1:27">
      <c r="A317" s="127">
        <v>41668</v>
      </c>
      <c r="B317" s="128">
        <v>66.410700000000006</v>
      </c>
      <c r="C317" s="128">
        <v>12.4</v>
      </c>
      <c r="D317" s="128">
        <v>69.954065009999994</v>
      </c>
      <c r="E317" s="128">
        <v>74.026375970190003</v>
      </c>
      <c r="F317" s="128">
        <v>342.04856029733747</v>
      </c>
      <c r="G317" s="128">
        <v>708.14848346916324</v>
      </c>
      <c r="H317" s="128">
        <v>832.24333375250717</v>
      </c>
      <c r="I317" s="128">
        <v>4.0633345057545104E-3</v>
      </c>
      <c r="J317" s="128">
        <v>4.6571572904662195E-9</v>
      </c>
      <c r="K317" s="128">
        <f t="shared" si="8"/>
        <v>0.18671689953576756</v>
      </c>
      <c r="L317" s="128">
        <f t="shared" si="9"/>
        <v>553.61189919577248</v>
      </c>
      <c r="AA317" s="128" t="s">
        <v>230</v>
      </c>
    </row>
    <row r="318" spans="1:27">
      <c r="A318" s="127">
        <v>41669</v>
      </c>
      <c r="B318" s="128">
        <v>66.303299999999993</v>
      </c>
      <c r="C318" s="128">
        <v>12.5</v>
      </c>
      <c r="D318" s="128">
        <v>69.483470089999997</v>
      </c>
      <c r="E318" s="128">
        <v>74.017057041374997</v>
      </c>
      <c r="F318" s="128">
        <v>321.83737465479339</v>
      </c>
      <c r="G318" s="128">
        <v>708.0871482131746</v>
      </c>
      <c r="H318" s="128">
        <v>748.30195651708084</v>
      </c>
      <c r="I318" s="128">
        <v>4.5202921228964651E-3</v>
      </c>
      <c r="J318" s="128">
        <v>5.1822136388043304E-9</v>
      </c>
      <c r="K318" s="128">
        <f t="shared" si="8"/>
        <v>0.18852756951765601</v>
      </c>
      <c r="L318" s="128">
        <f t="shared" si="9"/>
        <v>553.5513065887244</v>
      </c>
      <c r="AA318" s="128" t="s">
        <v>230</v>
      </c>
    </row>
    <row r="319" spans="1:27">
      <c r="A319" s="127">
        <v>41670</v>
      </c>
      <c r="B319" s="128">
        <v>66.121499999999997</v>
      </c>
      <c r="C319" s="128">
        <v>12.7</v>
      </c>
      <c r="D319" s="128">
        <v>70.089918069999996</v>
      </c>
      <c r="E319" s="128">
        <v>74.007763664549998</v>
      </c>
      <c r="F319" s="128">
        <v>348.43749563633884</v>
      </c>
      <c r="G319" s="128">
        <v>708.02597615842819</v>
      </c>
      <c r="H319" s="128">
        <v>867.47683483383275</v>
      </c>
      <c r="I319" s="128">
        <v>3.9012304297145234E-3</v>
      </c>
      <c r="J319" s="128">
        <v>4.4747267558209743E-9</v>
      </c>
      <c r="K319" s="128">
        <f t="shared" si="8"/>
        <v>0.1920706578041938</v>
      </c>
      <c r="L319" s="128">
        <f t="shared" si="9"/>
        <v>553.49088012327059</v>
      </c>
      <c r="AA319" s="128" t="s">
        <v>230</v>
      </c>
    </row>
    <row r="320" spans="1:27">
      <c r="A320" s="127">
        <v>41671</v>
      </c>
      <c r="B320" s="128">
        <v>66.133399999999995</v>
      </c>
      <c r="C320" s="128">
        <v>12.6</v>
      </c>
      <c r="D320" s="128">
        <v>70.26162617</v>
      </c>
      <c r="E320" s="128">
        <v>73.998468615180002</v>
      </c>
      <c r="F320" s="128">
        <v>357.63237516505393</v>
      </c>
      <c r="G320" s="128">
        <v>707.96478812206476</v>
      </c>
      <c r="H320" s="128">
        <v>907.23716968019153</v>
      </c>
      <c r="I320" s="128">
        <v>3.7294460659427252E-3</v>
      </c>
      <c r="J320" s="128">
        <v>4.276760450608813E-9</v>
      </c>
      <c r="K320" s="128">
        <f t="shared" si="8"/>
        <v>0.19052400148790175</v>
      </c>
      <c r="L320" s="128">
        <f t="shared" si="9"/>
        <v>553.43044278276193</v>
      </c>
      <c r="AA320" s="128" t="s">
        <v>230</v>
      </c>
    </row>
    <row r="321" spans="1:27">
      <c r="A321" s="127">
        <v>41672</v>
      </c>
      <c r="B321" s="128">
        <v>66.329499999999996</v>
      </c>
      <c r="C321" s="128">
        <v>12.5</v>
      </c>
      <c r="D321" s="128">
        <v>70.338128499999996</v>
      </c>
      <c r="E321" s="128">
        <v>73.989146003955</v>
      </c>
      <c r="F321" s="128">
        <v>362.98233877112557</v>
      </c>
      <c r="G321" s="128">
        <v>707.90341365360246</v>
      </c>
      <c r="H321" s="128">
        <v>929.19764603280805</v>
      </c>
      <c r="I321" s="128">
        <v>3.6402460431887796E-3</v>
      </c>
      <c r="J321" s="128">
        <v>4.1732558065068542E-9</v>
      </c>
      <c r="K321" s="128">
        <f t="shared" si="8"/>
        <v>0.1884531015611455</v>
      </c>
      <c r="L321" s="128">
        <f t="shared" si="9"/>
        <v>553.36982623231586</v>
      </c>
      <c r="AA321" s="128" t="s">
        <v>230</v>
      </c>
    </row>
    <row r="322" spans="1:27">
      <c r="A322" s="127">
        <v>41673</v>
      </c>
      <c r="B322" s="128">
        <v>66.114400000000003</v>
      </c>
      <c r="C322" s="128">
        <v>12.3</v>
      </c>
      <c r="D322" s="128">
        <v>70.610535130000002</v>
      </c>
      <c r="E322" s="128">
        <v>73.979853625034991</v>
      </c>
      <c r="F322" s="128">
        <v>378.32949036490271</v>
      </c>
      <c r="G322" s="128">
        <v>707.84223323598042</v>
      </c>
      <c r="H322" s="128">
        <v>998.11769285066316</v>
      </c>
      <c r="I322" s="128">
        <v>3.3877387281711418E-3</v>
      </c>
      <c r="J322" s="128">
        <v>3.8824600929523011E-9</v>
      </c>
      <c r="K322" s="128">
        <f t="shared" si="8"/>
        <v>0.18604116501095072</v>
      </c>
      <c r="L322" s="128">
        <f t="shared" si="9"/>
        <v>553.30940625534004</v>
      </c>
      <c r="AA322" s="128" t="s">
        <v>230</v>
      </c>
    </row>
    <row r="323" spans="1:27">
      <c r="A323" s="127">
        <v>41674</v>
      </c>
      <c r="B323" s="128">
        <v>65.657700000000006</v>
      </c>
      <c r="C323" s="128">
        <v>12</v>
      </c>
      <c r="D323" s="128">
        <v>70.333132019999994</v>
      </c>
      <c r="E323" s="128">
        <v>73.970625435299993</v>
      </c>
      <c r="F323" s="128">
        <v>360.4831941431566</v>
      </c>
      <c r="G323" s="128">
        <v>707.78147051358201</v>
      </c>
      <c r="H323" s="128">
        <v>910.35340269039034</v>
      </c>
      <c r="I323" s="128">
        <v>3.7126304058460366E-3</v>
      </c>
      <c r="J323" s="128">
        <v>4.2528384190153775E-9</v>
      </c>
      <c r="K323" s="128">
        <f t="shared" ref="K323:K386" si="10">C323/B323</f>
        <v>0.18276607313384416</v>
      </c>
      <c r="L323" s="128">
        <f t="shared" ref="L323:L372" si="11">72.285+6.5021*E323</f>
        <v>553.24940364286408</v>
      </c>
      <c r="AA323" s="128" t="s">
        <v>230</v>
      </c>
    </row>
    <row r="324" spans="1:27">
      <c r="A324" s="127">
        <v>41675</v>
      </c>
      <c r="B324" s="128">
        <v>65.713800000000006</v>
      </c>
      <c r="C324" s="128">
        <v>12.3</v>
      </c>
      <c r="D324" s="128">
        <v>70.712275739999995</v>
      </c>
      <c r="E324" s="128">
        <v>73.961389360710001</v>
      </c>
      <c r="F324" s="128">
        <v>384.1262961211898</v>
      </c>
      <c r="G324" s="128">
        <v>707.7206509609947</v>
      </c>
      <c r="H324" s="128">
        <v>1028.0617495488871</v>
      </c>
      <c r="I324" s="128">
        <v>3.2895892443248267E-3</v>
      </c>
      <c r="J324" s="128">
        <v>3.7705784005497888E-9</v>
      </c>
      <c r="K324" s="128">
        <f t="shared" si="10"/>
        <v>0.18717529651306117</v>
      </c>
      <c r="L324" s="128">
        <f t="shared" si="11"/>
        <v>553.18934976227251</v>
      </c>
      <c r="AA324" s="128" t="s">
        <v>230</v>
      </c>
    </row>
    <row r="325" spans="1:27">
      <c r="A325" s="127">
        <v>41676</v>
      </c>
      <c r="B325" s="128">
        <v>65.691900000000004</v>
      </c>
      <c r="C325" s="128">
        <v>12.4</v>
      </c>
      <c r="D325" s="128">
        <v>70.709702719999996</v>
      </c>
      <c r="E325" s="128">
        <v>73.952156364164992</v>
      </c>
      <c r="F325" s="128">
        <v>384.50369868889879</v>
      </c>
      <c r="G325" s="128">
        <v>707.65984676389053</v>
      </c>
      <c r="H325" s="128">
        <v>1032.4593986002301</v>
      </c>
      <c r="I325" s="128">
        <v>3.2763069106830265E-3</v>
      </c>
      <c r="J325" s="128">
        <v>3.7561901220635027E-9</v>
      </c>
      <c r="K325" s="128">
        <f t="shared" si="10"/>
        <v>0.18875995366247589</v>
      </c>
      <c r="L325" s="128">
        <f t="shared" si="11"/>
        <v>553.12931589543723</v>
      </c>
      <c r="AA325" s="128" t="s">
        <v>230</v>
      </c>
    </row>
    <row r="326" spans="1:27">
      <c r="A326" s="127">
        <v>41677</v>
      </c>
      <c r="B326" s="128">
        <v>65.703100000000006</v>
      </c>
      <c r="C326" s="128">
        <v>12.4</v>
      </c>
      <c r="D326" s="128">
        <v>70.711018499999994</v>
      </c>
      <c r="E326" s="128">
        <v>73.942921793460002</v>
      </c>
      <c r="F326" s="128">
        <v>385.21133589225758</v>
      </c>
      <c r="G326" s="128">
        <v>707.59902728503221</v>
      </c>
      <c r="H326" s="128">
        <v>1036.0255673850727</v>
      </c>
      <c r="I326" s="128">
        <v>3.2650145706371275E-3</v>
      </c>
      <c r="J326" s="128">
        <v>3.7432268647905332E-9</v>
      </c>
      <c r="K326" s="128">
        <f t="shared" si="10"/>
        <v>0.18872777692376766</v>
      </c>
      <c r="L326" s="128">
        <f t="shared" si="11"/>
        <v>553.06927179325635</v>
      </c>
      <c r="AA326" s="128" t="s">
        <v>230</v>
      </c>
    </row>
    <row r="327" spans="1:27">
      <c r="A327" s="127">
        <v>41678</v>
      </c>
      <c r="B327" s="128">
        <v>65.606899999999996</v>
      </c>
      <c r="C327" s="128">
        <v>12.3</v>
      </c>
      <c r="D327" s="128">
        <v>70.699723669999997</v>
      </c>
      <c r="E327" s="128">
        <v>73.933700743665</v>
      </c>
      <c r="F327" s="128">
        <v>384.53693262819525</v>
      </c>
      <c r="G327" s="128">
        <v>707.53829194986997</v>
      </c>
      <c r="H327" s="128">
        <v>1031.0064388942037</v>
      </c>
      <c r="I327" s="128">
        <v>3.2803343090468582E-3</v>
      </c>
      <c r="J327" s="128">
        <v>3.7601313711513804E-9</v>
      </c>
      <c r="K327" s="128">
        <f t="shared" si="10"/>
        <v>0.1874802802753979</v>
      </c>
      <c r="L327" s="128">
        <f t="shared" si="11"/>
        <v>553.00931560538424</v>
      </c>
      <c r="AA327" s="128" t="s">
        <v>230</v>
      </c>
    </row>
    <row r="328" spans="1:27">
      <c r="A328" s="127">
        <v>41679</v>
      </c>
      <c r="B328" s="128">
        <v>65.602400000000003</v>
      </c>
      <c r="C328" s="128">
        <v>12.5</v>
      </c>
      <c r="D328" s="128">
        <v>70.699195700000004</v>
      </c>
      <c r="E328" s="128">
        <v>73.924480326344991</v>
      </c>
      <c r="F328" s="128">
        <v>385.20335291958617</v>
      </c>
      <c r="G328" s="128">
        <v>707.47755587758593</v>
      </c>
      <c r="H328" s="128">
        <v>1039.0833149578355</v>
      </c>
      <c r="I328" s="128">
        <v>3.2562360558809835E-3</v>
      </c>
      <c r="J328" s="128">
        <v>3.7341139042519173E-9</v>
      </c>
      <c r="K328" s="128">
        <f t="shared" si="10"/>
        <v>0.19054180944599586</v>
      </c>
      <c r="L328" s="128">
        <f t="shared" si="11"/>
        <v>552.94936352992784</v>
      </c>
      <c r="AA328" s="128" t="s">
        <v>230</v>
      </c>
    </row>
    <row r="329" spans="1:27">
      <c r="A329" s="127">
        <v>41680</v>
      </c>
      <c r="B329" s="128">
        <v>65.569500000000005</v>
      </c>
      <c r="C329" s="128">
        <v>12.4</v>
      </c>
      <c r="D329" s="128">
        <v>70.695336699999999</v>
      </c>
      <c r="E329" s="128">
        <v>73.915264533119995</v>
      </c>
      <c r="F329" s="128">
        <v>385.30026426143002</v>
      </c>
      <c r="G329" s="128">
        <v>707.41684536449907</v>
      </c>
      <c r="H329" s="128">
        <v>1037.5362863018854</v>
      </c>
      <c r="I329" s="128">
        <v>3.2604366140220531E-3</v>
      </c>
      <c r="J329" s="128">
        <v>3.7381803129423819E-9</v>
      </c>
      <c r="K329" s="128">
        <f t="shared" si="10"/>
        <v>0.18911231593957556</v>
      </c>
      <c r="L329" s="128">
        <f t="shared" si="11"/>
        <v>552.88944152079955</v>
      </c>
      <c r="AA329" s="128" t="s">
        <v>230</v>
      </c>
    </row>
    <row r="330" spans="1:27">
      <c r="A330" s="127">
        <v>41681</v>
      </c>
      <c r="B330" s="128">
        <v>65.484399999999994</v>
      </c>
      <c r="C330" s="128">
        <v>12.2</v>
      </c>
      <c r="D330" s="128">
        <v>70.685363280000004</v>
      </c>
      <c r="E330" s="128">
        <v>73.906060700699996</v>
      </c>
      <c r="F330" s="128">
        <v>384.68560036682857</v>
      </c>
      <c r="G330" s="128">
        <v>707.35620875439827</v>
      </c>
      <c r="H330" s="128">
        <v>1030.4372266666369</v>
      </c>
      <c r="I330" s="128">
        <v>3.2816038932691246E-3</v>
      </c>
      <c r="J330" s="128">
        <v>3.7609649412004329E-9</v>
      </c>
      <c r="K330" s="128">
        <f t="shared" si="10"/>
        <v>0.18630391360385071</v>
      </c>
      <c r="L330" s="128">
        <f t="shared" si="11"/>
        <v>552.8295972820215</v>
      </c>
      <c r="AA330" s="128" t="s">
        <v>230</v>
      </c>
    </row>
    <row r="331" spans="1:27">
      <c r="A331" s="127">
        <v>41682</v>
      </c>
      <c r="B331" s="128">
        <v>65.351799999999997</v>
      </c>
      <c r="C331" s="128">
        <v>12.3</v>
      </c>
      <c r="D331" s="128">
        <v>70.222647339999995</v>
      </c>
      <c r="E331" s="128">
        <v>73.896875505209991</v>
      </c>
      <c r="F331" s="128">
        <v>357.16700793356063</v>
      </c>
      <c r="G331" s="128">
        <v>707.29569005406177</v>
      </c>
      <c r="H331" s="128">
        <v>903.6050099585218</v>
      </c>
      <c r="I331" s="128">
        <v>3.7432213220700596E-3</v>
      </c>
      <c r="J331" s="128">
        <v>4.2911635837778899E-9</v>
      </c>
      <c r="K331" s="128">
        <f t="shared" si="10"/>
        <v>0.18821210739413452</v>
      </c>
      <c r="L331" s="128">
        <f t="shared" si="11"/>
        <v>552.76987422242587</v>
      </c>
      <c r="AA331" s="128" t="s">
        <v>230</v>
      </c>
    </row>
    <row r="332" spans="1:27">
      <c r="A332" s="127">
        <v>41683</v>
      </c>
      <c r="B332" s="128">
        <v>65.378799999999998</v>
      </c>
      <c r="C332" s="128">
        <v>12.6</v>
      </c>
      <c r="D332" s="128">
        <v>69.82107001</v>
      </c>
      <c r="E332" s="128">
        <v>73.887686514869998</v>
      </c>
      <c r="F332" s="128">
        <v>337.90603001373461</v>
      </c>
      <c r="G332" s="128">
        <v>707.23514147735921</v>
      </c>
      <c r="H332" s="128">
        <v>823.3940318241016</v>
      </c>
      <c r="I332" s="128">
        <v>4.1104706639276938E-3</v>
      </c>
      <c r="J332" s="128">
        <v>4.7151579915213469E-9</v>
      </c>
      <c r="K332" s="128">
        <f t="shared" si="10"/>
        <v>0.19272302336537225</v>
      </c>
      <c r="L332" s="128">
        <f t="shared" si="11"/>
        <v>552.71012648833619</v>
      </c>
      <c r="AA332" s="128" t="s">
        <v>230</v>
      </c>
    </row>
    <row r="333" spans="1:27">
      <c r="A333" s="127">
        <v>41684</v>
      </c>
      <c r="B333" s="128">
        <v>65.382800000000003</v>
      </c>
      <c r="C333" s="128">
        <v>12.3</v>
      </c>
      <c r="D333" s="128">
        <v>70.109136039999996</v>
      </c>
      <c r="E333" s="128">
        <v>73.87849696232999</v>
      </c>
      <c r="F333" s="128">
        <v>352.21841927446525</v>
      </c>
      <c r="G333" s="128">
        <v>707.17458432039382</v>
      </c>
      <c r="H333" s="128">
        <v>881.32437938860267</v>
      </c>
      <c r="I333" s="128">
        <v>3.8378050305628957E-3</v>
      </c>
      <c r="J333" s="128">
        <v>4.399537540882929E-9</v>
      </c>
      <c r="K333" s="128">
        <f t="shared" si="10"/>
        <v>0.18812287023498536</v>
      </c>
      <c r="L333" s="128">
        <f t="shared" si="11"/>
        <v>552.65037509876583</v>
      </c>
      <c r="AA333" s="128" t="s">
        <v>230</v>
      </c>
    </row>
    <row r="334" spans="1:27">
      <c r="A334" s="127">
        <v>41685</v>
      </c>
      <c r="B334" s="128">
        <v>65.373400000000004</v>
      </c>
      <c r="C334" s="128">
        <v>12.6</v>
      </c>
      <c r="D334" s="128">
        <v>69.89500348</v>
      </c>
      <c r="E334" s="128">
        <v>73.86930873096</v>
      </c>
      <c r="F334" s="128">
        <v>342.16518227993015</v>
      </c>
      <c r="G334" s="128">
        <v>707.11403099359143</v>
      </c>
      <c r="H334" s="128">
        <v>842.41078993602719</v>
      </c>
      <c r="I334" s="128">
        <v>4.0176890153679591E-3</v>
      </c>
      <c r="J334" s="128">
        <v>4.6087376257656024E-9</v>
      </c>
      <c r="K334" s="128">
        <f t="shared" si="10"/>
        <v>0.19273894275041528</v>
      </c>
      <c r="L334" s="128">
        <f t="shared" si="11"/>
        <v>552.59063229957508</v>
      </c>
      <c r="AA334" s="128" t="s">
        <v>230</v>
      </c>
    </row>
    <row r="335" spans="1:27">
      <c r="A335" s="127">
        <v>41686</v>
      </c>
      <c r="B335" s="128">
        <v>65.347200000000001</v>
      </c>
      <c r="C335" s="128">
        <v>13.1</v>
      </c>
      <c r="D335" s="128">
        <v>69.81735132</v>
      </c>
      <c r="E335" s="128">
        <v>73.860124181999993</v>
      </c>
      <c r="F335" s="128">
        <v>339.12580424845663</v>
      </c>
      <c r="G335" s="128">
        <v>707.05349706106938</v>
      </c>
      <c r="H335" s="128">
        <v>838.46160649248657</v>
      </c>
      <c r="I335" s="128">
        <v>4.0409925022387621E-3</v>
      </c>
      <c r="J335" s="128">
        <v>4.6404991621140013E-9</v>
      </c>
      <c r="K335" s="128">
        <f t="shared" si="10"/>
        <v>0.20046765584447382</v>
      </c>
      <c r="L335" s="128">
        <f t="shared" si="11"/>
        <v>552.5309134437822</v>
      </c>
      <c r="AA335" s="128" t="s">
        <v>230</v>
      </c>
    </row>
    <row r="336" spans="1:27">
      <c r="A336" s="127">
        <v>41687</v>
      </c>
      <c r="B336" s="128">
        <v>65.268100000000004</v>
      </c>
      <c r="C336" s="128">
        <v>12.8</v>
      </c>
      <c r="D336" s="128">
        <v>69.680194330000006</v>
      </c>
      <c r="E336" s="128">
        <v>73.850950750544996</v>
      </c>
      <c r="F336" s="128">
        <v>332.77406048789805</v>
      </c>
      <c r="G336" s="128">
        <v>706.99303153698202</v>
      </c>
      <c r="H336" s="128">
        <v>805.62151450420686</v>
      </c>
      <c r="I336" s="128">
        <v>4.2031504171860974E-3</v>
      </c>
      <c r="J336" s="128">
        <v>4.8237672955455258E-9</v>
      </c>
      <c r="K336" s="128">
        <f t="shared" si="10"/>
        <v>0.19611418135352493</v>
      </c>
      <c r="L336" s="128">
        <f t="shared" si="11"/>
        <v>552.47126687511866</v>
      </c>
      <c r="AA336" s="128" t="s">
        <v>230</v>
      </c>
    </row>
    <row r="337" spans="1:27">
      <c r="A337" s="127">
        <v>41688</v>
      </c>
      <c r="B337" s="128">
        <v>65.227999999999994</v>
      </c>
      <c r="C337" s="128">
        <v>13</v>
      </c>
      <c r="D337" s="128">
        <v>70.889592739999998</v>
      </c>
      <c r="E337" s="128">
        <v>73.841782955144993</v>
      </c>
      <c r="F337" s="128">
        <v>402.7340104485815</v>
      </c>
      <c r="G337" s="128">
        <v>706.93259830318902</v>
      </c>
      <c r="H337" s="128">
        <v>1143.0006909924239</v>
      </c>
      <c r="I337" s="128">
        <v>2.9638325555997056E-3</v>
      </c>
      <c r="J337" s="128">
        <v>3.4029788481239765E-9</v>
      </c>
      <c r="K337" s="128">
        <f t="shared" si="10"/>
        <v>0.19930091371803521</v>
      </c>
      <c r="L337" s="128">
        <f t="shared" si="11"/>
        <v>552.41165695264829</v>
      </c>
      <c r="AA337" s="128" t="s">
        <v>230</v>
      </c>
    </row>
    <row r="338" spans="1:27">
      <c r="A338" s="127">
        <v>41689</v>
      </c>
      <c r="B338" s="128">
        <v>65.188500000000005</v>
      </c>
      <c r="C338" s="128">
        <v>13.2</v>
      </c>
      <c r="D338" s="128">
        <v>71.502244719999993</v>
      </c>
      <c r="E338" s="128">
        <v>73.83262071147</v>
      </c>
      <c r="F338" s="128">
        <v>458.03535956421865</v>
      </c>
      <c r="G338" s="128">
        <v>706.87219681151623</v>
      </c>
      <c r="H338" s="128">
        <v>1451.842165297169</v>
      </c>
      <c r="I338" s="128">
        <v>2.3343983055913592E-3</v>
      </c>
      <c r="J338" s="128">
        <v>2.6814811748384588E-9</v>
      </c>
      <c r="K338" s="128">
        <f t="shared" si="10"/>
        <v>0.20248970293840168</v>
      </c>
      <c r="L338" s="128">
        <f t="shared" si="11"/>
        <v>552.35208312804912</v>
      </c>
      <c r="AA338" s="128" t="s">
        <v>230</v>
      </c>
    </row>
    <row r="339" spans="1:27">
      <c r="A339" s="127">
        <v>41690</v>
      </c>
      <c r="B339" s="128">
        <v>65.170299999999997</v>
      </c>
      <c r="C339" s="128">
        <v>13.2</v>
      </c>
      <c r="D339" s="128">
        <v>71.436295709999996</v>
      </c>
      <c r="E339" s="128">
        <v>73.823461025805003</v>
      </c>
      <c r="F339" s="128">
        <v>451.94238475890785</v>
      </c>
      <c r="G339" s="128">
        <v>706.81180733136773</v>
      </c>
      <c r="H339" s="128">
        <v>1416.8131916152943</v>
      </c>
      <c r="I339" s="128">
        <v>2.3921324147329263E-3</v>
      </c>
      <c r="J339" s="128">
        <v>2.7478210888891211E-9</v>
      </c>
      <c r="K339" s="128">
        <f t="shared" si="10"/>
        <v>0.20254625189695305</v>
      </c>
      <c r="L339" s="128">
        <f t="shared" si="11"/>
        <v>552.29252593588672</v>
      </c>
      <c r="AA339" s="128" t="s">
        <v>230</v>
      </c>
    </row>
    <row r="340" spans="1:27">
      <c r="A340" s="127">
        <v>41691</v>
      </c>
      <c r="B340" s="128">
        <v>65.191800000000001</v>
      </c>
      <c r="C340" s="128">
        <v>12.9</v>
      </c>
      <c r="D340" s="128">
        <v>71.076971349999994</v>
      </c>
      <c r="E340" s="128">
        <v>73.814298318314997</v>
      </c>
      <c r="F340" s="128">
        <v>419.39060752274457</v>
      </c>
      <c r="G340" s="128">
        <v>706.75139307355198</v>
      </c>
      <c r="H340" s="128">
        <v>1228.7249813019805</v>
      </c>
      <c r="I340" s="128">
        <v>2.756504840777154E-3</v>
      </c>
      <c r="J340" s="128">
        <v>3.1642998850406122E-9</v>
      </c>
      <c r="K340" s="128">
        <f t="shared" si="10"/>
        <v>0.19787764718875686</v>
      </c>
      <c r="L340" s="128">
        <f t="shared" si="11"/>
        <v>552.23294909551601</v>
      </c>
      <c r="AA340" s="128" t="s">
        <v>230</v>
      </c>
    </row>
    <row r="341" spans="1:27">
      <c r="A341" s="127">
        <v>41692</v>
      </c>
      <c r="B341" s="128">
        <v>65.069500000000005</v>
      </c>
      <c r="C341" s="128">
        <v>13.4</v>
      </c>
      <c r="D341" s="128">
        <v>71.169203429999996</v>
      </c>
      <c r="E341" s="128">
        <v>73.805152800089999</v>
      </c>
      <c r="F341" s="128">
        <v>427.5754526231313</v>
      </c>
      <c r="G341" s="128">
        <v>706.69108730985829</v>
      </c>
      <c r="H341" s="128">
        <v>1284.3088468404908</v>
      </c>
      <c r="I341" s="128">
        <v>2.6401861030381549E-3</v>
      </c>
      <c r="J341" s="128">
        <v>3.0341984636930011E-9</v>
      </c>
      <c r="K341" s="128">
        <f t="shared" si="10"/>
        <v>0.2059336555529088</v>
      </c>
      <c r="L341" s="128">
        <f t="shared" si="11"/>
        <v>552.17348402146524</v>
      </c>
      <c r="AA341" s="128" t="s">
        <v>230</v>
      </c>
    </row>
    <row r="342" spans="1:27">
      <c r="A342" s="127">
        <v>41693</v>
      </c>
      <c r="B342" s="128">
        <v>65.045900000000003</v>
      </c>
      <c r="C342" s="128">
        <v>12.7</v>
      </c>
      <c r="D342" s="128">
        <v>71.113247360000003</v>
      </c>
      <c r="E342" s="128">
        <v>73.796010598845001</v>
      </c>
      <c r="F342" s="128">
        <v>423.07713410245969</v>
      </c>
      <c r="G342" s="128">
        <v>706.63079858122831</v>
      </c>
      <c r="H342" s="128">
        <v>1244.0739503732389</v>
      </c>
      <c r="I342" s="128">
        <v>2.7214911285779386E-3</v>
      </c>
      <c r="J342" s="128">
        <v>3.1229531628122721E-9</v>
      </c>
      <c r="K342" s="128">
        <f t="shared" si="10"/>
        <v>0.19524674114740512</v>
      </c>
      <c r="L342" s="128">
        <f t="shared" si="11"/>
        <v>552.11404051475006</v>
      </c>
      <c r="AA342" s="128" t="s">
        <v>230</v>
      </c>
    </row>
    <row r="343" spans="1:27">
      <c r="A343" s="127">
        <v>41694</v>
      </c>
      <c r="B343" s="128">
        <v>64.992999999999995</v>
      </c>
      <c r="C343" s="128">
        <v>13.2</v>
      </c>
      <c r="D343" s="128">
        <v>71.05388997</v>
      </c>
      <c r="E343" s="128">
        <v>73.786875832695003</v>
      </c>
      <c r="F343" s="128">
        <v>418.75774511932855</v>
      </c>
      <c r="G343" s="128">
        <v>706.57055405215669</v>
      </c>
      <c r="H343" s="128">
        <v>1233.365943537804</v>
      </c>
      <c r="I343" s="128">
        <v>2.7481440797099514E-3</v>
      </c>
      <c r="J343" s="128">
        <v>3.1570130494187325E-9</v>
      </c>
      <c r="K343" s="128">
        <f t="shared" si="10"/>
        <v>0.20309879525487359</v>
      </c>
      <c r="L343" s="128">
        <f t="shared" si="11"/>
        <v>552.05464535176623</v>
      </c>
      <c r="AA343" s="128" t="s">
        <v>230</v>
      </c>
    </row>
    <row r="344" spans="1:27">
      <c r="A344" s="127">
        <v>41695</v>
      </c>
      <c r="B344" s="128">
        <v>64.952200000000005</v>
      </c>
      <c r="C344" s="128">
        <v>13.2</v>
      </c>
      <c r="D344" s="128">
        <v>71.049161069999997</v>
      </c>
      <c r="E344" s="128">
        <v>73.777746800985</v>
      </c>
      <c r="F344" s="128">
        <v>418.88563631621508</v>
      </c>
      <c r="G344" s="128">
        <v>706.510342515969</v>
      </c>
      <c r="H344" s="128">
        <v>1234.3947706573661</v>
      </c>
      <c r="I344" s="128">
        <v>2.7459027030461575E-3</v>
      </c>
      <c r="J344" s="128">
        <v>3.1544946186251644E-9</v>
      </c>
      <c r="K344" s="128">
        <f t="shared" si="10"/>
        <v>0.20322637262479173</v>
      </c>
      <c r="L344" s="128">
        <f t="shared" si="11"/>
        <v>551.99528747468457</v>
      </c>
      <c r="AA344" s="128" t="s">
        <v>230</v>
      </c>
    </row>
    <row r="345" spans="1:27">
      <c r="A345" s="127">
        <v>41696</v>
      </c>
      <c r="B345" s="128">
        <v>65.690799999999996</v>
      </c>
      <c r="C345" s="128">
        <v>13.6</v>
      </c>
      <c r="D345" s="128">
        <v>71.358588800000007</v>
      </c>
      <c r="E345" s="128">
        <v>73.768513959044995</v>
      </c>
      <c r="F345" s="128">
        <v>452.16466768609632</v>
      </c>
      <c r="G345" s="128">
        <v>706.44944137945856</v>
      </c>
      <c r="H345" s="128">
        <v>1425.4284153100105</v>
      </c>
      <c r="I345" s="128">
        <v>2.3791693301703802E-3</v>
      </c>
      <c r="J345" s="128">
        <v>2.734648714198017E-9</v>
      </c>
      <c r="K345" s="128">
        <f t="shared" si="10"/>
        <v>0.20703051264408412</v>
      </c>
      <c r="L345" s="128">
        <f t="shared" si="11"/>
        <v>551.93525461310651</v>
      </c>
      <c r="AA345" s="128" t="s">
        <v>230</v>
      </c>
    </row>
    <row r="346" spans="1:27">
      <c r="A346" s="127">
        <v>41697</v>
      </c>
      <c r="B346" s="128">
        <v>66.496099999999998</v>
      </c>
      <c r="C346" s="128">
        <v>13.6</v>
      </c>
      <c r="D346" s="128">
        <v>71.336342060000007</v>
      </c>
      <c r="E346" s="128">
        <v>73.759167932189996</v>
      </c>
      <c r="F346" s="128">
        <v>455.11631206038493</v>
      </c>
      <c r="G346" s="128">
        <v>706.38778863056882</v>
      </c>
      <c r="H346" s="128">
        <v>1439.4153682942144</v>
      </c>
      <c r="I346" s="128">
        <v>2.3552230065469037E-3</v>
      </c>
      <c r="J346" s="128">
        <v>2.7061734796921661E-9</v>
      </c>
      <c r="K346" s="128">
        <f t="shared" si="10"/>
        <v>0.20452327279344201</v>
      </c>
      <c r="L346" s="128">
        <f t="shared" si="11"/>
        <v>551.87448581189255</v>
      </c>
      <c r="AA346" s="128" t="s">
        <v>230</v>
      </c>
    </row>
    <row r="347" spans="1:27">
      <c r="A347" s="127">
        <v>41698</v>
      </c>
      <c r="B347" s="128">
        <v>66.388800000000003</v>
      </c>
      <c r="C347" s="128">
        <v>14</v>
      </c>
      <c r="D347" s="128">
        <v>71.323653500000006</v>
      </c>
      <c r="E347" s="128">
        <v>73.74983698634999</v>
      </c>
      <c r="F347" s="128">
        <v>454.15033557819288</v>
      </c>
      <c r="G347" s="128">
        <v>706.32623031806884</v>
      </c>
      <c r="H347" s="128">
        <v>1442.6453736073754</v>
      </c>
      <c r="I347" s="128">
        <v>2.3520432024878341E-3</v>
      </c>
      <c r="J347" s="128">
        <v>2.7049273493738851E-9</v>
      </c>
      <c r="K347" s="128">
        <f t="shared" si="10"/>
        <v>0.21087894343624225</v>
      </c>
      <c r="L347" s="128">
        <f t="shared" si="11"/>
        <v>551.81381506894627</v>
      </c>
      <c r="AA347" s="128" t="s">
        <v>230</v>
      </c>
    </row>
    <row r="348" spans="1:27">
      <c r="A348" s="127">
        <v>41699</v>
      </c>
      <c r="B348" s="128">
        <v>66.178899999999999</v>
      </c>
      <c r="C348" s="128">
        <v>14</v>
      </c>
      <c r="D348" s="128">
        <v>71.203184120000003</v>
      </c>
      <c r="E348" s="128">
        <v>73.740535541954998</v>
      </c>
      <c r="F348" s="128">
        <v>442.07889762653105</v>
      </c>
      <c r="G348" s="128">
        <v>706.26486161162222</v>
      </c>
      <c r="H348" s="128">
        <v>1374.0560361522303</v>
      </c>
      <c r="I348" s="128">
        <v>2.4696824393753108E-3</v>
      </c>
      <c r="J348" s="128">
        <v>2.840482383435001E-9</v>
      </c>
      <c r="K348" s="128">
        <f t="shared" si="10"/>
        <v>0.21154778940115354</v>
      </c>
      <c r="L348" s="128">
        <f t="shared" si="11"/>
        <v>551.75333614734564</v>
      </c>
      <c r="AA348" s="128" t="s">
        <v>230</v>
      </c>
    </row>
    <row r="349" spans="1:27">
      <c r="A349" s="127">
        <v>41700</v>
      </c>
      <c r="B349" s="128">
        <v>66.110500000000002</v>
      </c>
      <c r="C349" s="128">
        <v>13.8</v>
      </c>
      <c r="D349" s="128">
        <v>71.141948839999998</v>
      </c>
      <c r="E349" s="128">
        <v>73.731243711179999</v>
      </c>
      <c r="F349" s="128">
        <v>436.83737946932382</v>
      </c>
      <c r="G349" s="128">
        <v>706.20355132653322</v>
      </c>
      <c r="H349" s="128">
        <v>1340.972579584007</v>
      </c>
      <c r="I349" s="128">
        <v>2.5296181308609423E-3</v>
      </c>
      <c r="J349" s="128">
        <v>2.9082735706867823E-9</v>
      </c>
      <c r="K349" s="128">
        <f t="shared" si="10"/>
        <v>0.20874142534090651</v>
      </c>
      <c r="L349" s="128">
        <f t="shared" si="11"/>
        <v>551.69291973446354</v>
      </c>
      <c r="AA349" s="128" t="s">
        <v>230</v>
      </c>
    </row>
    <row r="350" spans="1:27">
      <c r="A350" s="127">
        <v>41701</v>
      </c>
      <c r="B350" s="128">
        <v>66.083299999999994</v>
      </c>
      <c r="C350" s="128">
        <v>13.6</v>
      </c>
      <c r="D350" s="128">
        <v>71.234459740000005</v>
      </c>
      <c r="E350" s="128">
        <v>73.721955703364998</v>
      </c>
      <c r="F350" s="128">
        <v>446.31210680101776</v>
      </c>
      <c r="G350" s="128">
        <v>706.14226126392339</v>
      </c>
      <c r="H350" s="128">
        <v>1391.2013604346425</v>
      </c>
      <c r="I350" s="128">
        <v>2.4372828872946373E-3</v>
      </c>
      <c r="J350" s="128">
        <v>2.8009625396489333E-9</v>
      </c>
      <c r="K350" s="128">
        <f t="shared" si="10"/>
        <v>0.20580086042918561</v>
      </c>
      <c r="L350" s="128">
        <f t="shared" si="11"/>
        <v>551.63252817884961</v>
      </c>
      <c r="AA350" s="128" t="s">
        <v>230</v>
      </c>
    </row>
    <row r="351" spans="1:27">
      <c r="A351" s="127">
        <v>41702</v>
      </c>
      <c r="B351" s="128">
        <v>66.028899999999993</v>
      </c>
      <c r="C351" s="128">
        <v>13.8</v>
      </c>
      <c r="D351" s="128">
        <v>71.259964089999997</v>
      </c>
      <c r="E351" s="128">
        <v>73.712675341470003</v>
      </c>
      <c r="F351" s="128">
        <v>449.41271267170447</v>
      </c>
      <c r="G351" s="128">
        <v>706.08101665892764</v>
      </c>
      <c r="H351" s="128">
        <v>1413.4869957858125</v>
      </c>
      <c r="I351" s="128">
        <v>2.3999309084179674E-3</v>
      </c>
      <c r="J351" s="128">
        <v>2.7592733329421146E-9</v>
      </c>
      <c r="K351" s="128">
        <f t="shared" si="10"/>
        <v>0.20899939269017054</v>
      </c>
      <c r="L351" s="128">
        <f t="shared" si="11"/>
        <v>551.57218633777211</v>
      </c>
      <c r="AA351" s="128" t="s">
        <v>230</v>
      </c>
    </row>
    <row r="352" spans="1:27">
      <c r="A352" s="127">
        <v>41703</v>
      </c>
      <c r="B352" s="128">
        <v>41.409199999999998</v>
      </c>
      <c r="C352" s="128">
        <v>7</v>
      </c>
      <c r="D352" s="128">
        <v>71.536322690000006</v>
      </c>
      <c r="E352" s="128">
        <v>73.706855278410004</v>
      </c>
      <c r="F352" s="128">
        <v>336.36010627186198</v>
      </c>
      <c r="G352" s="128">
        <v>706.04260532094122</v>
      </c>
      <c r="H352" s="128">
        <v>791.43165502750685</v>
      </c>
      <c r="I352" s="128">
        <v>4.2622576278290737E-3</v>
      </c>
      <c r="J352" s="128">
        <v>4.8730205021670345E-9</v>
      </c>
      <c r="K352" s="128">
        <f t="shared" si="10"/>
        <v>0.16904456014605451</v>
      </c>
      <c r="L352" s="128">
        <f t="shared" si="11"/>
        <v>551.53434370574973</v>
      </c>
      <c r="AA352" s="128" t="s">
        <v>230</v>
      </c>
    </row>
    <row r="353" spans="1:27">
      <c r="A353" s="127">
        <v>41704</v>
      </c>
      <c r="B353" s="128">
        <v>61.652299999999997</v>
      </c>
      <c r="C353" s="128">
        <v>12</v>
      </c>
      <c r="D353" s="128">
        <v>71.102803629999997</v>
      </c>
      <c r="E353" s="128">
        <v>73.698190047644999</v>
      </c>
      <c r="F353" s="128">
        <v>412.82325318388513</v>
      </c>
      <c r="G353" s="128">
        <v>705.98541276215303</v>
      </c>
      <c r="H353" s="128">
        <v>1190.449015133722</v>
      </c>
      <c r="I353" s="128">
        <v>2.8438411388633841E-3</v>
      </c>
      <c r="J353" s="128">
        <v>3.2630737782181531E-9</v>
      </c>
      <c r="K353" s="128">
        <f t="shared" si="10"/>
        <v>0.19463994044017824</v>
      </c>
      <c r="L353" s="128">
        <f t="shared" si="11"/>
        <v>551.47800150879254</v>
      </c>
      <c r="AA353" s="128" t="s">
        <v>230</v>
      </c>
    </row>
    <row r="354" spans="1:27">
      <c r="A354" s="127">
        <v>41705</v>
      </c>
      <c r="B354" s="128">
        <v>65.051699999999997</v>
      </c>
      <c r="C354" s="128">
        <v>15.7</v>
      </c>
      <c r="D354" s="128">
        <v>71.167139359999993</v>
      </c>
      <c r="E354" s="128">
        <v>73.689047031209995</v>
      </c>
      <c r="F354" s="128">
        <v>437.39900786995071</v>
      </c>
      <c r="G354" s="128">
        <v>705.92506198160152</v>
      </c>
      <c r="H354" s="128">
        <v>1387.3953345952164</v>
      </c>
      <c r="I354" s="128">
        <v>2.4561432257810089E-3</v>
      </c>
      <c r="J354" s="128">
        <v>2.836697558500651E-9</v>
      </c>
      <c r="K354" s="128">
        <f t="shared" si="10"/>
        <v>0.24134649824677909</v>
      </c>
      <c r="L354" s="128">
        <f t="shared" si="11"/>
        <v>551.41855270163057</v>
      </c>
      <c r="AA354" s="128" t="s">
        <v>230</v>
      </c>
    </row>
    <row r="355" spans="1:27">
      <c r="A355" s="127">
        <v>41706</v>
      </c>
      <c r="B355" s="128">
        <v>65.094700000000003</v>
      </c>
      <c r="C355" s="128">
        <v>15.8</v>
      </c>
      <c r="D355" s="128">
        <v>71.172126509999998</v>
      </c>
      <c r="E355" s="128">
        <v>73.679897971125001</v>
      </c>
      <c r="F355" s="128">
        <v>438.92779659368659</v>
      </c>
      <c r="G355" s="128">
        <v>705.86466645161681</v>
      </c>
      <c r="H355" s="128">
        <v>1398.366151557085</v>
      </c>
      <c r="I355" s="128">
        <v>2.4373415124995558E-3</v>
      </c>
      <c r="J355" s="128">
        <v>2.8155231478833139E-9</v>
      </c>
      <c r="K355" s="128">
        <f t="shared" si="10"/>
        <v>0.24272329390872069</v>
      </c>
      <c r="L355" s="128">
        <f t="shared" si="11"/>
        <v>551.35906459805187</v>
      </c>
      <c r="AA355" s="128" t="s">
        <v>230</v>
      </c>
    </row>
    <row r="356" spans="1:27">
      <c r="A356" s="127">
        <v>41707</v>
      </c>
      <c r="B356" s="128">
        <v>65.031099999999995</v>
      </c>
      <c r="C356" s="128">
        <v>15.7</v>
      </c>
      <c r="D356" s="128">
        <v>71.164751249999995</v>
      </c>
      <c r="E356" s="128">
        <v>73.670757850019996</v>
      </c>
      <c r="F356" s="128">
        <v>438.72634812766631</v>
      </c>
      <c r="G356" s="128">
        <v>705.80432507790601</v>
      </c>
      <c r="H356" s="128">
        <v>1395.6684127050617</v>
      </c>
      <c r="I356" s="128">
        <v>2.4416100195639285E-3</v>
      </c>
      <c r="J356" s="128">
        <v>2.8199426425530692E-9</v>
      </c>
      <c r="K356" s="128">
        <f t="shared" si="10"/>
        <v>0.24142294994241217</v>
      </c>
      <c r="L356" s="128">
        <f t="shared" si="11"/>
        <v>551.29963461661509</v>
      </c>
      <c r="AA356" s="128" t="s">
        <v>230</v>
      </c>
    </row>
    <row r="357" spans="1:27">
      <c r="A357" s="127">
        <v>41708</v>
      </c>
      <c r="B357" s="128">
        <v>64.846199999999996</v>
      </c>
      <c r="C357" s="128">
        <v>15.4</v>
      </c>
      <c r="D357" s="128">
        <v>71.143347869999999</v>
      </c>
      <c r="E357" s="128">
        <v>73.661643716610001</v>
      </c>
      <c r="F357" s="128">
        <v>436.55711184823895</v>
      </c>
      <c r="G357" s="128">
        <v>705.74415043952274</v>
      </c>
      <c r="H357" s="128">
        <v>1378.0513009206359</v>
      </c>
      <c r="I357" s="128">
        <v>2.471465877814499E-3</v>
      </c>
      <c r="J357" s="128">
        <v>2.8528573171845808E-9</v>
      </c>
      <c r="K357" s="128">
        <f t="shared" si="10"/>
        <v>0.23748500297627312</v>
      </c>
      <c r="L357" s="128">
        <f t="shared" si="11"/>
        <v>551.2403736097699</v>
      </c>
      <c r="AA357" s="128" t="s">
        <v>230</v>
      </c>
    </row>
    <row r="358" spans="1:27">
      <c r="A358" s="127">
        <v>41709</v>
      </c>
      <c r="B358" s="128">
        <v>64.764799999999994</v>
      </c>
      <c r="C358" s="128">
        <v>15.3</v>
      </c>
      <c r="D358" s="128">
        <v>71.240400820000005</v>
      </c>
      <c r="E358" s="128">
        <v>73.652541023970002</v>
      </c>
      <c r="F358" s="128">
        <v>446.44654819610452</v>
      </c>
      <c r="G358" s="128">
        <v>705.68404652124377</v>
      </c>
      <c r="H358" s="128">
        <v>1434.4228319509029</v>
      </c>
      <c r="I358" s="128">
        <v>2.3739268727182858E-3</v>
      </c>
      <c r="J358" s="128">
        <v>2.7397900940649255E-9</v>
      </c>
      <c r="K358" s="128">
        <f t="shared" si="10"/>
        <v>0.23623943870744604</v>
      </c>
      <c r="L358" s="128">
        <f t="shared" si="11"/>
        <v>551.18118699195543</v>
      </c>
      <c r="AA358" s="128" t="s">
        <v>230</v>
      </c>
    </row>
    <row r="359" spans="1:27">
      <c r="A359" s="127">
        <v>41710</v>
      </c>
      <c r="B359" s="128">
        <v>64.709999999999994</v>
      </c>
      <c r="C359" s="128">
        <v>15.3</v>
      </c>
      <c r="D359" s="128">
        <v>71.234080669999997</v>
      </c>
      <c r="E359" s="128">
        <v>73.643446033469999</v>
      </c>
      <c r="F359" s="128">
        <v>446.39455080081717</v>
      </c>
      <c r="G359" s="128">
        <v>705.62398865140085</v>
      </c>
      <c r="H359" s="128">
        <v>1434.6127166306758</v>
      </c>
      <c r="I359" s="128">
        <v>2.3736789252219947E-3</v>
      </c>
      <c r="J359" s="128">
        <v>2.7395804125631028E-9</v>
      </c>
      <c r="K359" s="128">
        <f t="shared" si="10"/>
        <v>0.23643949930458974</v>
      </c>
      <c r="L359" s="128">
        <f t="shared" si="11"/>
        <v>551.12205045422536</v>
      </c>
      <c r="AA359" s="128" t="s">
        <v>230</v>
      </c>
    </row>
    <row r="360" spans="1:27">
      <c r="A360" s="127">
        <v>41711</v>
      </c>
      <c r="B360" s="128">
        <v>64.640199999999993</v>
      </c>
      <c r="C360" s="128">
        <v>15.3</v>
      </c>
      <c r="D360" s="128">
        <v>71.226037790000007</v>
      </c>
      <c r="E360" s="128">
        <v>73.634360853359993</v>
      </c>
      <c r="F360" s="128">
        <v>446.08743404662107</v>
      </c>
      <c r="G360" s="128">
        <v>705.56399076434172</v>
      </c>
      <c r="H360" s="128">
        <v>1433.3715407404</v>
      </c>
      <c r="I360" s="128">
        <v>2.3758189644025847E-3</v>
      </c>
      <c r="J360" s="128">
        <v>2.7421480265681718E-9</v>
      </c>
      <c r="K360" s="128">
        <f t="shared" si="10"/>
        <v>0.23669481220664543</v>
      </c>
      <c r="L360" s="128">
        <f t="shared" si="11"/>
        <v>551.06297770463209</v>
      </c>
      <c r="AA360" s="128" t="s">
        <v>230</v>
      </c>
    </row>
    <row r="361" spans="1:27">
      <c r="A361" s="127">
        <v>41712</v>
      </c>
      <c r="B361" s="128">
        <v>64.634399999999999</v>
      </c>
      <c r="C361" s="128">
        <v>15.2</v>
      </c>
      <c r="D361" s="128">
        <v>71.225369830000005</v>
      </c>
      <c r="E361" s="128">
        <v>73.625276488439994</v>
      </c>
      <c r="F361" s="128">
        <v>446.87147735940675</v>
      </c>
      <c r="G361" s="128">
        <v>705.50399346366828</v>
      </c>
      <c r="H361" s="128">
        <v>1436.1337979842069</v>
      </c>
      <c r="I361" s="128">
        <v>2.3707444348698026E-3</v>
      </c>
      <c r="J361" s="128">
        <v>2.7357084443327559E-9</v>
      </c>
      <c r="K361" s="128">
        <f t="shared" si="10"/>
        <v>0.23516888839379649</v>
      </c>
      <c r="L361" s="128">
        <f t="shared" si="11"/>
        <v>551.00391025548572</v>
      </c>
      <c r="AA361" s="128" t="s">
        <v>230</v>
      </c>
    </row>
    <row r="362" spans="1:27">
      <c r="A362" s="127">
        <v>41713</v>
      </c>
      <c r="B362" s="128">
        <v>64.518799999999999</v>
      </c>
      <c r="C362" s="128">
        <v>15.2</v>
      </c>
      <c r="D362" s="128">
        <v>71.212068479999999</v>
      </c>
      <c r="E362" s="128">
        <v>73.616208371100001</v>
      </c>
      <c r="F362" s="128">
        <v>445.78459313915192</v>
      </c>
      <c r="G362" s="128">
        <v>705.44409868430193</v>
      </c>
      <c r="H362" s="128">
        <v>1430.5190390936043</v>
      </c>
      <c r="I362" s="128">
        <v>2.3801895220868651E-3</v>
      </c>
      <c r="J362" s="128">
        <v>2.7467690727841061E-9</v>
      </c>
      <c r="K362" s="128">
        <f t="shared" si="10"/>
        <v>0.23559024656379227</v>
      </c>
      <c r="L362" s="128">
        <f t="shared" si="11"/>
        <v>550.9449484497294</v>
      </c>
      <c r="AA362" s="128" t="s">
        <v>230</v>
      </c>
    </row>
    <row r="363" spans="1:27">
      <c r="A363" s="127">
        <v>41714</v>
      </c>
      <c r="B363" s="128">
        <v>64.456800000000001</v>
      </c>
      <c r="C363" s="128">
        <v>15.3</v>
      </c>
      <c r="D363" s="128">
        <v>71.204943700000001</v>
      </c>
      <c r="E363" s="128">
        <v>73.607148967859999</v>
      </c>
      <c r="F363" s="128">
        <v>445.60698324032791</v>
      </c>
      <c r="G363" s="128">
        <v>705.38425668632181</v>
      </c>
      <c r="H363" s="128">
        <v>1432.1227300799437</v>
      </c>
      <c r="I363" s="128">
        <v>2.3781141340876171E-3</v>
      </c>
      <c r="J363" s="128">
        <v>2.7450550251805029E-9</v>
      </c>
      <c r="K363" s="128">
        <f t="shared" si="10"/>
        <v>0.23736828387385039</v>
      </c>
      <c r="L363" s="128">
        <f t="shared" si="11"/>
        <v>550.88604330392252</v>
      </c>
      <c r="AA363" s="128" t="s">
        <v>230</v>
      </c>
    </row>
    <row r="364" spans="1:27">
      <c r="A364" s="127">
        <v>41715</v>
      </c>
      <c r="B364" s="128">
        <v>64.374499999999998</v>
      </c>
      <c r="C364" s="128">
        <v>14.7</v>
      </c>
      <c r="D364" s="128">
        <v>71.195496019999993</v>
      </c>
      <c r="E364" s="128">
        <v>73.598101131885002</v>
      </c>
      <c r="F364" s="128">
        <v>445.10115312159127</v>
      </c>
      <c r="G364" s="128">
        <v>705.32448633122999</v>
      </c>
      <c r="H364" s="128">
        <v>1417.1265651349506</v>
      </c>
      <c r="I364" s="128">
        <v>2.4002560833814831E-3</v>
      </c>
      <c r="J364" s="128">
        <v>2.7671278532210648E-9</v>
      </c>
      <c r="K364" s="128">
        <f t="shared" si="10"/>
        <v>0.22835128816534497</v>
      </c>
      <c r="L364" s="128">
        <f t="shared" si="11"/>
        <v>550.82721336962948</v>
      </c>
      <c r="AA364" s="128" t="s">
        <v>230</v>
      </c>
    </row>
    <row r="365" spans="1:27">
      <c r="A365" s="127">
        <v>41716</v>
      </c>
      <c r="B365" s="128">
        <v>64.152699999999996</v>
      </c>
      <c r="C365" s="128">
        <v>15</v>
      </c>
      <c r="D365" s="128">
        <v>71.170090430000002</v>
      </c>
      <c r="E365" s="128">
        <v>73.589084469900001</v>
      </c>
      <c r="F365" s="128">
        <v>442.22438258687015</v>
      </c>
      <c r="G365" s="128">
        <v>705.26491717439671</v>
      </c>
      <c r="H365" s="128">
        <v>1407.8760978565595</v>
      </c>
      <c r="I365" s="128">
        <v>2.4178717799014614E-3</v>
      </c>
      <c r="J365" s="128">
        <v>2.7895644326645606E-9</v>
      </c>
      <c r="K365" s="128">
        <f t="shared" si="10"/>
        <v>0.23381712694867093</v>
      </c>
      <c r="L365" s="128">
        <f t="shared" si="11"/>
        <v>550.76858613173681</v>
      </c>
      <c r="AA365" s="128" t="s">
        <v>230</v>
      </c>
    </row>
    <row r="366" spans="1:27">
      <c r="A366" s="127">
        <v>41717</v>
      </c>
      <c r="B366" s="128">
        <v>64.216399999999993</v>
      </c>
      <c r="C366" s="128">
        <v>14.4</v>
      </c>
      <c r="D366" s="128">
        <v>71.177378430000005</v>
      </c>
      <c r="E366" s="128">
        <v>73.580058854879994</v>
      </c>
      <c r="F366" s="128">
        <v>444.17705092852964</v>
      </c>
      <c r="G366" s="128">
        <v>705.20528413043394</v>
      </c>
      <c r="H366" s="128">
        <v>1406.6597777746774</v>
      </c>
      <c r="I366" s="128">
        <v>2.4167278967558662E-3</v>
      </c>
      <c r="J366" s="128">
        <v>2.7845178631083398E-9</v>
      </c>
      <c r="K366" s="128">
        <f t="shared" si="10"/>
        <v>0.22424178247301316</v>
      </c>
      <c r="L366" s="128">
        <f t="shared" si="11"/>
        <v>550.70990068031529</v>
      </c>
      <c r="AA366" s="128" t="s">
        <v>230</v>
      </c>
    </row>
    <row r="367" spans="1:27">
      <c r="A367" s="127">
        <v>41718</v>
      </c>
      <c r="B367" s="128">
        <v>64.292199999999994</v>
      </c>
      <c r="C367" s="128">
        <v>15</v>
      </c>
      <c r="D367" s="128">
        <v>71.186059599999993</v>
      </c>
      <c r="E367" s="128">
        <v>73.571022586170002</v>
      </c>
      <c r="F367" s="128">
        <v>446.32642177640423</v>
      </c>
      <c r="G367" s="128">
        <v>705.14557594638109</v>
      </c>
      <c r="H367" s="128">
        <v>1431.7056517442913</v>
      </c>
      <c r="I367" s="128">
        <v>2.3774599277376E-3</v>
      </c>
      <c r="J367" s="128">
        <v>2.7427459283518225E-9</v>
      </c>
      <c r="K367" s="128">
        <f t="shared" si="10"/>
        <v>0.23330979496735221</v>
      </c>
      <c r="L367" s="128">
        <f t="shared" si="11"/>
        <v>550.65114595753596</v>
      </c>
      <c r="AA367" s="128" t="s">
        <v>230</v>
      </c>
    </row>
    <row r="368" spans="1:27">
      <c r="A368" s="127">
        <v>41719</v>
      </c>
      <c r="B368" s="128">
        <v>64.536199999999994</v>
      </c>
      <c r="C368" s="128">
        <v>14.9</v>
      </c>
      <c r="D368" s="128">
        <v>71.214069170000002</v>
      </c>
      <c r="E368" s="128">
        <v>73.561952023259991</v>
      </c>
      <c r="F368" s="128">
        <v>451.43832398668025</v>
      </c>
      <c r="G368" s="128">
        <v>705.08563637821385</v>
      </c>
      <c r="H368" s="128">
        <v>1458.8338955219201</v>
      </c>
      <c r="I368" s="128">
        <v>2.3324570269338454E-3</v>
      </c>
      <c r="J368" s="128">
        <v>2.6899151195664063E-9</v>
      </c>
      <c r="K368" s="128">
        <f t="shared" si="10"/>
        <v>0.23087817380013081</v>
      </c>
      <c r="L368" s="128">
        <f t="shared" si="11"/>
        <v>550.59216825043882</v>
      </c>
      <c r="AA368" s="128" t="s">
        <v>230</v>
      </c>
    </row>
    <row r="369" spans="1:27">
      <c r="A369" s="127">
        <v>41720</v>
      </c>
      <c r="B369" s="128">
        <v>64.485399999999998</v>
      </c>
      <c r="C369" s="128">
        <v>15</v>
      </c>
      <c r="D369" s="128">
        <v>71.208229500000002</v>
      </c>
      <c r="E369" s="128">
        <v>73.552888600290004</v>
      </c>
      <c r="F369" s="128">
        <v>451.45896536788541</v>
      </c>
      <c r="G369" s="128">
        <v>705.0257392059915</v>
      </c>
      <c r="H369" s="128">
        <v>1461.5939215278459</v>
      </c>
      <c r="I369" s="128">
        <v>2.3286157782981408E-3</v>
      </c>
      <c r="J369" s="128">
        <v>2.6861349544014823E-9</v>
      </c>
      <c r="K369" s="128">
        <f t="shared" si="10"/>
        <v>0.23261079252047751</v>
      </c>
      <c r="L369" s="128">
        <f t="shared" si="11"/>
        <v>550.53323696794564</v>
      </c>
      <c r="AA369" s="128" t="s">
        <v>230</v>
      </c>
    </row>
    <row r="370" spans="1:27">
      <c r="A370" s="127">
        <v>41721</v>
      </c>
      <c r="B370" s="128">
        <v>64.404300000000006</v>
      </c>
      <c r="C370" s="128">
        <v>14.4</v>
      </c>
      <c r="D370" s="128">
        <v>71.198915630000002</v>
      </c>
      <c r="E370" s="128">
        <v>73.543836575924999</v>
      </c>
      <c r="F370" s="128">
        <v>450.96836204090334</v>
      </c>
      <c r="G370" s="128">
        <v>704.9659125873568</v>
      </c>
      <c r="H370" s="128">
        <v>1446.4324971787917</v>
      </c>
      <c r="I370" s="128">
        <v>2.3500599307481407E-3</v>
      </c>
      <c r="J370" s="128">
        <v>2.7074564175365654E-9</v>
      </c>
      <c r="K370" s="128">
        <f t="shared" si="10"/>
        <v>0.22358755548930737</v>
      </c>
      <c r="L370" s="128">
        <f t="shared" si="11"/>
        <v>550.47437980032191</v>
      </c>
      <c r="AA370" s="128" t="s">
        <v>230</v>
      </c>
    </row>
    <row r="371" spans="1:27">
      <c r="A371" s="127">
        <v>41722</v>
      </c>
      <c r="B371" s="128">
        <v>64.373599999999996</v>
      </c>
      <c r="C371" s="128">
        <v>14.4</v>
      </c>
      <c r="D371" s="128">
        <v>71.195392760000004</v>
      </c>
      <c r="E371" s="128">
        <v>73.534788866444998</v>
      </c>
      <c r="F371" s="128">
        <v>451.34213804659026</v>
      </c>
      <c r="G371" s="128">
        <v>704.90610971589354</v>
      </c>
      <c r="H371" s="128">
        <v>1449.008652541801</v>
      </c>
      <c r="I371" s="128">
        <v>2.3459167865667869E-3</v>
      </c>
      <c r="J371" s="128">
        <v>2.7027234706584146E-9</v>
      </c>
      <c r="K371" s="128">
        <f t="shared" si="10"/>
        <v>0.22369418519393044</v>
      </c>
      <c r="L371" s="128">
        <f t="shared" si="11"/>
        <v>550.4155506885121</v>
      </c>
      <c r="AA371" s="128" t="s">
        <v>230</v>
      </c>
    </row>
    <row r="372" spans="1:27">
      <c r="A372" s="127">
        <v>41723</v>
      </c>
      <c r="B372" s="128">
        <v>61.4846</v>
      </c>
      <c r="C372" s="128">
        <v>14.3</v>
      </c>
      <c r="D372" s="128">
        <v>75.45140696</v>
      </c>
      <c r="E372" s="128">
        <v>73.526147205914995</v>
      </c>
      <c r="F372" s="128">
        <v>492.73422146787362</v>
      </c>
      <c r="G372" s="128">
        <v>717.46744583563418</v>
      </c>
      <c r="H372" s="128">
        <v>1663.4750506661953</v>
      </c>
      <c r="I372" s="128">
        <v>2.046003245904926E-3</v>
      </c>
      <c r="J372" s="128">
        <v>2.3601214757515407E-9</v>
      </c>
      <c r="K372" s="128">
        <f t="shared" si="10"/>
        <v>0.23257856438848104</v>
      </c>
      <c r="L372" s="128">
        <f t="shared" si="11"/>
        <v>550.3593617475799</v>
      </c>
      <c r="AA372" s="128" t="s">
        <v>230</v>
      </c>
    </row>
    <row r="373" spans="1:27">
      <c r="A373" s="127">
        <v>41724</v>
      </c>
      <c r="D373" s="128">
        <v>72.211458160000007</v>
      </c>
      <c r="E373" s="128">
        <v>73.526147205914995</v>
      </c>
      <c r="G373" s="128">
        <v>704.84898626193126</v>
      </c>
      <c r="H373" s="128">
        <v>0</v>
      </c>
      <c r="K373" s="128" t="e">
        <f t="shared" si="10"/>
        <v>#DIV/0!</v>
      </c>
      <c r="AA373" s="128" t="s">
        <v>230</v>
      </c>
    </row>
    <row r="374" spans="1:27">
      <c r="A374" s="127">
        <v>41725</v>
      </c>
      <c r="D374" s="128">
        <v>72.320187869999998</v>
      </c>
      <c r="E374" s="128">
        <v>73.526147205914995</v>
      </c>
      <c r="G374" s="128">
        <v>704.84898626193126</v>
      </c>
      <c r="H374" s="128">
        <v>0</v>
      </c>
      <c r="K374" s="128" t="e">
        <f t="shared" si="10"/>
        <v>#DIV/0!</v>
      </c>
      <c r="AA374" s="128" t="s">
        <v>230</v>
      </c>
    </row>
    <row r="375" spans="1:27">
      <c r="A375" s="127">
        <v>41726</v>
      </c>
      <c r="D375" s="128">
        <v>72.320187869999998</v>
      </c>
      <c r="E375" s="128">
        <v>73.526147205914995</v>
      </c>
      <c r="G375" s="128">
        <v>704.84898626193126</v>
      </c>
      <c r="H375" s="128">
        <v>0</v>
      </c>
      <c r="K375" s="128" t="e">
        <f t="shared" si="10"/>
        <v>#DIV/0!</v>
      </c>
      <c r="AA375" s="128" t="s">
        <v>230</v>
      </c>
    </row>
    <row r="376" spans="1:27">
      <c r="A376" s="127">
        <v>41727</v>
      </c>
      <c r="D376" s="128">
        <v>72.428899240000007</v>
      </c>
      <c r="E376" s="128">
        <v>73.526147205914995</v>
      </c>
      <c r="G376" s="128">
        <v>704.84898626193126</v>
      </c>
      <c r="H376" s="128">
        <v>0</v>
      </c>
      <c r="K376" s="128" t="e">
        <f t="shared" si="10"/>
        <v>#DIV/0!</v>
      </c>
      <c r="AA376" s="128" t="s">
        <v>230</v>
      </c>
    </row>
    <row r="377" spans="1:27">
      <c r="A377" s="127">
        <v>41728</v>
      </c>
      <c r="D377" s="128">
        <v>72.428899240000007</v>
      </c>
      <c r="E377" s="128">
        <v>73.526147205914995</v>
      </c>
      <c r="G377" s="128">
        <v>704.84898626193126</v>
      </c>
      <c r="H377" s="128">
        <v>0</v>
      </c>
      <c r="K377" s="128" t="e">
        <f t="shared" si="10"/>
        <v>#DIV/0!</v>
      </c>
      <c r="AA377" s="128" t="s">
        <v>230</v>
      </c>
    </row>
    <row r="378" spans="1:27">
      <c r="A378" s="127">
        <v>41729</v>
      </c>
      <c r="D378" s="128">
        <v>72.428899240000007</v>
      </c>
      <c r="E378" s="128">
        <v>73.526147205914995</v>
      </c>
      <c r="G378" s="128">
        <v>704.84898626193126</v>
      </c>
      <c r="H378" s="128">
        <v>0</v>
      </c>
      <c r="K378" s="128" t="e">
        <f t="shared" si="10"/>
        <v>#DIV/0!</v>
      </c>
      <c r="AA378" s="128" t="s">
        <v>230</v>
      </c>
    </row>
    <row r="379" spans="1:27">
      <c r="A379" s="127">
        <v>41730</v>
      </c>
      <c r="D379" s="128">
        <v>72.537592329999995</v>
      </c>
      <c r="E379" s="128">
        <v>73.526147205914995</v>
      </c>
      <c r="G379" s="128">
        <v>704.84898626193126</v>
      </c>
      <c r="H379" s="128">
        <v>0</v>
      </c>
      <c r="K379" s="128" t="e">
        <f t="shared" si="10"/>
        <v>#DIV/0!</v>
      </c>
      <c r="AA379" s="128" t="s">
        <v>230</v>
      </c>
    </row>
    <row r="380" spans="1:27">
      <c r="A380" s="127">
        <v>41731</v>
      </c>
      <c r="D380" s="128">
        <v>72.537592329999995</v>
      </c>
      <c r="E380" s="128">
        <v>73.526147205914995</v>
      </c>
      <c r="G380" s="128">
        <v>704.84898626193126</v>
      </c>
      <c r="H380" s="128">
        <v>0</v>
      </c>
      <c r="K380" s="128" t="e">
        <f t="shared" si="10"/>
        <v>#DIV/0!</v>
      </c>
      <c r="AA380" s="128" t="s">
        <v>230</v>
      </c>
    </row>
    <row r="381" spans="1:27">
      <c r="A381" s="127">
        <v>41732</v>
      </c>
      <c r="D381" s="128">
        <v>72.646267210000005</v>
      </c>
      <c r="E381" s="128">
        <v>73.526147205914995</v>
      </c>
      <c r="G381" s="128">
        <v>704.84898626193126</v>
      </c>
      <c r="H381" s="128">
        <v>0</v>
      </c>
      <c r="K381" s="128" t="e">
        <f t="shared" si="10"/>
        <v>#DIV/0!</v>
      </c>
      <c r="AA381" s="128" t="s">
        <v>230</v>
      </c>
    </row>
    <row r="382" spans="1:27">
      <c r="A382" s="127">
        <v>41733</v>
      </c>
      <c r="D382" s="128">
        <v>72.646267210000005</v>
      </c>
      <c r="E382" s="128">
        <v>73.526147205914995</v>
      </c>
      <c r="G382" s="128">
        <v>704.84898626193126</v>
      </c>
      <c r="H382" s="128">
        <v>0</v>
      </c>
      <c r="K382" s="128" t="e">
        <f t="shared" si="10"/>
        <v>#DIV/0!</v>
      </c>
      <c r="AA382" s="128" t="s">
        <v>230</v>
      </c>
    </row>
    <row r="383" spans="1:27">
      <c r="A383" s="127">
        <v>41734</v>
      </c>
      <c r="D383" s="128">
        <v>72.646267210000005</v>
      </c>
      <c r="E383" s="128">
        <v>73.526147205914995</v>
      </c>
      <c r="G383" s="128">
        <v>704.84898626193126</v>
      </c>
      <c r="H383" s="128">
        <v>0</v>
      </c>
      <c r="K383" s="128" t="e">
        <f t="shared" si="10"/>
        <v>#DIV/0!</v>
      </c>
      <c r="AA383" s="128" t="s">
        <v>230</v>
      </c>
    </row>
    <row r="384" spans="1:27">
      <c r="A384" s="127">
        <v>41735</v>
      </c>
      <c r="D384" s="128">
        <v>72.646267210000005</v>
      </c>
      <c r="E384" s="128">
        <v>73.526147205914995</v>
      </c>
      <c r="G384" s="128">
        <v>704.84898626193126</v>
      </c>
      <c r="H384" s="128">
        <v>0</v>
      </c>
      <c r="K384" s="128" t="e">
        <f t="shared" si="10"/>
        <v>#DIV/0!</v>
      </c>
      <c r="AA384" s="128" t="s">
        <v>230</v>
      </c>
    </row>
    <row r="385" spans="1:27">
      <c r="A385" s="127">
        <v>41736</v>
      </c>
      <c r="D385" s="128">
        <v>72.754923950000006</v>
      </c>
      <c r="E385" s="128">
        <v>73.526147205914995</v>
      </c>
      <c r="G385" s="128">
        <v>704.84898626193126</v>
      </c>
      <c r="H385" s="128">
        <v>0</v>
      </c>
      <c r="K385" s="128" t="e">
        <f t="shared" si="10"/>
        <v>#DIV/0!</v>
      </c>
      <c r="AA385" s="128" t="s">
        <v>230</v>
      </c>
    </row>
    <row r="386" spans="1:27">
      <c r="A386" s="127">
        <v>41737</v>
      </c>
      <c r="D386" s="128">
        <v>72.754923950000006</v>
      </c>
      <c r="E386" s="128">
        <v>73.526147205914995</v>
      </c>
      <c r="G386" s="128">
        <v>704.84898626193126</v>
      </c>
      <c r="H386" s="128">
        <v>0</v>
      </c>
      <c r="K386" s="128" t="e">
        <f t="shared" si="10"/>
        <v>#DIV/0!</v>
      </c>
      <c r="AA386" s="128" t="s">
        <v>230</v>
      </c>
    </row>
    <row r="387" spans="1:27">
      <c r="A387" s="127">
        <v>41738</v>
      </c>
      <c r="D387" s="128">
        <v>72.754923950000006</v>
      </c>
      <c r="E387" s="128">
        <v>73.526147205914995</v>
      </c>
      <c r="G387" s="128">
        <v>704.84898626193126</v>
      </c>
      <c r="H387" s="128">
        <v>0</v>
      </c>
      <c r="K387" s="128" t="e">
        <f t="shared" ref="K387:K450" si="12">C387/B387</f>
        <v>#DIV/0!</v>
      </c>
      <c r="AA387" s="128" t="s">
        <v>230</v>
      </c>
    </row>
    <row r="388" spans="1:27">
      <c r="A388" s="127">
        <v>41739</v>
      </c>
      <c r="D388" s="128">
        <v>72.754923950000006</v>
      </c>
      <c r="E388" s="128">
        <v>73.526147205914995</v>
      </c>
      <c r="G388" s="128">
        <v>704.84898626193126</v>
      </c>
      <c r="H388" s="128">
        <v>0</v>
      </c>
      <c r="K388" s="128" t="e">
        <f t="shared" si="12"/>
        <v>#DIV/0!</v>
      </c>
      <c r="AA388" s="128" t="s">
        <v>230</v>
      </c>
    </row>
    <row r="389" spans="1:27">
      <c r="A389" s="127">
        <v>41740</v>
      </c>
      <c r="D389" s="128">
        <v>72.754923950000006</v>
      </c>
      <c r="E389" s="128">
        <v>73.526147205914995</v>
      </c>
      <c r="G389" s="128">
        <v>704.84898626193126</v>
      </c>
      <c r="H389" s="128">
        <v>0</v>
      </c>
      <c r="K389" s="128" t="e">
        <f t="shared" si="12"/>
        <v>#DIV/0!</v>
      </c>
      <c r="AA389" s="128" t="s">
        <v>230</v>
      </c>
    </row>
    <row r="390" spans="1:27">
      <c r="A390" s="127">
        <v>41741</v>
      </c>
      <c r="D390" s="128">
        <v>72.863562659999999</v>
      </c>
      <c r="E390" s="128">
        <v>73.526147205914995</v>
      </c>
      <c r="G390" s="128">
        <v>704.84898626193126</v>
      </c>
      <c r="H390" s="128">
        <v>0</v>
      </c>
      <c r="K390" s="128" t="e">
        <f t="shared" si="12"/>
        <v>#DIV/0!</v>
      </c>
      <c r="AA390" s="128" t="s">
        <v>230</v>
      </c>
    </row>
    <row r="391" spans="1:27">
      <c r="A391" s="127">
        <v>41742</v>
      </c>
      <c r="D391" s="128">
        <v>72.863562659999999</v>
      </c>
      <c r="E391" s="128">
        <v>73.526147205914995</v>
      </c>
      <c r="G391" s="128">
        <v>704.84898626193126</v>
      </c>
      <c r="H391" s="128">
        <v>0</v>
      </c>
      <c r="K391" s="128" t="e">
        <f t="shared" si="12"/>
        <v>#DIV/0!</v>
      </c>
      <c r="AA391" s="128" t="s">
        <v>230</v>
      </c>
    </row>
    <row r="392" spans="1:27">
      <c r="A392" s="127">
        <v>41743</v>
      </c>
      <c r="D392" s="128">
        <v>72.863562659999999</v>
      </c>
      <c r="E392" s="128">
        <v>73.526147205914995</v>
      </c>
      <c r="G392" s="128">
        <v>704.84898626193126</v>
      </c>
      <c r="H392" s="128">
        <v>0</v>
      </c>
      <c r="K392" s="128" t="e">
        <f t="shared" si="12"/>
        <v>#DIV/0!</v>
      </c>
      <c r="AA392" s="128" t="s">
        <v>230</v>
      </c>
    </row>
    <row r="393" spans="1:27">
      <c r="A393" s="127">
        <v>41744</v>
      </c>
      <c r="D393" s="128">
        <v>72.863562659999999</v>
      </c>
      <c r="E393" s="128">
        <v>73.526147205914995</v>
      </c>
      <c r="G393" s="128">
        <v>704.84898626193126</v>
      </c>
      <c r="H393" s="128">
        <v>0</v>
      </c>
      <c r="K393" s="128" t="e">
        <f t="shared" si="12"/>
        <v>#DIV/0!</v>
      </c>
      <c r="AA393" s="128" t="s">
        <v>230</v>
      </c>
    </row>
    <row r="394" spans="1:27">
      <c r="A394" s="127">
        <v>41745</v>
      </c>
      <c r="D394" s="128">
        <v>72.863562659999999</v>
      </c>
      <c r="E394" s="128">
        <v>73.526147205914995</v>
      </c>
      <c r="G394" s="128">
        <v>704.84898626193126</v>
      </c>
      <c r="H394" s="128">
        <v>0</v>
      </c>
      <c r="K394" s="128" t="e">
        <f t="shared" si="12"/>
        <v>#DIV/0!</v>
      </c>
      <c r="AA394" s="128" t="s">
        <v>230</v>
      </c>
    </row>
    <row r="395" spans="1:27">
      <c r="A395" s="127">
        <v>41746</v>
      </c>
      <c r="D395" s="128">
        <v>72.863562659999999</v>
      </c>
      <c r="E395" s="128">
        <v>73.526147205914995</v>
      </c>
      <c r="G395" s="128">
        <v>704.84898626193126</v>
      </c>
      <c r="H395" s="128">
        <v>0</v>
      </c>
      <c r="K395" s="128" t="e">
        <f t="shared" si="12"/>
        <v>#DIV/0!</v>
      </c>
      <c r="AA395" s="128" t="s">
        <v>230</v>
      </c>
    </row>
    <row r="396" spans="1:27">
      <c r="A396" s="127">
        <v>41747</v>
      </c>
      <c r="D396" s="128">
        <v>72.863562659999999</v>
      </c>
      <c r="E396" s="128">
        <v>73.526147205914995</v>
      </c>
      <c r="G396" s="128">
        <v>704.84898626193126</v>
      </c>
      <c r="H396" s="128">
        <v>0</v>
      </c>
      <c r="K396" s="128" t="e">
        <f t="shared" si="12"/>
        <v>#DIV/0!</v>
      </c>
      <c r="AA396" s="128" t="s">
        <v>230</v>
      </c>
    </row>
    <row r="397" spans="1:27">
      <c r="A397" s="127">
        <v>41748</v>
      </c>
      <c r="D397" s="128">
        <v>72.972183360000002</v>
      </c>
      <c r="E397" s="128">
        <v>73.526147205914995</v>
      </c>
      <c r="G397" s="128">
        <v>704.84898626193126</v>
      </c>
      <c r="H397" s="128">
        <v>0</v>
      </c>
      <c r="K397" s="128" t="e">
        <f t="shared" si="12"/>
        <v>#DIV/0!</v>
      </c>
      <c r="AA397" s="128" t="s">
        <v>230</v>
      </c>
    </row>
    <row r="398" spans="1:27">
      <c r="A398" s="127">
        <v>41749</v>
      </c>
      <c r="D398" s="128">
        <v>72.972183360000002</v>
      </c>
      <c r="E398" s="128">
        <v>73.526147205914995</v>
      </c>
      <c r="G398" s="128">
        <v>704.84898626193126</v>
      </c>
      <c r="H398" s="128">
        <v>0</v>
      </c>
      <c r="K398" s="128" t="e">
        <f t="shared" si="12"/>
        <v>#DIV/0!</v>
      </c>
      <c r="AA398" s="128" t="s">
        <v>230</v>
      </c>
    </row>
    <row r="399" spans="1:27">
      <c r="A399" s="127">
        <v>41750</v>
      </c>
      <c r="D399" s="128">
        <v>72.972183360000002</v>
      </c>
      <c r="E399" s="128">
        <v>73.526147205914995</v>
      </c>
      <c r="G399" s="128">
        <v>704.84898626193126</v>
      </c>
      <c r="H399" s="128">
        <v>0</v>
      </c>
      <c r="K399" s="128" t="e">
        <f t="shared" si="12"/>
        <v>#DIV/0!</v>
      </c>
      <c r="AA399" s="128" t="s">
        <v>230</v>
      </c>
    </row>
    <row r="400" spans="1:27">
      <c r="A400" s="127">
        <v>41751</v>
      </c>
      <c r="D400" s="128">
        <v>72.972183360000002</v>
      </c>
      <c r="E400" s="128">
        <v>73.526147205914995</v>
      </c>
      <c r="G400" s="128">
        <v>704.84898626193126</v>
      </c>
      <c r="H400" s="128">
        <v>0</v>
      </c>
      <c r="K400" s="128" t="e">
        <f t="shared" si="12"/>
        <v>#DIV/0!</v>
      </c>
      <c r="AA400" s="128" t="s">
        <v>230</v>
      </c>
    </row>
    <row r="401" spans="1:27">
      <c r="A401" s="127">
        <v>41752</v>
      </c>
      <c r="D401" s="128">
        <v>72.972183360000002</v>
      </c>
      <c r="E401" s="128">
        <v>73.526147205914995</v>
      </c>
      <c r="G401" s="128">
        <v>704.84898626193126</v>
      </c>
      <c r="H401" s="128">
        <v>0</v>
      </c>
      <c r="K401" s="128" t="e">
        <f t="shared" si="12"/>
        <v>#DIV/0!</v>
      </c>
      <c r="AA401" s="128" t="s">
        <v>230</v>
      </c>
    </row>
    <row r="402" spans="1:27">
      <c r="A402" s="127">
        <v>41753</v>
      </c>
      <c r="D402" s="128">
        <v>72.972183360000002</v>
      </c>
      <c r="E402" s="128">
        <v>73.526147205914995</v>
      </c>
      <c r="G402" s="128">
        <v>704.84898626193126</v>
      </c>
      <c r="H402" s="128">
        <v>0</v>
      </c>
      <c r="K402" s="128" t="e">
        <f t="shared" si="12"/>
        <v>#DIV/0!</v>
      </c>
      <c r="AA402" s="128" t="s">
        <v>230</v>
      </c>
    </row>
    <row r="403" spans="1:27">
      <c r="A403" s="127">
        <v>41754</v>
      </c>
      <c r="D403" s="128">
        <v>72.972183360000002</v>
      </c>
      <c r="E403" s="128">
        <v>73.526147205914995</v>
      </c>
      <c r="G403" s="128">
        <v>704.84898626193126</v>
      </c>
      <c r="H403" s="128">
        <v>0</v>
      </c>
      <c r="K403" s="128" t="e">
        <f t="shared" si="12"/>
        <v>#DIV/0!</v>
      </c>
      <c r="AA403" s="128" t="s">
        <v>230</v>
      </c>
    </row>
    <row r="404" spans="1:27">
      <c r="A404" s="127">
        <v>41755</v>
      </c>
      <c r="D404" s="128">
        <v>72.972183360000002</v>
      </c>
      <c r="E404" s="128">
        <v>73.526147205914995</v>
      </c>
      <c r="G404" s="128">
        <v>704.84898626193126</v>
      </c>
      <c r="H404" s="128">
        <v>0</v>
      </c>
      <c r="K404" s="128" t="e">
        <f t="shared" si="12"/>
        <v>#DIV/0!</v>
      </c>
      <c r="AA404" s="128" t="s">
        <v>230</v>
      </c>
    </row>
    <row r="405" spans="1:27">
      <c r="A405" s="127">
        <v>41756</v>
      </c>
      <c r="D405" s="128">
        <v>72.972183360000002</v>
      </c>
      <c r="E405" s="128">
        <v>73.526147205914995</v>
      </c>
      <c r="G405" s="128">
        <v>704.84898626193126</v>
      </c>
      <c r="H405" s="128">
        <v>0</v>
      </c>
      <c r="K405" s="128" t="e">
        <f t="shared" si="12"/>
        <v>#DIV/0!</v>
      </c>
      <c r="AA405" s="128" t="s">
        <v>230</v>
      </c>
    </row>
    <row r="406" spans="1:27">
      <c r="A406" s="127">
        <v>41757</v>
      </c>
      <c r="D406" s="128">
        <v>73.080786200000006</v>
      </c>
      <c r="E406" s="128">
        <v>73.526147205914995</v>
      </c>
      <c r="G406" s="128">
        <v>704.84898626193126</v>
      </c>
      <c r="H406" s="128">
        <v>0</v>
      </c>
      <c r="K406" s="128" t="e">
        <f t="shared" si="12"/>
        <v>#DIV/0!</v>
      </c>
      <c r="AA406" s="128" t="s">
        <v>230</v>
      </c>
    </row>
    <row r="407" spans="1:27">
      <c r="A407" s="127">
        <v>41758</v>
      </c>
      <c r="D407" s="128">
        <v>73.080786200000006</v>
      </c>
      <c r="E407" s="128">
        <v>73.526147205914995</v>
      </c>
      <c r="G407" s="128">
        <v>704.84898626193126</v>
      </c>
      <c r="H407" s="128">
        <v>0</v>
      </c>
      <c r="K407" s="128" t="e">
        <f t="shared" si="12"/>
        <v>#DIV/0!</v>
      </c>
      <c r="AA407" s="128" t="s">
        <v>230</v>
      </c>
    </row>
    <row r="408" spans="1:27">
      <c r="A408" s="127">
        <v>41759</v>
      </c>
      <c r="D408" s="128">
        <v>73.080786200000006</v>
      </c>
      <c r="E408" s="128">
        <v>73.526147205914995</v>
      </c>
      <c r="G408" s="128">
        <v>704.84898626193126</v>
      </c>
      <c r="H408" s="128">
        <v>0</v>
      </c>
      <c r="K408" s="128" t="e">
        <f t="shared" si="12"/>
        <v>#DIV/0!</v>
      </c>
      <c r="AA408" s="128" t="s">
        <v>230</v>
      </c>
    </row>
    <row r="409" spans="1:27">
      <c r="A409" s="127">
        <v>41760</v>
      </c>
      <c r="D409" s="128">
        <v>73.080786200000006</v>
      </c>
      <c r="E409" s="128">
        <v>73.526147205914995</v>
      </c>
      <c r="G409" s="128">
        <v>704.84898626193126</v>
      </c>
      <c r="H409" s="128">
        <v>0</v>
      </c>
      <c r="K409" s="128" t="e">
        <f t="shared" si="12"/>
        <v>#DIV/0!</v>
      </c>
      <c r="AA409" s="128" t="s">
        <v>230</v>
      </c>
    </row>
    <row r="410" spans="1:27">
      <c r="A410" s="127">
        <v>41761</v>
      </c>
      <c r="D410" s="128">
        <v>73.080786200000006</v>
      </c>
      <c r="E410" s="128">
        <v>73.526147205914995</v>
      </c>
      <c r="G410" s="128">
        <v>704.84898626193126</v>
      </c>
      <c r="H410" s="128">
        <v>0</v>
      </c>
      <c r="K410" s="128" t="e">
        <f t="shared" si="12"/>
        <v>#DIV/0!</v>
      </c>
      <c r="AA410" s="128" t="s">
        <v>230</v>
      </c>
    </row>
    <row r="411" spans="1:27">
      <c r="A411" s="127">
        <v>41762</v>
      </c>
      <c r="D411" s="128">
        <v>73.080786200000006</v>
      </c>
      <c r="E411" s="128">
        <v>73.526147205914995</v>
      </c>
      <c r="G411" s="128">
        <v>704.84898626193126</v>
      </c>
      <c r="H411" s="128">
        <v>0</v>
      </c>
      <c r="K411" s="128" t="e">
        <f t="shared" si="12"/>
        <v>#DIV/0!</v>
      </c>
      <c r="AA411" s="128" t="s">
        <v>230</v>
      </c>
    </row>
    <row r="412" spans="1:27">
      <c r="A412" s="127">
        <v>41763</v>
      </c>
      <c r="D412" s="128">
        <v>73.080786200000006</v>
      </c>
      <c r="E412" s="128">
        <v>73.526147205914995</v>
      </c>
      <c r="G412" s="128">
        <v>704.84898626193126</v>
      </c>
      <c r="H412" s="128">
        <v>0</v>
      </c>
      <c r="K412" s="128" t="e">
        <f t="shared" si="12"/>
        <v>#DIV/0!</v>
      </c>
      <c r="AA412" s="128" t="s">
        <v>230</v>
      </c>
    </row>
    <row r="413" spans="1:27">
      <c r="A413" s="127">
        <v>41764</v>
      </c>
      <c r="D413" s="128">
        <v>73.080786200000006</v>
      </c>
      <c r="E413" s="128">
        <v>73.526147205914995</v>
      </c>
      <c r="G413" s="128">
        <v>704.84898626193126</v>
      </c>
      <c r="H413" s="128">
        <v>0</v>
      </c>
      <c r="K413" s="128" t="e">
        <f t="shared" si="12"/>
        <v>#DIV/0!</v>
      </c>
      <c r="AA413" s="128" t="s">
        <v>230</v>
      </c>
    </row>
    <row r="414" spans="1:27">
      <c r="A414" s="127">
        <v>41765</v>
      </c>
      <c r="D414" s="128">
        <v>73.080786200000006</v>
      </c>
      <c r="E414" s="128">
        <v>73.526147205914995</v>
      </c>
      <c r="G414" s="128">
        <v>704.84898626193126</v>
      </c>
      <c r="H414" s="128">
        <v>0</v>
      </c>
      <c r="K414" s="128" t="e">
        <f t="shared" si="12"/>
        <v>#DIV/0!</v>
      </c>
      <c r="AA414" s="128" t="s">
        <v>230</v>
      </c>
    </row>
    <row r="415" spans="1:27">
      <c r="A415" s="127">
        <v>41766</v>
      </c>
      <c r="D415" s="128">
        <v>73.080786200000006</v>
      </c>
      <c r="E415" s="128">
        <v>73.526147205914995</v>
      </c>
      <c r="G415" s="128">
        <v>704.84898626193126</v>
      </c>
      <c r="H415" s="128">
        <v>0</v>
      </c>
      <c r="K415" s="128" t="e">
        <f t="shared" si="12"/>
        <v>#DIV/0!</v>
      </c>
      <c r="AA415" s="128" t="s">
        <v>230</v>
      </c>
    </row>
    <row r="416" spans="1:27">
      <c r="A416" s="127">
        <v>41767</v>
      </c>
      <c r="D416" s="128">
        <v>73.080786200000006</v>
      </c>
      <c r="E416" s="128">
        <v>73.526147205914995</v>
      </c>
      <c r="G416" s="128">
        <v>704.84898626193126</v>
      </c>
      <c r="H416" s="128">
        <v>0</v>
      </c>
      <c r="K416" s="128" t="e">
        <f t="shared" si="12"/>
        <v>#DIV/0!</v>
      </c>
      <c r="AA416" s="128" t="s">
        <v>230</v>
      </c>
    </row>
    <row r="417" spans="1:27">
      <c r="A417" s="127">
        <v>41768</v>
      </c>
      <c r="D417" s="128">
        <v>73.080786200000006</v>
      </c>
      <c r="E417" s="128">
        <v>73.526147205914995</v>
      </c>
      <c r="G417" s="128">
        <v>704.84898626193126</v>
      </c>
      <c r="H417" s="128">
        <v>0</v>
      </c>
      <c r="K417" s="128" t="e">
        <f t="shared" si="12"/>
        <v>#DIV/0!</v>
      </c>
      <c r="AA417" s="128" t="s">
        <v>230</v>
      </c>
    </row>
    <row r="418" spans="1:27">
      <c r="A418" s="127">
        <v>41769</v>
      </c>
      <c r="D418" s="128">
        <v>73.080786200000006</v>
      </c>
      <c r="E418" s="128">
        <v>73.526147205914995</v>
      </c>
      <c r="G418" s="128">
        <v>704.84898626193126</v>
      </c>
      <c r="H418" s="128">
        <v>0</v>
      </c>
      <c r="K418" s="128" t="e">
        <f t="shared" si="12"/>
        <v>#DIV/0!</v>
      </c>
      <c r="AA418" s="128" t="s">
        <v>230</v>
      </c>
    </row>
    <row r="419" spans="1:27">
      <c r="A419" s="127">
        <v>41770</v>
      </c>
      <c r="D419" s="128">
        <v>73.080786200000006</v>
      </c>
      <c r="E419" s="128">
        <v>73.526147205914995</v>
      </c>
      <c r="G419" s="128">
        <v>704.84898626193126</v>
      </c>
      <c r="H419" s="128">
        <v>0</v>
      </c>
      <c r="K419" s="128" t="e">
        <f t="shared" si="12"/>
        <v>#DIV/0!</v>
      </c>
      <c r="AA419" s="128" t="s">
        <v>230</v>
      </c>
    </row>
    <row r="420" spans="1:27">
      <c r="A420" s="127">
        <v>41771</v>
      </c>
      <c r="D420" s="128">
        <v>73.080786200000006</v>
      </c>
      <c r="E420" s="128">
        <v>73.526147205914995</v>
      </c>
      <c r="G420" s="128">
        <v>704.84898626193126</v>
      </c>
      <c r="H420" s="128">
        <v>0</v>
      </c>
      <c r="K420" s="128" t="e">
        <f t="shared" si="12"/>
        <v>#DIV/0!</v>
      </c>
      <c r="AA420" s="128" t="s">
        <v>230</v>
      </c>
    </row>
    <row r="421" spans="1:27">
      <c r="A421" s="127">
        <v>41772</v>
      </c>
      <c r="D421" s="128">
        <v>73.080786200000006</v>
      </c>
      <c r="E421" s="128">
        <v>73.526147205914995</v>
      </c>
      <c r="G421" s="128">
        <v>704.84898626193126</v>
      </c>
      <c r="H421" s="128">
        <v>0</v>
      </c>
      <c r="K421" s="128" t="e">
        <f t="shared" si="12"/>
        <v>#DIV/0!</v>
      </c>
      <c r="AA421" s="128" t="s">
        <v>230</v>
      </c>
    </row>
    <row r="422" spans="1:27">
      <c r="A422" s="127">
        <v>41773</v>
      </c>
      <c r="D422" s="128">
        <v>73.189371149999999</v>
      </c>
      <c r="E422" s="128">
        <v>73.526147205914995</v>
      </c>
      <c r="G422" s="128">
        <v>704.84898626193126</v>
      </c>
      <c r="H422" s="128">
        <v>0</v>
      </c>
      <c r="K422" s="128" t="e">
        <f t="shared" si="12"/>
        <v>#DIV/0!</v>
      </c>
      <c r="AA422" s="128" t="s">
        <v>230</v>
      </c>
    </row>
    <row r="423" spans="1:27">
      <c r="A423" s="127">
        <v>41774</v>
      </c>
      <c r="D423" s="128">
        <v>73.189371149999999</v>
      </c>
      <c r="E423" s="128">
        <v>73.526147205914995</v>
      </c>
      <c r="G423" s="128">
        <v>704.84898626193126</v>
      </c>
      <c r="H423" s="128">
        <v>0</v>
      </c>
      <c r="K423" s="128" t="e">
        <f t="shared" si="12"/>
        <v>#DIV/0!</v>
      </c>
      <c r="AA423" s="128" t="s">
        <v>230</v>
      </c>
    </row>
    <row r="424" spans="1:27">
      <c r="A424" s="127">
        <v>41775</v>
      </c>
      <c r="D424" s="128">
        <v>73.189371149999999</v>
      </c>
      <c r="E424" s="128">
        <v>73.526147205914995</v>
      </c>
      <c r="G424" s="128">
        <v>704.84898626193126</v>
      </c>
      <c r="H424" s="128">
        <v>0</v>
      </c>
      <c r="K424" s="128" t="e">
        <f t="shared" si="12"/>
        <v>#DIV/0!</v>
      </c>
      <c r="AA424" s="128" t="s">
        <v>230</v>
      </c>
    </row>
    <row r="425" spans="1:27">
      <c r="A425" s="127">
        <v>41776</v>
      </c>
      <c r="D425" s="128">
        <v>73.189371149999999</v>
      </c>
      <c r="E425" s="128">
        <v>73.526147205914995</v>
      </c>
      <c r="G425" s="128">
        <v>704.84898626193126</v>
      </c>
      <c r="H425" s="128">
        <v>0</v>
      </c>
      <c r="K425" s="128" t="e">
        <f t="shared" si="12"/>
        <v>#DIV/0!</v>
      </c>
      <c r="AA425" s="128" t="s">
        <v>230</v>
      </c>
    </row>
    <row r="426" spans="1:27">
      <c r="A426" s="127">
        <v>41777</v>
      </c>
      <c r="D426" s="128">
        <v>73.189371149999999</v>
      </c>
      <c r="E426" s="128">
        <v>73.526147205914995</v>
      </c>
      <c r="G426" s="128">
        <v>704.84898626193126</v>
      </c>
      <c r="H426" s="128">
        <v>0</v>
      </c>
      <c r="K426" s="128" t="e">
        <f t="shared" si="12"/>
        <v>#DIV/0!</v>
      </c>
      <c r="AA426" s="128" t="s">
        <v>230</v>
      </c>
    </row>
    <row r="427" spans="1:27">
      <c r="A427" s="127">
        <v>41778</v>
      </c>
      <c r="D427" s="128">
        <v>73.297938349999995</v>
      </c>
      <c r="E427" s="128">
        <v>73.526147205914995</v>
      </c>
      <c r="G427" s="128">
        <v>704.84898626193126</v>
      </c>
      <c r="H427" s="128">
        <v>0</v>
      </c>
      <c r="K427" s="128" t="e">
        <f t="shared" si="12"/>
        <v>#DIV/0!</v>
      </c>
      <c r="AA427" s="128" t="s">
        <v>230</v>
      </c>
    </row>
    <row r="428" spans="1:27">
      <c r="A428" s="127">
        <v>41779</v>
      </c>
      <c r="D428" s="128">
        <v>73.189371149999999</v>
      </c>
      <c r="E428" s="128">
        <v>73.526147205914995</v>
      </c>
      <c r="G428" s="128">
        <v>704.84898626193126</v>
      </c>
      <c r="H428" s="128">
        <v>0</v>
      </c>
      <c r="K428" s="128" t="e">
        <f t="shared" si="12"/>
        <v>#DIV/0!</v>
      </c>
      <c r="AA428" s="128" t="s">
        <v>230</v>
      </c>
    </row>
    <row r="429" spans="1:27">
      <c r="A429" s="127">
        <v>41780</v>
      </c>
      <c r="D429" s="128">
        <v>73.189371149999999</v>
      </c>
      <c r="E429" s="128">
        <v>73.526147205914995</v>
      </c>
      <c r="G429" s="128">
        <v>704.84898626193126</v>
      </c>
      <c r="H429" s="128">
        <v>0</v>
      </c>
      <c r="K429" s="128" t="e">
        <f t="shared" si="12"/>
        <v>#DIV/0!</v>
      </c>
      <c r="AA429" s="128" t="s">
        <v>230</v>
      </c>
    </row>
    <row r="430" spans="1:27">
      <c r="A430" s="127">
        <v>41781</v>
      </c>
      <c r="D430" s="128">
        <v>73.189371149999999</v>
      </c>
      <c r="E430" s="128">
        <v>73.526147205914995</v>
      </c>
      <c r="G430" s="128">
        <v>704.84898626193126</v>
      </c>
      <c r="H430" s="128">
        <v>0</v>
      </c>
      <c r="K430" s="128" t="e">
        <f t="shared" si="12"/>
        <v>#DIV/0!</v>
      </c>
      <c r="AA430" s="128" t="s">
        <v>230</v>
      </c>
    </row>
    <row r="431" spans="1:27">
      <c r="A431" s="127">
        <v>41782</v>
      </c>
      <c r="D431" s="128">
        <v>73.189371149999999</v>
      </c>
      <c r="E431" s="128">
        <v>73.526147205914995</v>
      </c>
      <c r="G431" s="128">
        <v>704.84898626193126</v>
      </c>
      <c r="H431" s="128">
        <v>0</v>
      </c>
      <c r="K431" s="128" t="e">
        <f t="shared" si="12"/>
        <v>#DIV/0!</v>
      </c>
      <c r="AA431" s="128" t="s">
        <v>230</v>
      </c>
    </row>
    <row r="432" spans="1:27">
      <c r="A432" s="127">
        <v>41783</v>
      </c>
      <c r="D432" s="128">
        <v>73.189371149999999</v>
      </c>
      <c r="E432" s="128">
        <v>73.526147205914995</v>
      </c>
      <c r="G432" s="128">
        <v>704.84898626193126</v>
      </c>
      <c r="H432" s="128">
        <v>0</v>
      </c>
      <c r="K432" s="128" t="e">
        <f t="shared" si="12"/>
        <v>#DIV/0!</v>
      </c>
      <c r="AA432" s="128" t="s">
        <v>230</v>
      </c>
    </row>
    <row r="433" spans="1:27">
      <c r="A433" s="127">
        <v>41784</v>
      </c>
      <c r="D433" s="128">
        <v>73.189371149999999</v>
      </c>
      <c r="E433" s="128">
        <v>73.526147205914995</v>
      </c>
      <c r="G433" s="128">
        <v>704.84898626193126</v>
      </c>
      <c r="H433" s="128">
        <v>0</v>
      </c>
      <c r="K433" s="128" t="e">
        <f t="shared" si="12"/>
        <v>#DIV/0!</v>
      </c>
      <c r="AA433" s="128" t="s">
        <v>230</v>
      </c>
    </row>
    <row r="434" spans="1:27">
      <c r="A434" s="127">
        <v>41785</v>
      </c>
      <c r="B434" s="128">
        <v>49.921399999999998</v>
      </c>
      <c r="C434" s="128">
        <v>7.9</v>
      </c>
      <c r="D434" s="128">
        <v>72.636890620000003</v>
      </c>
      <c r="E434" s="128">
        <v>73.519130753144992</v>
      </c>
      <c r="F434" s="128">
        <v>627.27919024202856</v>
      </c>
      <c r="G434" s="128">
        <v>704.80260261997103</v>
      </c>
      <c r="H434" s="128">
        <v>2458.5540297240073</v>
      </c>
      <c r="I434" s="128">
        <v>1.3699742536636892E-3</v>
      </c>
      <c r="J434" s="128">
        <v>1.5639036603800946E-9</v>
      </c>
      <c r="K434" s="128">
        <f t="shared" si="12"/>
        <v>0.1582487670618212</v>
      </c>
      <c r="L434" s="128">
        <f t="shared" ref="L434:L444" si="13">72.285+6.5021*E434</f>
        <v>550.3137400700241</v>
      </c>
      <c r="AA434" s="128" t="s">
        <v>230</v>
      </c>
    </row>
    <row r="435" spans="1:27">
      <c r="A435" s="127">
        <v>41786</v>
      </c>
      <c r="B435" s="128">
        <v>58.578400000000002</v>
      </c>
      <c r="C435" s="128">
        <v>8.4</v>
      </c>
      <c r="D435" s="128">
        <v>73.176539520000006</v>
      </c>
      <c r="E435" s="128">
        <v>73.510897559024997</v>
      </c>
      <c r="F435" s="128">
        <v>1170.068819277953</v>
      </c>
      <c r="G435" s="128">
        <v>704.74817180974605</v>
      </c>
      <c r="H435" s="128">
        <v>7899.2567714371517</v>
      </c>
      <c r="I435" s="128">
        <v>4.2549557584445027E-4</v>
      </c>
      <c r="J435" s="128">
        <v>4.8470975163905259E-10</v>
      </c>
      <c r="K435" s="128">
        <f t="shared" si="12"/>
        <v>0.14339756633844558</v>
      </c>
      <c r="L435" s="128">
        <f t="shared" si="13"/>
        <v>550.26020701853645</v>
      </c>
      <c r="AA435" s="128" t="s">
        <v>230</v>
      </c>
    </row>
    <row r="436" spans="1:27">
      <c r="A436" s="127">
        <v>41787</v>
      </c>
      <c r="B436" s="128">
        <v>58.108400000000003</v>
      </c>
      <c r="C436" s="128">
        <v>8.6</v>
      </c>
      <c r="D436" s="128">
        <v>72.936117409999994</v>
      </c>
      <c r="E436" s="128">
        <v>73.502730423404998</v>
      </c>
      <c r="F436" s="128">
        <v>884.16530941705923</v>
      </c>
      <c r="G436" s="128">
        <v>704.69417381610015</v>
      </c>
      <c r="H436" s="128">
        <v>4643.3090959411329</v>
      </c>
      <c r="I436" s="128">
        <v>7.2432942659883559E-4</v>
      </c>
      <c r="J436" s="128">
        <v>8.2566767377256963E-10</v>
      </c>
      <c r="K436" s="128">
        <f t="shared" si="12"/>
        <v>0.14799925656187399</v>
      </c>
      <c r="L436" s="128">
        <f t="shared" si="13"/>
        <v>550.20710348602165</v>
      </c>
      <c r="AA436" s="128" t="s">
        <v>230</v>
      </c>
    </row>
    <row r="437" spans="1:27">
      <c r="A437" s="127">
        <v>41788</v>
      </c>
      <c r="B437" s="128">
        <v>57.885199999999998</v>
      </c>
      <c r="C437" s="128">
        <v>8.3000000000000007</v>
      </c>
      <c r="D437" s="128">
        <v>72.763784700000002</v>
      </c>
      <c r="E437" s="128">
        <v>73.494594658544997</v>
      </c>
      <c r="F437" s="128">
        <v>770.9572811949505</v>
      </c>
      <c r="G437" s="128">
        <v>704.64037936575835</v>
      </c>
      <c r="H437" s="128">
        <v>3554.3043157585453</v>
      </c>
      <c r="I437" s="128">
        <v>9.4564044352275095E-4</v>
      </c>
      <c r="J437" s="128">
        <v>1.0772391123055756E-9</v>
      </c>
      <c r="K437" s="128">
        <f t="shared" si="12"/>
        <v>0.14338725615528669</v>
      </c>
      <c r="L437" s="128">
        <f t="shared" si="13"/>
        <v>550.15420392932549</v>
      </c>
      <c r="AA437" s="128" t="s">
        <v>230</v>
      </c>
    </row>
    <row r="438" spans="1:27">
      <c r="A438" s="127">
        <v>41789</v>
      </c>
      <c r="B438" s="128">
        <v>59.078699999999998</v>
      </c>
      <c r="C438" s="128">
        <v>7.4</v>
      </c>
      <c r="D438" s="128">
        <v>72.502630089999997</v>
      </c>
      <c r="E438" s="128">
        <v>73.48629114725999</v>
      </c>
      <c r="F438" s="128">
        <v>667.67121388214889</v>
      </c>
      <c r="G438" s="128">
        <v>704.58547177824187</v>
      </c>
      <c r="H438" s="128">
        <v>2640.1903218586313</v>
      </c>
      <c r="I438" s="128">
        <v>1.2697867566689844E-3</v>
      </c>
      <c r="J438" s="128">
        <v>1.442787096864609E-9</v>
      </c>
      <c r="K438" s="128">
        <f t="shared" si="12"/>
        <v>0.12525664918151552</v>
      </c>
      <c r="L438" s="128">
        <f t="shared" si="13"/>
        <v>550.10021366859917</v>
      </c>
      <c r="AA438" s="128" t="s">
        <v>230</v>
      </c>
    </row>
    <row r="439" spans="1:27">
      <c r="A439" s="127">
        <v>41790</v>
      </c>
      <c r="B439" s="128">
        <v>58.770200000000003</v>
      </c>
      <c r="C439" s="128">
        <v>8.5</v>
      </c>
      <c r="D439" s="128">
        <v>72.331679570000006</v>
      </c>
      <c r="E439" s="128">
        <v>73.478030995650002</v>
      </c>
      <c r="F439" s="128">
        <v>614.15388930944982</v>
      </c>
      <c r="G439" s="128">
        <v>704.53084691788831</v>
      </c>
      <c r="H439" s="128">
        <v>2319.1454633543267</v>
      </c>
      <c r="I439" s="128">
        <v>1.4495360538646089E-3</v>
      </c>
      <c r="J439" s="128">
        <v>1.6515489944843804E-9</v>
      </c>
      <c r="K439" s="128">
        <f t="shared" si="12"/>
        <v>0.14463112257572716</v>
      </c>
      <c r="L439" s="128">
        <f t="shared" si="13"/>
        <v>550.04650533681593</v>
      </c>
      <c r="AA439" s="128" t="s">
        <v>230</v>
      </c>
    </row>
    <row r="440" spans="1:27">
      <c r="A440" s="127">
        <v>41791</v>
      </c>
      <c r="B440" s="128">
        <v>58.476199999999999</v>
      </c>
      <c r="C440" s="128">
        <v>9</v>
      </c>
      <c r="D440" s="128">
        <v>72.215721200000004</v>
      </c>
      <c r="E440" s="128">
        <v>73.469812165739995</v>
      </c>
      <c r="F440" s="128">
        <v>583.7021982769952</v>
      </c>
      <c r="G440" s="128">
        <v>704.47649136781763</v>
      </c>
      <c r="H440" s="128">
        <v>2136.8341718597048</v>
      </c>
      <c r="I440" s="128">
        <v>1.5752712633588998E-3</v>
      </c>
      <c r="J440" s="128">
        <v>1.7971608521715798E-9</v>
      </c>
      <c r="K440" s="128">
        <f t="shared" si="12"/>
        <v>0.15390876972169876</v>
      </c>
      <c r="L440" s="128">
        <f t="shared" si="13"/>
        <v>549.99306568285806</v>
      </c>
      <c r="AA440" s="128" t="s">
        <v>230</v>
      </c>
    </row>
    <row r="441" spans="1:27">
      <c r="A441" s="127">
        <v>41792</v>
      </c>
      <c r="B441" s="128">
        <v>58.253799999999998</v>
      </c>
      <c r="C441" s="128">
        <v>9.6</v>
      </c>
      <c r="D441" s="128">
        <v>71.861465280000004</v>
      </c>
      <c r="E441" s="128">
        <v>73.461624594149995</v>
      </c>
      <c r="F441" s="128">
        <v>511.1832911409528</v>
      </c>
      <c r="G441" s="128">
        <v>704.42233862486933</v>
      </c>
      <c r="H441" s="128">
        <v>1695.6979347300355</v>
      </c>
      <c r="I441" s="128">
        <v>1.9881293636832696E-3</v>
      </c>
      <c r="J441" s="128">
        <v>2.2716593099480622E-9</v>
      </c>
      <c r="K441" s="128">
        <f t="shared" si="12"/>
        <v>0.16479611630485907</v>
      </c>
      <c r="L441" s="128">
        <f t="shared" si="13"/>
        <v>549.93982927362276</v>
      </c>
      <c r="AA441" s="128" t="s">
        <v>230</v>
      </c>
    </row>
    <row r="442" spans="1:27">
      <c r="A442" s="127">
        <v>41793</v>
      </c>
      <c r="B442" s="128">
        <v>58.034300000000002</v>
      </c>
      <c r="C442" s="128">
        <v>8.9</v>
      </c>
      <c r="D442" s="128">
        <v>71.881556660000001</v>
      </c>
      <c r="E442" s="128">
        <v>73.453467873284993</v>
      </c>
      <c r="F442" s="128">
        <v>513.97132470309316</v>
      </c>
      <c r="G442" s="128">
        <v>704.36838603689023</v>
      </c>
      <c r="H442" s="128">
        <v>1685.2863576757877</v>
      </c>
      <c r="I442" s="128">
        <v>1.9971867335239518E-3</v>
      </c>
      <c r="J442" s="128">
        <v>2.2783292129090936E-9</v>
      </c>
      <c r="K442" s="128">
        <f t="shared" si="12"/>
        <v>0.15335758336018526</v>
      </c>
      <c r="L442" s="128">
        <f t="shared" si="13"/>
        <v>549.88679345888636</v>
      </c>
      <c r="AA442" s="128" t="s">
        <v>230</v>
      </c>
    </row>
    <row r="443" spans="1:27">
      <c r="A443" s="127">
        <v>41794</v>
      </c>
      <c r="B443" s="128">
        <v>37.242199999999997</v>
      </c>
      <c r="C443" s="128">
        <v>6</v>
      </c>
      <c r="D443" s="128">
        <v>70.246994270000002</v>
      </c>
      <c r="E443" s="128">
        <v>73.448233482074997</v>
      </c>
      <c r="F443" s="128">
        <v>248.71215055494582</v>
      </c>
      <c r="G443" s="128">
        <v>704.33376113644761</v>
      </c>
      <c r="H443" s="128">
        <v>461.01976310671569</v>
      </c>
      <c r="I443" s="128">
        <v>7.3088279890576044E-3</v>
      </c>
      <c r="J443" s="128">
        <v>8.3468085781968976E-9</v>
      </c>
      <c r="K443" s="128">
        <f t="shared" si="12"/>
        <v>0.16110756077782731</v>
      </c>
      <c r="L443" s="128">
        <f t="shared" si="13"/>
        <v>549.85275892379991</v>
      </c>
      <c r="AA443" s="128" t="s">
        <v>230</v>
      </c>
    </row>
    <row r="444" spans="1:27">
      <c r="A444" s="127">
        <v>41795</v>
      </c>
      <c r="B444" s="128">
        <v>14.351699999999999</v>
      </c>
      <c r="C444" s="128">
        <v>2</v>
      </c>
      <c r="D444" s="128">
        <v>69.141921080000003</v>
      </c>
      <c r="E444" s="128">
        <v>73.44621635064</v>
      </c>
      <c r="F444" s="128">
        <v>102.55722427510526</v>
      </c>
      <c r="G444" s="128">
        <v>704.3204176150291</v>
      </c>
      <c r="H444" s="128">
        <v>104.31285603177658</v>
      </c>
      <c r="I444" s="128">
        <v>3.2202919521854355E-2</v>
      </c>
      <c r="J444" s="128">
        <v>3.6663486202856806E-8</v>
      </c>
      <c r="K444" s="128">
        <f t="shared" si="12"/>
        <v>0.13935631318937827</v>
      </c>
      <c r="L444" s="128">
        <f t="shared" si="13"/>
        <v>549.83964333349638</v>
      </c>
      <c r="AA444" s="128" t="s">
        <v>230</v>
      </c>
    </row>
    <row r="445" spans="1:27">
      <c r="A445" s="127">
        <v>41796</v>
      </c>
      <c r="C445" s="128">
        <v>0</v>
      </c>
      <c r="D445" s="128">
        <v>73.037347190000006</v>
      </c>
      <c r="E445" s="128">
        <v>73.44621635064</v>
      </c>
      <c r="G445" s="128">
        <v>704.3204176150291</v>
      </c>
      <c r="H445" s="128">
        <v>0</v>
      </c>
      <c r="K445" s="128" t="e">
        <f t="shared" si="12"/>
        <v>#DIV/0!</v>
      </c>
      <c r="AA445" s="128" t="s">
        <v>230</v>
      </c>
    </row>
    <row r="446" spans="1:27">
      <c r="A446" s="127">
        <v>41797</v>
      </c>
      <c r="C446" s="128">
        <v>0</v>
      </c>
      <c r="D446" s="128">
        <v>73.059067029999994</v>
      </c>
      <c r="E446" s="128">
        <v>73.44621635064</v>
      </c>
      <c r="G446" s="128">
        <v>704.3204176150291</v>
      </c>
      <c r="H446" s="128">
        <v>0</v>
      </c>
      <c r="K446" s="128" t="e">
        <f t="shared" si="12"/>
        <v>#DIV/0!</v>
      </c>
      <c r="AA446" s="128" t="s">
        <v>230</v>
      </c>
    </row>
    <row r="447" spans="1:27">
      <c r="A447" s="127">
        <v>41798</v>
      </c>
      <c r="C447" s="128">
        <v>0</v>
      </c>
      <c r="D447" s="128">
        <v>73.069926699999996</v>
      </c>
      <c r="E447" s="128">
        <v>73.44621635064</v>
      </c>
      <c r="G447" s="128">
        <v>704.3204176150291</v>
      </c>
      <c r="H447" s="128">
        <v>0</v>
      </c>
      <c r="K447" s="128" t="e">
        <f t="shared" si="12"/>
        <v>#DIV/0!</v>
      </c>
      <c r="AA447" s="128" t="s">
        <v>230</v>
      </c>
    </row>
    <row r="448" spans="1:27">
      <c r="A448" s="127">
        <v>41799</v>
      </c>
      <c r="C448" s="128">
        <v>0</v>
      </c>
      <c r="D448" s="128">
        <v>73.102504569999994</v>
      </c>
      <c r="E448" s="128">
        <v>73.44621635064</v>
      </c>
      <c r="G448" s="128">
        <v>704.3204176150291</v>
      </c>
      <c r="H448" s="128">
        <v>0</v>
      </c>
      <c r="K448" s="128" t="e">
        <f t="shared" si="12"/>
        <v>#DIV/0!</v>
      </c>
      <c r="AA448" s="128" t="s">
        <v>230</v>
      </c>
    </row>
    <row r="449" spans="1:27">
      <c r="A449" s="127">
        <v>41800</v>
      </c>
      <c r="C449" s="128">
        <v>0</v>
      </c>
      <c r="D449" s="128">
        <v>73.102504569999994</v>
      </c>
      <c r="E449" s="128">
        <v>73.44621635064</v>
      </c>
      <c r="G449" s="128">
        <v>704.3204176150291</v>
      </c>
      <c r="H449" s="128">
        <v>0</v>
      </c>
      <c r="K449" s="128" t="e">
        <f t="shared" si="12"/>
        <v>#DIV/0!</v>
      </c>
      <c r="AA449" s="128" t="s">
        <v>230</v>
      </c>
    </row>
    <row r="450" spans="1:27">
      <c r="A450" s="127">
        <v>41801</v>
      </c>
      <c r="C450" s="128">
        <v>0</v>
      </c>
      <c r="D450" s="128">
        <v>73.135080900000005</v>
      </c>
      <c r="E450" s="128">
        <v>73.44621635064</v>
      </c>
      <c r="G450" s="128">
        <v>704.3204176150291</v>
      </c>
      <c r="H450" s="128">
        <v>0</v>
      </c>
      <c r="K450" s="128" t="e">
        <f t="shared" si="12"/>
        <v>#DIV/0!</v>
      </c>
      <c r="AA450" s="128" t="s">
        <v>230</v>
      </c>
    </row>
    <row r="451" spans="1:27">
      <c r="A451" s="127">
        <v>41802</v>
      </c>
      <c r="C451" s="128">
        <v>0</v>
      </c>
      <c r="D451" s="128">
        <v>73.135080900000005</v>
      </c>
      <c r="E451" s="128">
        <v>73.44621635064</v>
      </c>
      <c r="G451" s="128">
        <v>704.3204176150291</v>
      </c>
      <c r="H451" s="128">
        <v>0</v>
      </c>
      <c r="K451" s="128" t="e">
        <f t="shared" ref="K451:K514" si="14">C451/B451</f>
        <v>#DIV/0!</v>
      </c>
      <c r="AA451" s="128" t="s">
        <v>230</v>
      </c>
    </row>
    <row r="452" spans="1:27">
      <c r="A452" s="127">
        <v>41803</v>
      </c>
      <c r="B452" s="128">
        <v>56.882399999999997</v>
      </c>
      <c r="C452" s="128">
        <v>9.6</v>
      </c>
      <c r="D452" s="128">
        <v>72.459101959999998</v>
      </c>
      <c r="E452" s="128">
        <v>73.438221529320003</v>
      </c>
      <c r="F452" s="128">
        <v>653.30929316006495</v>
      </c>
      <c r="G452" s="128">
        <v>704.26752875326565</v>
      </c>
      <c r="H452" s="128">
        <v>2698.1733023656898</v>
      </c>
      <c r="I452" s="128">
        <v>1.2501623914659601E-3</v>
      </c>
      <c r="J452" s="128">
        <v>1.4292497635138473E-9</v>
      </c>
      <c r="K452" s="128">
        <f t="shared" si="14"/>
        <v>0.16876925024260581</v>
      </c>
      <c r="L452" s="128">
        <f t="shared" ref="L452:L515" si="15">72.285+6.5021*E452</f>
        <v>549.78766020579167</v>
      </c>
      <c r="AA452" s="128" t="s">
        <v>230</v>
      </c>
    </row>
    <row r="453" spans="1:27">
      <c r="A453" s="127">
        <v>41804</v>
      </c>
      <c r="B453" s="128">
        <v>64.269499999999994</v>
      </c>
      <c r="C453" s="128">
        <v>12.5</v>
      </c>
      <c r="D453" s="128">
        <v>72.545834769999999</v>
      </c>
      <c r="E453" s="128">
        <v>73.429188451095001</v>
      </c>
      <c r="F453" s="128">
        <v>757.80135752115041</v>
      </c>
      <c r="G453" s="128">
        <v>704.20776692348863</v>
      </c>
      <c r="H453" s="128">
        <v>3709.3423295949697</v>
      </c>
      <c r="I453" s="128">
        <v>9.1266267639491063E-4</v>
      </c>
      <c r="J453" s="128">
        <v>1.0471838230334084E-9</v>
      </c>
      <c r="K453" s="128">
        <f t="shared" si="14"/>
        <v>0.19449350002722912</v>
      </c>
      <c r="L453" s="128">
        <f t="shared" si="15"/>
        <v>549.7289262278648</v>
      </c>
      <c r="AA453" s="128" t="s">
        <v>230</v>
      </c>
    </row>
    <row r="454" spans="1:27">
      <c r="A454" s="127">
        <v>41805</v>
      </c>
      <c r="B454" s="128">
        <v>63.834000000000003</v>
      </c>
      <c r="C454" s="128">
        <v>12.9</v>
      </c>
      <c r="D454" s="128">
        <v>71.900537029999995</v>
      </c>
      <c r="E454" s="128">
        <v>73.420216582395</v>
      </c>
      <c r="F454" s="128">
        <v>565.44995352684145</v>
      </c>
      <c r="G454" s="128">
        <v>704.14840532875166</v>
      </c>
      <c r="H454" s="128">
        <v>2159.8840071435411</v>
      </c>
      <c r="I454" s="128">
        <v>1.56905943317629E-3</v>
      </c>
      <c r="J454" s="128">
        <v>1.802248387287421E-9</v>
      </c>
      <c r="K454" s="128">
        <f t="shared" si="14"/>
        <v>0.20208666228028949</v>
      </c>
      <c r="L454" s="128">
        <f t="shared" si="15"/>
        <v>549.67059024039054</v>
      </c>
      <c r="AA454" s="128" t="s">
        <v>230</v>
      </c>
    </row>
    <row r="455" spans="1:27">
      <c r="A455" s="127">
        <v>41806</v>
      </c>
      <c r="B455" s="128">
        <v>63.503500000000003</v>
      </c>
      <c r="C455" s="128">
        <v>14.7</v>
      </c>
      <c r="D455" s="128">
        <v>71.788669540000001</v>
      </c>
      <c r="E455" s="128">
        <v>73.411291165470004</v>
      </c>
      <c r="F455" s="128">
        <v>543.61412340261961</v>
      </c>
      <c r="G455" s="128">
        <v>704.08934640928737</v>
      </c>
      <c r="H455" s="128">
        <v>2064.1073058499296</v>
      </c>
      <c r="I455" s="128">
        <v>1.6486327545203365E-3</v>
      </c>
      <c r="J455" s="128">
        <v>1.9014527919533164E-9</v>
      </c>
      <c r="K455" s="128">
        <f t="shared" si="14"/>
        <v>0.2314833040698544</v>
      </c>
      <c r="L455" s="128">
        <f t="shared" si="15"/>
        <v>549.61255628700258</v>
      </c>
      <c r="AA455" s="128" t="s">
        <v>230</v>
      </c>
    </row>
    <row r="456" spans="1:27">
      <c r="A456" s="127">
        <v>41807</v>
      </c>
      <c r="B456" s="128">
        <v>63.4621</v>
      </c>
      <c r="C456" s="128">
        <v>14.5</v>
      </c>
      <c r="D456" s="128">
        <v>71.741402199999996</v>
      </c>
      <c r="E456" s="128">
        <v>73.402371567315001</v>
      </c>
      <c r="F456" s="128">
        <v>536.53327085458784</v>
      </c>
      <c r="G456" s="128">
        <v>704.03032133893794</v>
      </c>
      <c r="H456" s="128">
        <v>2008.8791258882738</v>
      </c>
      <c r="I456" s="128">
        <v>1.6932473033586936E-3</v>
      </c>
      <c r="J456" s="128">
        <v>1.952090822854161E-9</v>
      </c>
      <c r="K456" s="128">
        <f t="shared" si="14"/>
        <v>0.22848282675801779</v>
      </c>
      <c r="L456" s="128">
        <f t="shared" si="15"/>
        <v>549.55456016783887</v>
      </c>
      <c r="AA456" s="128" t="s">
        <v>230</v>
      </c>
    </row>
    <row r="457" spans="1:27">
      <c r="A457" s="127">
        <v>41808</v>
      </c>
      <c r="B457" s="128">
        <v>63.272100000000002</v>
      </c>
      <c r="C457" s="128">
        <v>14.3</v>
      </c>
      <c r="D457" s="128">
        <v>71.698719789999998</v>
      </c>
      <c r="E457" s="128">
        <v>73.393478673659999</v>
      </c>
      <c r="F457" s="128">
        <v>529.5038810145752</v>
      </c>
      <c r="G457" s="128">
        <v>703.97146835248293</v>
      </c>
      <c r="H457" s="128">
        <v>1955.8781826281072</v>
      </c>
      <c r="I457" s="128">
        <v>1.7385301458212132E-3</v>
      </c>
      <c r="J457" s="128">
        <v>2.003603040438258E-9</v>
      </c>
      <c r="K457" s="128">
        <f t="shared" si="14"/>
        <v>0.22600798772286679</v>
      </c>
      <c r="L457" s="128">
        <f t="shared" si="15"/>
        <v>549.49673768400476</v>
      </c>
      <c r="AA457" s="128" t="s">
        <v>230</v>
      </c>
    </row>
    <row r="458" spans="1:27">
      <c r="A458" s="127">
        <v>41809</v>
      </c>
      <c r="B458" s="128">
        <v>63.131700000000002</v>
      </c>
      <c r="C458" s="128">
        <v>14</v>
      </c>
      <c r="D458" s="128">
        <v>71.650996969999994</v>
      </c>
      <c r="E458" s="128">
        <v>73.384605513224997</v>
      </c>
      <c r="F458" s="128">
        <v>522.16684533881039</v>
      </c>
      <c r="G458" s="128">
        <v>703.91274134928483</v>
      </c>
      <c r="H458" s="128">
        <v>1898.4101562846188</v>
      </c>
      <c r="I458" s="128">
        <v>1.7900947217512077E-3</v>
      </c>
      <c r="J458" s="128">
        <v>2.061804585169786E-9</v>
      </c>
      <c r="K458" s="128">
        <f t="shared" si="14"/>
        <v>0.22175864106304755</v>
      </c>
      <c r="L458" s="128">
        <f t="shared" si="15"/>
        <v>549.4390435075403</v>
      </c>
      <c r="AA458" s="128" t="s">
        <v>230</v>
      </c>
    </row>
    <row r="459" spans="1:27">
      <c r="A459" s="127">
        <v>41810</v>
      </c>
      <c r="B459" s="128">
        <v>63.3855</v>
      </c>
      <c r="C459" s="128">
        <v>16.7</v>
      </c>
      <c r="D459" s="128">
        <v>71.59429772</v>
      </c>
      <c r="E459" s="128">
        <v>73.375696681199997</v>
      </c>
      <c r="F459" s="128">
        <v>516.01691534860413</v>
      </c>
      <c r="G459" s="128">
        <v>703.85377361913777</v>
      </c>
      <c r="H459" s="128">
        <v>1933.2784263233302</v>
      </c>
      <c r="I459" s="128">
        <v>1.768060306220252E-3</v>
      </c>
      <c r="J459" s="128">
        <v>2.048301963686168E-9</v>
      </c>
      <c r="K459" s="128">
        <f t="shared" si="14"/>
        <v>0.26346719675635594</v>
      </c>
      <c r="L459" s="128">
        <f t="shared" si="15"/>
        <v>549.38111739083058</v>
      </c>
      <c r="AA459" s="128" t="s">
        <v>230</v>
      </c>
    </row>
    <row r="460" spans="1:27">
      <c r="A460" s="127">
        <v>41811</v>
      </c>
      <c r="B460" s="128">
        <v>63.767099999999999</v>
      </c>
      <c r="C460" s="128">
        <v>14.9</v>
      </c>
      <c r="D460" s="128">
        <v>71.584159200000002</v>
      </c>
      <c r="E460" s="128">
        <v>73.366734215294997</v>
      </c>
      <c r="F460" s="128">
        <v>518.23583297126095</v>
      </c>
      <c r="G460" s="128">
        <v>703.7944461983169</v>
      </c>
      <c r="H460" s="128">
        <v>1893.9040180001539</v>
      </c>
      <c r="I460" s="128">
        <v>1.7973405877287543E-3</v>
      </c>
      <c r="J460" s="128">
        <v>2.073596051731212E-9</v>
      </c>
      <c r="K460" s="128">
        <f t="shared" si="14"/>
        <v>0.23366281358255275</v>
      </c>
      <c r="L460" s="128">
        <f t="shared" si="15"/>
        <v>549.32284254126967</v>
      </c>
      <c r="AA460" s="128" t="s">
        <v>230</v>
      </c>
    </row>
    <row r="461" spans="1:27">
      <c r="A461" s="127">
        <v>41812</v>
      </c>
      <c r="B461" s="128">
        <v>63.348500000000001</v>
      </c>
      <c r="C461" s="128">
        <v>16.8</v>
      </c>
      <c r="D461" s="128">
        <v>71.579477389999994</v>
      </c>
      <c r="E461" s="128">
        <v>73.35783058362</v>
      </c>
      <c r="F461" s="128">
        <v>516.17326541100692</v>
      </c>
      <c r="G461" s="128">
        <v>703.73550357718909</v>
      </c>
      <c r="H461" s="128">
        <v>1938.2136014768687</v>
      </c>
      <c r="I461" s="128">
        <v>1.7639831138340693E-3</v>
      </c>
      <c r="J461" s="128">
        <v>2.0440706961029108E-9</v>
      </c>
      <c r="K461" s="128">
        <f t="shared" si="14"/>
        <v>0.26519964955760594</v>
      </c>
      <c r="L461" s="128">
        <f t="shared" si="15"/>
        <v>549.26495023775567</v>
      </c>
      <c r="AA461" s="128" t="s">
        <v>230</v>
      </c>
    </row>
    <row r="462" spans="1:27">
      <c r="A462" s="127">
        <v>41813</v>
      </c>
      <c r="B462" s="128">
        <v>63.272500000000001</v>
      </c>
      <c r="C462" s="128">
        <v>16.600000000000001</v>
      </c>
      <c r="D462" s="128">
        <v>71.560270389999999</v>
      </c>
      <c r="E462" s="128">
        <v>73.348937633744995</v>
      </c>
      <c r="F462" s="128">
        <v>514.05756308947832</v>
      </c>
      <c r="G462" s="128">
        <v>703.67662703688416</v>
      </c>
      <c r="H462" s="128">
        <v>1918.4880730566526</v>
      </c>
      <c r="I462" s="128">
        <v>1.7814160445966693E-3</v>
      </c>
      <c r="J462" s="128">
        <v>2.0634561827137287E-9</v>
      </c>
      <c r="K462" s="128">
        <f t="shared" si="14"/>
        <v>0.26235726421431116</v>
      </c>
      <c r="L462" s="128">
        <f t="shared" si="15"/>
        <v>549.20712738837335</v>
      </c>
      <c r="AA462" s="128" t="s">
        <v>234</v>
      </c>
    </row>
    <row r="463" spans="1:27">
      <c r="A463" s="127">
        <v>41814</v>
      </c>
      <c r="B463" s="128">
        <v>63.247199999999999</v>
      </c>
      <c r="C463" s="128">
        <v>16.899999999999999</v>
      </c>
      <c r="D463" s="128">
        <v>71.546770730000006</v>
      </c>
      <c r="E463" s="128">
        <v>73.340048239784991</v>
      </c>
      <c r="F463" s="128">
        <v>513.13692200249807</v>
      </c>
      <c r="G463" s="128">
        <v>703.61776940989773</v>
      </c>
      <c r="H463" s="128">
        <v>1921.4244483045654</v>
      </c>
      <c r="I463" s="128">
        <v>1.7798926200041849E-3</v>
      </c>
      <c r="J463" s="128">
        <v>2.0630813138459007E-9</v>
      </c>
      <c r="K463" s="128">
        <f t="shared" si="14"/>
        <v>0.26720550474961735</v>
      </c>
      <c r="L463" s="128">
        <f t="shared" si="15"/>
        <v>549.14932765990602</v>
      </c>
      <c r="AA463" s="128" t="s">
        <v>230</v>
      </c>
    </row>
    <row r="464" spans="1:27">
      <c r="A464" s="127">
        <v>41815</v>
      </c>
      <c r="B464" s="128">
        <v>63.287999999999997</v>
      </c>
      <c r="C464" s="128">
        <v>16.5</v>
      </c>
      <c r="D464" s="128">
        <v>71.540706060000005</v>
      </c>
      <c r="E464" s="128">
        <v>73.331153111384992</v>
      </c>
      <c r="F464" s="128">
        <v>513.79733681891844</v>
      </c>
      <c r="G464" s="128">
        <v>703.5588691810018</v>
      </c>
      <c r="H464" s="128">
        <v>1914.218795571039</v>
      </c>
      <c r="I464" s="128">
        <v>1.7849809527636926E-3</v>
      </c>
      <c r="J464" s="128">
        <v>2.067112803813679E-9</v>
      </c>
      <c r="K464" s="128">
        <f t="shared" si="14"/>
        <v>0.26071293136139556</v>
      </c>
      <c r="L464" s="128">
        <f t="shared" si="15"/>
        <v>549.0914906455364</v>
      </c>
      <c r="AA464" s="128" t="s">
        <v>230</v>
      </c>
    </row>
    <row r="465" spans="1:27">
      <c r="A465" s="127">
        <v>41816</v>
      </c>
      <c r="B465" s="128">
        <v>63.158700000000003</v>
      </c>
      <c r="C465" s="128">
        <v>16.7</v>
      </c>
      <c r="D465" s="128">
        <v>71.515514839999994</v>
      </c>
      <c r="E465" s="128">
        <v>73.322276156100003</v>
      </c>
      <c r="F465" s="128">
        <v>510.44239927359644</v>
      </c>
      <c r="G465" s="128">
        <v>703.500084665749</v>
      </c>
      <c r="H465" s="128">
        <v>1898.1713522660527</v>
      </c>
      <c r="I465" s="128">
        <v>1.8009977889559446E-3</v>
      </c>
      <c r="J465" s="128">
        <v>2.0867345290421211E-9</v>
      </c>
      <c r="K465" s="128">
        <f t="shared" si="14"/>
        <v>0.26441329539715031</v>
      </c>
      <c r="L465" s="128">
        <f t="shared" si="15"/>
        <v>549.03377179457789</v>
      </c>
      <c r="AA465" s="128" t="s">
        <v>234</v>
      </c>
    </row>
    <row r="466" spans="1:27">
      <c r="A466" s="127">
        <v>41817</v>
      </c>
      <c r="B466" s="128">
        <v>63.103400000000001</v>
      </c>
      <c r="C466" s="128">
        <v>16.5</v>
      </c>
      <c r="D466" s="128">
        <v>71.487994110000002</v>
      </c>
      <c r="E466" s="128">
        <v>73.313406973230002</v>
      </c>
      <c r="F466" s="128">
        <v>507.24685896949211</v>
      </c>
      <c r="G466" s="128">
        <v>703.44134700832387</v>
      </c>
      <c r="H466" s="128">
        <v>1871.1377754689365</v>
      </c>
      <c r="I466" s="128">
        <v>1.8262719826234806E-3</v>
      </c>
      <c r="J466" s="128">
        <v>2.1151545608400769E-9</v>
      </c>
      <c r="K466" s="128">
        <f t="shared" si="14"/>
        <v>0.26147560987205126</v>
      </c>
      <c r="L466" s="128">
        <f t="shared" si="15"/>
        <v>548.97610348063881</v>
      </c>
      <c r="AA466" s="128" t="s">
        <v>230</v>
      </c>
    </row>
    <row r="467" spans="1:27">
      <c r="A467" s="127">
        <v>41818</v>
      </c>
      <c r="B467" s="128">
        <v>63.044899999999998</v>
      </c>
      <c r="C467" s="128">
        <v>17.2</v>
      </c>
      <c r="D467" s="128">
        <v>71.470773919999999</v>
      </c>
      <c r="E467" s="128">
        <v>73.304546012534999</v>
      </c>
      <c r="F467" s="128">
        <v>505.57849235689758</v>
      </c>
      <c r="G467" s="128">
        <v>703.38265919872447</v>
      </c>
      <c r="H467" s="128">
        <v>1880.6315011414106</v>
      </c>
      <c r="I467" s="128">
        <v>1.8199193941327147E-3</v>
      </c>
      <c r="J467" s="128">
        <v>2.1111225323546651E-9</v>
      </c>
      <c r="K467" s="128">
        <f t="shared" si="14"/>
        <v>0.27282143361318678</v>
      </c>
      <c r="L467" s="128">
        <f t="shared" si="15"/>
        <v>548.91848862810389</v>
      </c>
      <c r="AA467" s="128" t="s">
        <v>234</v>
      </c>
    </row>
    <row r="468" spans="1:27">
      <c r="A468" s="127">
        <v>41819</v>
      </c>
      <c r="B468" s="128">
        <v>63.023400000000002</v>
      </c>
      <c r="C468" s="128">
        <v>17.8</v>
      </c>
      <c r="D468" s="128">
        <v>71.436391970000003</v>
      </c>
      <c r="E468" s="128">
        <v>73.295688073664991</v>
      </c>
      <c r="F468" s="128">
        <v>501.63730859312716</v>
      </c>
      <c r="G468" s="128">
        <v>703.32398680173412</v>
      </c>
      <c r="H468" s="128">
        <v>1871.3011463175587</v>
      </c>
      <c r="I468" s="128">
        <v>1.8314346496208127E-3</v>
      </c>
      <c r="J468" s="128">
        <v>2.1273157970400834E-9</v>
      </c>
      <c r="K468" s="128">
        <f t="shared" si="14"/>
        <v>0.28243477819349638</v>
      </c>
      <c r="L468" s="128">
        <f t="shared" si="15"/>
        <v>548.86089342377716</v>
      </c>
      <c r="AA468" s="128" t="s">
        <v>234</v>
      </c>
    </row>
    <row r="469" spans="1:27">
      <c r="A469" s="127">
        <v>41820</v>
      </c>
      <c r="B469" s="128">
        <v>62.941000000000003</v>
      </c>
      <c r="C469" s="128">
        <v>17.8</v>
      </c>
      <c r="D469" s="128">
        <v>71.427156569999994</v>
      </c>
      <c r="E469" s="128">
        <v>73.286841716114992</v>
      </c>
      <c r="F469" s="128">
        <v>501.03584080916158</v>
      </c>
      <c r="G469" s="128">
        <v>703.26538652323825</v>
      </c>
      <c r="H469" s="128">
        <v>1868.1035812416753</v>
      </c>
      <c r="I469" s="128">
        <v>1.8346635009449167E-3</v>
      </c>
      <c r="J469" s="128">
        <v>2.1311755433516358E-9</v>
      </c>
      <c r="K469" s="128">
        <f t="shared" si="14"/>
        <v>0.28280453122765764</v>
      </c>
      <c r="L469" s="128">
        <f t="shared" si="15"/>
        <v>548.80337352235131</v>
      </c>
      <c r="AA469" s="128" t="s">
        <v>234</v>
      </c>
    </row>
    <row r="470" spans="1:27">
      <c r="A470" s="127">
        <v>41821</v>
      </c>
      <c r="B470" s="128">
        <v>62.957900000000002</v>
      </c>
      <c r="C470" s="128">
        <v>17.5</v>
      </c>
      <c r="D470" s="128">
        <v>71.418392019999999</v>
      </c>
      <c r="E470" s="128">
        <v>73.277992983269996</v>
      </c>
      <c r="F470" s="128">
        <v>501.11651117480557</v>
      </c>
      <c r="G470" s="128">
        <v>703.20676591754307</v>
      </c>
      <c r="H470" s="128">
        <v>1860.1234851797997</v>
      </c>
      <c r="I470" s="128">
        <v>1.8412977213842284E-3</v>
      </c>
      <c r="J470" s="128">
        <v>2.1374464147968338E-9</v>
      </c>
      <c r="K470" s="128">
        <f t="shared" si="14"/>
        <v>0.27796352800839924</v>
      </c>
      <c r="L470" s="128">
        <f t="shared" si="15"/>
        <v>548.7458381765199</v>
      </c>
      <c r="AA470" s="128" t="s">
        <v>230</v>
      </c>
    </row>
    <row r="471" spans="1:27">
      <c r="A471" s="127">
        <v>41822</v>
      </c>
      <c r="B471" s="128">
        <v>62.904899999999998</v>
      </c>
      <c r="C471" s="128">
        <v>18</v>
      </c>
      <c r="D471" s="128">
        <v>71.401797479999999</v>
      </c>
      <c r="E471" s="128">
        <v>73.269151699574991</v>
      </c>
      <c r="F471" s="128">
        <v>499.61865897917284</v>
      </c>
      <c r="G471" s="128">
        <v>703.14819007196979</v>
      </c>
      <c r="H471" s="128">
        <v>1864.9797336197787</v>
      </c>
      <c r="I471" s="128">
        <v>1.8385879938284061E-3</v>
      </c>
      <c r="J471" s="128">
        <v>2.1367237870405973E-9</v>
      </c>
      <c r="K471" s="128">
        <f t="shared" si="14"/>
        <v>0.28614623026187153</v>
      </c>
      <c r="L471" s="128">
        <f t="shared" si="15"/>
        <v>548.68835126580655</v>
      </c>
      <c r="AA471" s="128" t="s">
        <v>230</v>
      </c>
    </row>
    <row r="472" spans="1:27">
      <c r="A472" s="127">
        <v>41823</v>
      </c>
      <c r="B472" s="128">
        <v>7.875</v>
      </c>
      <c r="C472" s="128">
        <v>2.4</v>
      </c>
      <c r="D472" s="128">
        <v>67.855991020000005</v>
      </c>
      <c r="E472" s="128">
        <v>73.268044868324992</v>
      </c>
      <c r="F472" s="128">
        <v>56.142624279122913</v>
      </c>
      <c r="G472" s="128">
        <v>703.14085669876351</v>
      </c>
      <c r="H472" s="128">
        <v>51.767490995402348</v>
      </c>
      <c r="I472" s="128">
        <v>6.6407990350995968E-2</v>
      </c>
      <c r="J472" s="128">
        <v>7.7375455836625082E-8</v>
      </c>
      <c r="K472" s="128">
        <f t="shared" si="14"/>
        <v>0.30476190476190473</v>
      </c>
      <c r="L472" s="128">
        <f t="shared" si="15"/>
        <v>548.68115453833593</v>
      </c>
      <c r="AA472" s="128" t="s">
        <v>230</v>
      </c>
    </row>
    <row r="473" spans="1:27">
      <c r="A473" s="127">
        <v>41824</v>
      </c>
      <c r="B473" s="128">
        <v>43.891100000000002</v>
      </c>
      <c r="C473" s="128">
        <v>10.199999999999999</v>
      </c>
      <c r="D473" s="128">
        <v>70.021249679999997</v>
      </c>
      <c r="E473" s="128">
        <v>73.261875974220004</v>
      </c>
      <c r="F473" s="128">
        <v>280.27641146533421</v>
      </c>
      <c r="G473" s="128">
        <v>703.09998302387373</v>
      </c>
      <c r="H473" s="128">
        <v>621.72479978349361</v>
      </c>
      <c r="I473" s="128">
        <v>5.4741058225623654E-3</v>
      </c>
      <c r="J473" s="128">
        <v>6.3143695720302333E-9</v>
      </c>
      <c r="K473" s="128">
        <f t="shared" si="14"/>
        <v>0.23239335537272929</v>
      </c>
      <c r="L473" s="128">
        <f t="shared" si="15"/>
        <v>548.64104377197589</v>
      </c>
      <c r="AA473" s="128" t="s">
        <v>230</v>
      </c>
    </row>
    <row r="474" spans="1:27">
      <c r="A474" s="127">
        <v>41825</v>
      </c>
      <c r="B474" s="128">
        <v>58.113399999999999</v>
      </c>
      <c r="C474" s="128">
        <v>12.5</v>
      </c>
      <c r="D474" s="128">
        <v>71.408621780000004</v>
      </c>
      <c r="E474" s="128">
        <v>73.25370813584999</v>
      </c>
      <c r="F474" s="128">
        <v>473.43992582027812</v>
      </c>
      <c r="G474" s="128">
        <v>703.04586136652199</v>
      </c>
      <c r="H474" s="128">
        <v>1577.1144628497809</v>
      </c>
      <c r="I474" s="128">
        <v>2.1527723514693886E-3</v>
      </c>
      <c r="J474" s="128">
        <v>2.477221593212732E-9</v>
      </c>
      <c r="K474" s="128">
        <f t="shared" si="14"/>
        <v>0.21509669026420758</v>
      </c>
      <c r="L474" s="128">
        <f t="shared" si="15"/>
        <v>548.58793567011026</v>
      </c>
      <c r="AA474" s="128" t="s">
        <v>230</v>
      </c>
    </row>
    <row r="475" spans="1:27">
      <c r="A475" s="127">
        <v>41826</v>
      </c>
      <c r="B475" s="128">
        <v>57.444400000000002</v>
      </c>
      <c r="C475" s="128">
        <v>16.600000000000001</v>
      </c>
      <c r="D475" s="128">
        <v>71.350429899999995</v>
      </c>
      <c r="E475" s="128">
        <v>73.245634325430004</v>
      </c>
      <c r="F475" s="128">
        <v>462.32343783778725</v>
      </c>
      <c r="G475" s="128">
        <v>702.99235890664147</v>
      </c>
      <c r="H475" s="128">
        <v>1621.0035971261434</v>
      </c>
      <c r="I475" s="128">
        <v>2.1161418456214442E-3</v>
      </c>
      <c r="J475" s="128">
        <v>2.4602483967894399E-9</v>
      </c>
      <c r="K475" s="128">
        <f t="shared" si="14"/>
        <v>0.28897507851069903</v>
      </c>
      <c r="L475" s="128">
        <f t="shared" si="15"/>
        <v>548.53543894737845</v>
      </c>
      <c r="AA475" s="128" t="s">
        <v>230</v>
      </c>
    </row>
    <row r="476" spans="1:27">
      <c r="A476" s="127">
        <v>41827</v>
      </c>
      <c r="B476" s="128">
        <v>57.371499999999997</v>
      </c>
      <c r="C476" s="128">
        <v>13</v>
      </c>
      <c r="D476" s="128">
        <v>71.375066579999995</v>
      </c>
      <c r="E476" s="128">
        <v>73.23757076110499</v>
      </c>
      <c r="F476" s="128">
        <v>466.35893321342974</v>
      </c>
      <c r="G476" s="128">
        <v>702.93892052328761</v>
      </c>
      <c r="H476" s="128">
        <v>1551.1406014719978</v>
      </c>
      <c r="I476" s="128">
        <v>2.192342412392646E-3</v>
      </c>
      <c r="J476" s="128">
        <v>2.5268145298029999E-9</v>
      </c>
      <c r="K476" s="128">
        <f t="shared" si="14"/>
        <v>0.22659334338478165</v>
      </c>
      <c r="L476" s="128">
        <f t="shared" si="15"/>
        <v>548.48300884578077</v>
      </c>
      <c r="AA476" s="128" t="s">
        <v>230</v>
      </c>
    </row>
    <row r="477" spans="1:27">
      <c r="A477" s="127">
        <v>41828</v>
      </c>
      <c r="B477" s="128">
        <v>57.239699999999999</v>
      </c>
      <c r="C477" s="128">
        <v>15</v>
      </c>
      <c r="D477" s="128">
        <v>71.340203149999994</v>
      </c>
      <c r="E477" s="128">
        <v>73.229525721269994</v>
      </c>
      <c r="F477" s="128">
        <v>461.82693958620484</v>
      </c>
      <c r="G477" s="128">
        <v>702.88560109817161</v>
      </c>
      <c r="H477" s="128">
        <v>1576.389467638671</v>
      </c>
      <c r="I477" s="128">
        <v>2.1679174437054275E-3</v>
      </c>
      <c r="J477" s="128">
        <v>2.511044635594774E-9</v>
      </c>
      <c r="K477" s="128">
        <f t="shared" si="14"/>
        <v>0.26205588079602093</v>
      </c>
      <c r="L477" s="128">
        <f t="shared" si="15"/>
        <v>548.43069919226969</v>
      </c>
      <c r="AA477" s="128" t="s">
        <v>230</v>
      </c>
    </row>
    <row r="478" spans="1:27">
      <c r="A478" s="127">
        <v>41829</v>
      </c>
      <c r="B478" s="128">
        <v>57.292099999999998</v>
      </c>
      <c r="C478" s="128">
        <v>19.5</v>
      </c>
      <c r="D478" s="128">
        <v>71.334853100000004</v>
      </c>
      <c r="E478" s="128">
        <v>73.221473316615004</v>
      </c>
      <c r="F478" s="128">
        <v>462.91459525442087</v>
      </c>
      <c r="G478" s="128">
        <v>702.83222905402272</v>
      </c>
      <c r="H478" s="128">
        <v>1712.4642213091095</v>
      </c>
      <c r="I478" s="128">
        <v>2.017379875488392E-3</v>
      </c>
      <c r="J478" s="128">
        <v>2.3621218846394912E-9</v>
      </c>
      <c r="K478" s="128">
        <f t="shared" si="14"/>
        <v>0.34036106199633109</v>
      </c>
      <c r="L478" s="128">
        <f t="shared" si="15"/>
        <v>548.3783416519625</v>
      </c>
      <c r="AA478" s="128" t="s">
        <v>230</v>
      </c>
    </row>
    <row r="479" spans="1:27">
      <c r="A479" s="127">
        <v>41830</v>
      </c>
      <c r="B479" s="128">
        <v>57.334699999999998</v>
      </c>
      <c r="C479" s="128">
        <v>15.8</v>
      </c>
      <c r="D479" s="128">
        <v>71.328506480000001</v>
      </c>
      <c r="E479" s="128">
        <v>73.213414924529999</v>
      </c>
      <c r="F479" s="128">
        <v>462.90112810920476</v>
      </c>
      <c r="G479" s="128">
        <v>702.77881351001065</v>
      </c>
      <c r="H479" s="128">
        <v>1604.4989762821626</v>
      </c>
      <c r="I479" s="128">
        <v>2.1339409591777572E-3</v>
      </c>
      <c r="J479" s="128">
        <v>2.4763365718570891E-9</v>
      </c>
      <c r="K479" s="128">
        <f t="shared" si="14"/>
        <v>0.27557482641402153</v>
      </c>
      <c r="L479" s="128">
        <f t="shared" si="15"/>
        <v>548.32594518078656</v>
      </c>
      <c r="AA479" s="128" t="s">
        <v>230</v>
      </c>
    </row>
    <row r="480" spans="1:27">
      <c r="A480" s="127">
        <v>41831</v>
      </c>
      <c r="B480" s="128">
        <v>57.333500000000001</v>
      </c>
      <c r="C480" s="128">
        <v>16.8</v>
      </c>
      <c r="D480" s="128">
        <v>71.306984029999995</v>
      </c>
      <c r="E480" s="128">
        <v>73.205356701105003</v>
      </c>
      <c r="F480" s="128">
        <v>461.04862841835626</v>
      </c>
      <c r="G480" s="128">
        <v>702.72539526720425</v>
      </c>
      <c r="H480" s="128">
        <v>1620.3106562910252</v>
      </c>
      <c r="I480" s="128">
        <v>2.1182337576435735E-3</v>
      </c>
      <c r="J480" s="128">
        <v>2.4640611795789417E-9</v>
      </c>
      <c r="K480" s="128">
        <f t="shared" si="14"/>
        <v>0.29302240400463953</v>
      </c>
      <c r="L480" s="128">
        <f t="shared" si="15"/>
        <v>548.27354980625489</v>
      </c>
      <c r="AA480" s="128" t="s">
        <v>230</v>
      </c>
    </row>
    <row r="481" spans="1:27">
      <c r="A481" s="127">
        <v>41832</v>
      </c>
      <c r="B481" s="128">
        <v>57.344299999999997</v>
      </c>
      <c r="C481" s="128">
        <v>17</v>
      </c>
      <c r="D481" s="128">
        <v>71.286688260000005</v>
      </c>
      <c r="E481" s="128">
        <v>73.197296959740001</v>
      </c>
      <c r="F481" s="128">
        <v>459.47091627370145</v>
      </c>
      <c r="G481" s="128">
        <v>702.6719631432959</v>
      </c>
      <c r="H481" s="128">
        <v>1615.7723762254877</v>
      </c>
      <c r="I481" s="128">
        <v>2.1251927722166402E-3</v>
      </c>
      <c r="J481" s="128">
        <v>2.4733311538488943E-9</v>
      </c>
      <c r="K481" s="128">
        <f t="shared" si="14"/>
        <v>0.29645492228521408</v>
      </c>
      <c r="L481" s="128">
        <f t="shared" si="15"/>
        <v>548.22114456192548</v>
      </c>
      <c r="AA481" s="128" t="s">
        <v>230</v>
      </c>
    </row>
    <row r="482" spans="1:27">
      <c r="A482" s="127">
        <v>41833</v>
      </c>
      <c r="B482" s="128">
        <v>57.2515</v>
      </c>
      <c r="C482" s="128">
        <v>16.899999999999999</v>
      </c>
      <c r="D482" s="128">
        <v>71.277204209999994</v>
      </c>
      <c r="E482" s="128">
        <v>73.189250261414998</v>
      </c>
      <c r="F482" s="128">
        <v>458.68560419790214</v>
      </c>
      <c r="G482" s="128">
        <v>702.61861367779682</v>
      </c>
      <c r="H482" s="128">
        <v>1608.9064646627642</v>
      </c>
      <c r="I482" s="128">
        <v>2.1338879596954985E-3</v>
      </c>
      <c r="J482" s="128">
        <v>2.4830156168113526E-9</v>
      </c>
      <c r="K482" s="128">
        <f t="shared" si="14"/>
        <v>0.29518877234657603</v>
      </c>
      <c r="L482" s="128">
        <f t="shared" si="15"/>
        <v>548.16882412474649</v>
      </c>
      <c r="AA482" s="128" t="s">
        <v>230</v>
      </c>
    </row>
    <row r="483" spans="1:27">
      <c r="A483" s="127">
        <v>41834</v>
      </c>
      <c r="B483" s="128">
        <v>56.997100000000003</v>
      </c>
      <c r="C483" s="128">
        <v>17.600000000000001</v>
      </c>
      <c r="D483" s="128">
        <v>71.261982040000007</v>
      </c>
      <c r="E483" s="128">
        <v>73.181239319010004</v>
      </c>
      <c r="F483" s="128">
        <v>456.26518322770784</v>
      </c>
      <c r="G483" s="128">
        <v>702.56549749048691</v>
      </c>
      <c r="H483" s="128">
        <v>1615.4119448214346</v>
      </c>
      <c r="I483" s="128">
        <v>2.1292946240010196E-3</v>
      </c>
      <c r="J483" s="128">
        <v>2.4823341013353699E-9</v>
      </c>
      <c r="K483" s="128">
        <f t="shared" si="14"/>
        <v>0.30878764007291598</v>
      </c>
      <c r="L483" s="128">
        <f t="shared" si="15"/>
        <v>548.11673617613496</v>
      </c>
      <c r="AA483" s="128" t="s">
        <v>230</v>
      </c>
    </row>
    <row r="484" spans="1:27">
      <c r="A484" s="127">
        <v>41835</v>
      </c>
      <c r="B484" s="128">
        <v>56.951099999999997</v>
      </c>
      <c r="C484" s="128">
        <v>16.3</v>
      </c>
      <c r="D484" s="128">
        <v>71.23589973</v>
      </c>
      <c r="E484" s="128">
        <v>73.173234841905</v>
      </c>
      <c r="F484" s="128">
        <v>453.55139746890057</v>
      </c>
      <c r="G484" s="128">
        <v>702.51242040032116</v>
      </c>
      <c r="H484" s="128">
        <v>1562.5181355254547</v>
      </c>
      <c r="I484" s="128">
        <v>2.1945088411684612E-3</v>
      </c>
      <c r="J484" s="128">
        <v>2.5503815906854646E-9</v>
      </c>
      <c r="K484" s="128">
        <f t="shared" si="14"/>
        <v>0.28621045072000367</v>
      </c>
      <c r="L484" s="128">
        <f t="shared" si="15"/>
        <v>548.06469026555055</v>
      </c>
      <c r="AA484" s="128" t="s">
        <v>230</v>
      </c>
    </row>
    <row r="485" spans="1:27">
      <c r="A485" s="127">
        <v>41836</v>
      </c>
      <c r="B485" s="128">
        <v>56.844200000000001</v>
      </c>
      <c r="C485" s="128">
        <v>16.100000000000001</v>
      </c>
      <c r="D485" s="128">
        <v>71.214341509999997</v>
      </c>
      <c r="E485" s="128">
        <v>73.165245389595</v>
      </c>
      <c r="F485" s="128">
        <v>451.16051609453774</v>
      </c>
      <c r="G485" s="128">
        <v>702.45943917904492</v>
      </c>
      <c r="H485" s="128">
        <v>1543.1056489777397</v>
      </c>
      <c r="I485" s="128">
        <v>2.2211983831263468E-3</v>
      </c>
      <c r="J485" s="128">
        <v>2.5803331797620024E-9</v>
      </c>
      <c r="K485" s="128">
        <f t="shared" si="14"/>
        <v>0.28323030317956804</v>
      </c>
      <c r="L485" s="128">
        <f t="shared" si="15"/>
        <v>548.01274204768572</v>
      </c>
      <c r="AA485" s="128" t="s">
        <v>230</v>
      </c>
    </row>
    <row r="486" spans="1:27">
      <c r="A486" s="127">
        <v>41837</v>
      </c>
      <c r="B486" s="128">
        <v>56.7759</v>
      </c>
      <c r="C486" s="128">
        <v>19</v>
      </c>
      <c r="D486" s="128">
        <v>71.21812122</v>
      </c>
      <c r="E486" s="128">
        <v>73.157265536849991</v>
      </c>
      <c r="F486" s="128">
        <v>452.59721956940808</v>
      </c>
      <c r="G486" s="128">
        <v>702.4065178663808</v>
      </c>
      <c r="H486" s="128">
        <v>1634.9290416767401</v>
      </c>
      <c r="I486" s="128">
        <v>2.1113923346154535E-3</v>
      </c>
      <c r="J486" s="128">
        <v>2.4702574506562732E-9</v>
      </c>
      <c r="K486" s="128">
        <f t="shared" si="14"/>
        <v>0.3346490324239686</v>
      </c>
      <c r="L486" s="128">
        <f t="shared" si="15"/>
        <v>547.96085624715238</v>
      </c>
      <c r="AA486" s="128" t="s">
        <v>230</v>
      </c>
    </row>
    <row r="487" spans="1:27">
      <c r="A487" s="127">
        <v>41838</v>
      </c>
      <c r="B487" s="128">
        <v>53.519799999999996</v>
      </c>
      <c r="C487" s="128">
        <v>15</v>
      </c>
      <c r="D487" s="128">
        <v>70.961519949999996</v>
      </c>
      <c r="E487" s="128">
        <v>73.14974332896</v>
      </c>
      <c r="F487" s="128">
        <v>404.76295914852767</v>
      </c>
      <c r="G487" s="128">
        <v>702.3566281608513</v>
      </c>
      <c r="H487" s="128">
        <v>1261.5457882302801</v>
      </c>
      <c r="I487" s="128">
        <v>2.715824660355443E-3</v>
      </c>
      <c r="J487" s="128">
        <v>3.1536384459479646E-9</v>
      </c>
      <c r="K487" s="128">
        <f t="shared" si="14"/>
        <v>0.2802701056431452</v>
      </c>
      <c r="L487" s="128">
        <f t="shared" si="15"/>
        <v>547.91194609923082</v>
      </c>
      <c r="AA487" s="128" t="s">
        <v>230</v>
      </c>
    </row>
    <row r="488" spans="1:27">
      <c r="A488" s="127">
        <v>41839</v>
      </c>
      <c r="B488" s="128">
        <v>57.432299999999998</v>
      </c>
      <c r="C488" s="128">
        <v>18</v>
      </c>
      <c r="D488" s="128">
        <v>71.145891419999998</v>
      </c>
      <c r="E488" s="128">
        <v>73.14167121919499</v>
      </c>
      <c r="F488" s="128">
        <v>449.15748547042227</v>
      </c>
      <c r="G488" s="128">
        <v>702.30308762323796</v>
      </c>
      <c r="H488" s="128">
        <v>1577.8642613986999</v>
      </c>
      <c r="I488" s="128">
        <v>2.1813572078431339E-3</v>
      </c>
      <c r="J488" s="128">
        <v>2.5446534570582554E-9</v>
      </c>
      <c r="K488" s="128">
        <f t="shared" si="14"/>
        <v>0.31341248739820626</v>
      </c>
      <c r="L488" s="128">
        <f t="shared" si="15"/>
        <v>547.85946043432773</v>
      </c>
      <c r="AA488" s="128" t="s">
        <v>230</v>
      </c>
    </row>
    <row r="489" spans="1:27">
      <c r="A489" s="127">
        <v>41840</v>
      </c>
      <c r="B489" s="128">
        <v>57.8521</v>
      </c>
      <c r="C489" s="128">
        <v>18</v>
      </c>
      <c r="D489" s="128">
        <v>71.146293549999996</v>
      </c>
      <c r="E489" s="128">
        <v>73.133540106539996</v>
      </c>
      <c r="F489" s="128">
        <v>452.64781026278592</v>
      </c>
      <c r="G489" s="128">
        <v>702.2491518529763</v>
      </c>
      <c r="H489" s="128">
        <v>1597.0239139631062</v>
      </c>
      <c r="I489" s="128">
        <v>2.1545105744615765E-3</v>
      </c>
      <c r="J489" s="128">
        <v>2.5125464981709387E-9</v>
      </c>
      <c r="K489" s="128">
        <f t="shared" si="14"/>
        <v>0.31113823007289276</v>
      </c>
      <c r="L489" s="128">
        <f t="shared" si="15"/>
        <v>547.80659112673379</v>
      </c>
      <c r="AA489" s="128" t="s">
        <v>230</v>
      </c>
    </row>
    <row r="490" spans="1:27">
      <c r="A490" s="127">
        <v>41841</v>
      </c>
      <c r="B490" s="128">
        <v>57.738999999999997</v>
      </c>
      <c r="C490" s="128">
        <v>17</v>
      </c>
      <c r="D490" s="128">
        <v>71.156021569999993</v>
      </c>
      <c r="E490" s="128">
        <v>73.125424890090002</v>
      </c>
      <c r="F490" s="128">
        <v>454.033730160858</v>
      </c>
      <c r="G490" s="128">
        <v>702.1953176434024</v>
      </c>
      <c r="H490" s="128">
        <v>1579.5374836403071</v>
      </c>
      <c r="I490" s="128">
        <v>2.1733354527736686E-3</v>
      </c>
      <c r="J490" s="128">
        <v>2.5286510064185099E-9</v>
      </c>
      <c r="K490" s="128">
        <f t="shared" si="14"/>
        <v>0.29442837596771682</v>
      </c>
      <c r="L490" s="128">
        <f t="shared" si="15"/>
        <v>547.7538251778542</v>
      </c>
      <c r="AA490" s="128" t="s">
        <v>230</v>
      </c>
    </row>
    <row r="491" spans="1:27">
      <c r="A491" s="127">
        <v>41842</v>
      </c>
      <c r="B491" s="128">
        <v>21.652100000000001</v>
      </c>
      <c r="C491" s="128">
        <v>8</v>
      </c>
      <c r="D491" s="128">
        <v>68.569052549999995</v>
      </c>
      <c r="E491" s="128">
        <v>73.122381687434995</v>
      </c>
      <c r="F491" s="128">
        <v>135.27546410490837</v>
      </c>
      <c r="G491" s="128">
        <v>702.17512883785923</v>
      </c>
      <c r="H491" s="128">
        <v>207.77285337664961</v>
      </c>
      <c r="I491" s="128">
        <v>1.669384131611517E-2</v>
      </c>
      <c r="J491" s="128">
        <v>1.9624870266830609E-8</v>
      </c>
      <c r="K491" s="128">
        <f t="shared" si="14"/>
        <v>0.3694791729208714</v>
      </c>
      <c r="L491" s="128">
        <f t="shared" si="15"/>
        <v>547.73403796987111</v>
      </c>
      <c r="AA491" s="128" t="s">
        <v>230</v>
      </c>
    </row>
    <row r="492" spans="1:27">
      <c r="A492" s="127">
        <v>41843</v>
      </c>
      <c r="C492" s="128">
        <v>0</v>
      </c>
      <c r="D492" s="128">
        <v>72.483248059999994</v>
      </c>
      <c r="E492" s="128">
        <v>73.122381687434995</v>
      </c>
      <c r="G492" s="128">
        <v>702.17512883785923</v>
      </c>
      <c r="H492" s="128">
        <v>0</v>
      </c>
      <c r="K492" s="128" t="e">
        <f t="shared" si="14"/>
        <v>#DIV/0!</v>
      </c>
      <c r="AA492" s="128" t="s">
        <v>230</v>
      </c>
    </row>
    <row r="493" spans="1:27">
      <c r="A493" s="127">
        <v>41844</v>
      </c>
      <c r="C493" s="128">
        <v>0</v>
      </c>
      <c r="D493" s="128">
        <v>72.782085300000006</v>
      </c>
      <c r="E493" s="128">
        <v>73.122381687434995</v>
      </c>
      <c r="G493" s="128">
        <v>702.17512883785923</v>
      </c>
      <c r="H493" s="128">
        <v>0</v>
      </c>
      <c r="K493" s="128" t="e">
        <f t="shared" si="14"/>
        <v>#DIV/0!</v>
      </c>
      <c r="AA493" s="128" t="s">
        <v>230</v>
      </c>
    </row>
    <row r="494" spans="1:27">
      <c r="A494" s="127">
        <v>41845</v>
      </c>
      <c r="C494" s="128">
        <v>0</v>
      </c>
      <c r="D494" s="128">
        <v>73.080786200000006</v>
      </c>
      <c r="E494" s="128">
        <v>73.122381687434995</v>
      </c>
      <c r="G494" s="128">
        <v>702.17512883785923</v>
      </c>
      <c r="H494" s="128">
        <v>0</v>
      </c>
      <c r="K494" s="128" t="e">
        <f t="shared" si="14"/>
        <v>#DIV/0!</v>
      </c>
      <c r="AA494" s="128" t="s">
        <v>230</v>
      </c>
    </row>
    <row r="495" spans="1:27">
      <c r="A495" s="127">
        <v>41846</v>
      </c>
      <c r="C495" s="128">
        <v>0</v>
      </c>
      <c r="D495" s="128">
        <v>72.570196690000003</v>
      </c>
      <c r="E495" s="128">
        <v>73.122381687434995</v>
      </c>
      <c r="G495" s="128">
        <v>702.17512883785923</v>
      </c>
      <c r="H495" s="128">
        <v>0</v>
      </c>
      <c r="K495" s="128" t="e">
        <f t="shared" si="14"/>
        <v>#DIV/0!</v>
      </c>
      <c r="AA495" s="128" t="s">
        <v>230</v>
      </c>
    </row>
    <row r="496" spans="1:27">
      <c r="A496" s="127">
        <v>41847</v>
      </c>
      <c r="C496" s="128">
        <v>0</v>
      </c>
      <c r="D496" s="128">
        <v>72.613666629999997</v>
      </c>
      <c r="E496" s="128">
        <v>73.122381687434995</v>
      </c>
      <c r="G496" s="128">
        <v>702.17512883785923</v>
      </c>
      <c r="H496" s="128">
        <v>0</v>
      </c>
      <c r="K496" s="128" t="e">
        <f t="shared" si="14"/>
        <v>#DIV/0!</v>
      </c>
      <c r="AA496" s="128" t="s">
        <v>230</v>
      </c>
    </row>
    <row r="497" spans="1:27">
      <c r="A497" s="127">
        <v>41848</v>
      </c>
      <c r="C497" s="128">
        <v>0</v>
      </c>
      <c r="D497" s="128">
        <v>72.646267210000005</v>
      </c>
      <c r="E497" s="128">
        <v>73.122381687434995</v>
      </c>
      <c r="G497" s="128">
        <v>702.17512883785923</v>
      </c>
      <c r="H497" s="128">
        <v>0</v>
      </c>
      <c r="K497" s="128" t="e">
        <f t="shared" si="14"/>
        <v>#DIV/0!</v>
      </c>
      <c r="AA497" s="128" t="s">
        <v>230</v>
      </c>
    </row>
    <row r="498" spans="1:27">
      <c r="A498" s="127">
        <v>41849</v>
      </c>
      <c r="C498" s="128">
        <v>0</v>
      </c>
      <c r="D498" s="128">
        <v>72.678866119999995</v>
      </c>
      <c r="E498" s="128">
        <v>73.122381687434995</v>
      </c>
      <c r="G498" s="128">
        <v>702.17512883785923</v>
      </c>
      <c r="H498" s="128">
        <v>0</v>
      </c>
      <c r="K498" s="128" t="e">
        <f t="shared" si="14"/>
        <v>#DIV/0!</v>
      </c>
      <c r="AA498" s="128" t="s">
        <v>230</v>
      </c>
    </row>
    <row r="499" spans="1:27">
      <c r="A499" s="127">
        <v>41850</v>
      </c>
      <c r="D499" s="128">
        <v>72.70059784</v>
      </c>
      <c r="E499" s="128">
        <v>73.122381687434995</v>
      </c>
      <c r="G499" s="128">
        <v>702.17512883785923</v>
      </c>
      <c r="H499" s="128">
        <v>0</v>
      </c>
      <c r="K499" s="128" t="e">
        <f t="shared" si="14"/>
        <v>#DIV/0!</v>
      </c>
      <c r="AA499" s="128" t="s">
        <v>230</v>
      </c>
    </row>
    <row r="500" spans="1:27">
      <c r="A500" s="127">
        <v>41851</v>
      </c>
      <c r="D500" s="128">
        <v>72.722328809999993</v>
      </c>
      <c r="E500" s="128">
        <v>73.122381687434995</v>
      </c>
      <c r="G500" s="128">
        <v>702.17512883785923</v>
      </c>
      <c r="H500" s="128">
        <v>0</v>
      </c>
      <c r="K500" s="128" t="e">
        <f t="shared" si="14"/>
        <v>#DIV/0!</v>
      </c>
      <c r="AA500" s="128" t="s">
        <v>230</v>
      </c>
    </row>
    <row r="501" spans="1:27">
      <c r="A501" s="127">
        <v>41852</v>
      </c>
      <c r="C501" s="128">
        <v>0</v>
      </c>
      <c r="D501" s="128">
        <v>72.754923950000006</v>
      </c>
      <c r="E501" s="128">
        <v>73.122381687434995</v>
      </c>
      <c r="G501" s="128">
        <v>702.17512883785923</v>
      </c>
      <c r="H501" s="128">
        <v>0</v>
      </c>
      <c r="K501" s="128" t="e">
        <f t="shared" si="14"/>
        <v>#DIV/0!</v>
      </c>
      <c r="AA501" s="128" t="s">
        <v>230</v>
      </c>
    </row>
    <row r="502" spans="1:27">
      <c r="A502" s="127">
        <v>41853</v>
      </c>
      <c r="C502" s="128">
        <v>0</v>
      </c>
      <c r="D502" s="128">
        <v>72.765788619999995</v>
      </c>
      <c r="E502" s="128">
        <v>73.122381687434995</v>
      </c>
      <c r="G502" s="128">
        <v>702.17512883785923</v>
      </c>
      <c r="H502" s="128">
        <v>0</v>
      </c>
      <c r="K502" s="128" t="e">
        <f t="shared" si="14"/>
        <v>#DIV/0!</v>
      </c>
      <c r="AA502" s="128" t="s">
        <v>230</v>
      </c>
    </row>
    <row r="503" spans="1:27">
      <c r="A503" s="127">
        <v>41854</v>
      </c>
      <c r="B503" s="128">
        <v>27.72</v>
      </c>
      <c r="C503" s="128">
        <v>8</v>
      </c>
      <c r="D503" s="128">
        <v>73.489870659999994</v>
      </c>
      <c r="E503" s="128">
        <v>73.118485641435001</v>
      </c>
      <c r="F503" s="128">
        <v>663.28527371352425</v>
      </c>
      <c r="G503" s="128">
        <v>704.60914206645521</v>
      </c>
      <c r="H503" s="128">
        <v>3163.5152752451281</v>
      </c>
      <c r="I503" s="128">
        <v>1.0842670746619508E-3</v>
      </c>
      <c r="J503" s="128">
        <v>1.2605146695277925E-9</v>
      </c>
      <c r="K503" s="128">
        <f t="shared" si="14"/>
        <v>0.28860028860028863</v>
      </c>
      <c r="L503" s="128">
        <f t="shared" si="15"/>
        <v>547.70870548917458</v>
      </c>
      <c r="AA503" s="128" t="s">
        <v>230</v>
      </c>
    </row>
    <row r="504" spans="1:27">
      <c r="A504" s="127">
        <v>41855</v>
      </c>
      <c r="B504" s="128">
        <v>59.037500000000001</v>
      </c>
      <c r="C504" s="128">
        <v>15.3</v>
      </c>
      <c r="D504" s="128">
        <v>71.483645640000006</v>
      </c>
      <c r="E504" s="128">
        <v>73.110187920809992</v>
      </c>
      <c r="F504" s="128">
        <v>512.1075700466231</v>
      </c>
      <c r="G504" s="128">
        <v>702.09422911815227</v>
      </c>
      <c r="H504" s="128">
        <v>1906.9173367186593</v>
      </c>
      <c r="I504" s="128">
        <v>1.7914278896587837E-3</v>
      </c>
      <c r="J504" s="128">
        <v>2.0741299276670422E-9</v>
      </c>
      <c r="K504" s="128">
        <f t="shared" si="14"/>
        <v>0.25915731526572094</v>
      </c>
      <c r="L504" s="128">
        <f t="shared" si="15"/>
        <v>547.65475287989864</v>
      </c>
      <c r="AA504" s="128" t="s">
        <v>230</v>
      </c>
    </row>
    <row r="505" spans="1:27">
      <c r="A505" s="127">
        <v>41856</v>
      </c>
      <c r="B505" s="128">
        <v>58.546900000000001</v>
      </c>
      <c r="C505" s="128">
        <v>15.7</v>
      </c>
      <c r="D505" s="128">
        <v>71.507111559999998</v>
      </c>
      <c r="E505" s="128">
        <v>73.101959154014992</v>
      </c>
      <c r="F505" s="128">
        <v>514.24525601567882</v>
      </c>
      <c r="G505" s="128">
        <v>702.03963029445129</v>
      </c>
      <c r="H505" s="128">
        <v>1938.8411107873014</v>
      </c>
      <c r="I505" s="128">
        <v>1.7641379904797454E-3</v>
      </c>
      <c r="J505" s="128">
        <v>2.0450915456397371E-9</v>
      </c>
      <c r="K505" s="128">
        <f t="shared" si="14"/>
        <v>0.26816108111616499</v>
      </c>
      <c r="L505" s="128">
        <f t="shared" si="15"/>
        <v>547.60124861532086</v>
      </c>
      <c r="AA505" s="128" t="s">
        <v>230</v>
      </c>
    </row>
    <row r="506" spans="1:27">
      <c r="A506" s="127">
        <v>41857</v>
      </c>
      <c r="B506" s="128">
        <v>59.527299999999997</v>
      </c>
      <c r="C506" s="128">
        <v>19</v>
      </c>
      <c r="D506" s="128">
        <v>71.353714690000004</v>
      </c>
      <c r="E506" s="128">
        <v>73.093592591999993</v>
      </c>
      <c r="F506" s="128">
        <v>497.04023758029035</v>
      </c>
      <c r="G506" s="128">
        <v>701.98411309080393</v>
      </c>
      <c r="H506" s="128">
        <v>1915.2069974903143</v>
      </c>
      <c r="I506" s="128">
        <v>1.7985663008306201E-3</v>
      </c>
      <c r="J506" s="128">
        <v>2.0997812438151895E-9</v>
      </c>
      <c r="K506" s="128">
        <f t="shared" si="14"/>
        <v>0.31918128320955264</v>
      </c>
      <c r="L506" s="128">
        <f t="shared" si="15"/>
        <v>547.54684839244317</v>
      </c>
      <c r="AA506" s="128" t="s">
        <v>230</v>
      </c>
    </row>
    <row r="507" spans="1:27">
      <c r="A507" s="127">
        <v>41858</v>
      </c>
      <c r="B507" s="128">
        <v>62.759399999999999</v>
      </c>
      <c r="C507" s="128">
        <v>18.899999999999999</v>
      </c>
      <c r="D507" s="128">
        <v>71.342884280000007</v>
      </c>
      <c r="E507" s="128">
        <v>73.084771758329993</v>
      </c>
      <c r="F507" s="128">
        <v>516.90219803111222</v>
      </c>
      <c r="G507" s="128">
        <v>701.925577049916</v>
      </c>
      <c r="H507" s="128">
        <v>2022.4413154941967</v>
      </c>
      <c r="I507" s="128">
        <v>1.6989658891319217E-3</v>
      </c>
      <c r="J507" s="128">
        <v>1.9785666113252729E-9</v>
      </c>
      <c r="K507" s="128">
        <f t="shared" si="14"/>
        <v>0.3011501065975774</v>
      </c>
      <c r="L507" s="128">
        <f t="shared" si="15"/>
        <v>547.48949444983748</v>
      </c>
      <c r="AA507" s="128" t="s">
        <v>230</v>
      </c>
    </row>
    <row r="508" spans="1:27">
      <c r="A508" s="127">
        <v>41859</v>
      </c>
      <c r="B508" s="128">
        <v>62.751100000000001</v>
      </c>
      <c r="C508" s="128">
        <v>18</v>
      </c>
      <c r="D508" s="128">
        <v>71.320636260000001</v>
      </c>
      <c r="E508" s="128">
        <v>73.075952091224991</v>
      </c>
      <c r="F508" s="128">
        <v>514.67426498485952</v>
      </c>
      <c r="G508" s="128">
        <v>701.8670441623774</v>
      </c>
      <c r="H508" s="128">
        <v>1978.477095107881</v>
      </c>
      <c r="I508" s="128">
        <v>1.7332839536566191E-3</v>
      </c>
      <c r="J508" s="128">
        <v>2.0145399679635963E-9</v>
      </c>
      <c r="K508" s="128">
        <f t="shared" si="14"/>
        <v>0.28684756123797034</v>
      </c>
      <c r="L508" s="128">
        <f t="shared" si="15"/>
        <v>547.43214809235405</v>
      </c>
      <c r="AA508" s="128" t="s">
        <v>230</v>
      </c>
    </row>
    <row r="509" spans="1:27">
      <c r="A509" s="127">
        <v>41860</v>
      </c>
      <c r="B509" s="128">
        <v>62.610999999999997</v>
      </c>
      <c r="C509" s="128">
        <v>19.5</v>
      </c>
      <c r="D509" s="128">
        <v>71.283671080000005</v>
      </c>
      <c r="E509" s="128">
        <v>73.067152115174991</v>
      </c>
      <c r="F509" s="128">
        <v>509.5035483747393</v>
      </c>
      <c r="G509" s="128">
        <v>701.80863738360472</v>
      </c>
      <c r="H509" s="128">
        <v>1990.3451639470397</v>
      </c>
      <c r="I509" s="128">
        <v>1.728821528372361E-3</v>
      </c>
      <c r="J509" s="128">
        <v>2.0162025068413061E-9</v>
      </c>
      <c r="K509" s="128">
        <f t="shared" si="14"/>
        <v>0.31144687035824375</v>
      </c>
      <c r="L509" s="128">
        <f t="shared" si="15"/>
        <v>547.37492976807937</v>
      </c>
      <c r="AA509" s="128" t="s">
        <v>230</v>
      </c>
    </row>
    <row r="510" spans="1:27">
      <c r="A510" s="127">
        <v>41861</v>
      </c>
      <c r="B510" s="128">
        <v>62.524900000000002</v>
      </c>
      <c r="C510" s="128">
        <v>20</v>
      </c>
      <c r="D510" s="128">
        <v>71.2527477</v>
      </c>
      <c r="E510" s="128">
        <v>73.058364240480003</v>
      </c>
      <c r="F510" s="128">
        <v>505.66885040976882</v>
      </c>
      <c r="G510" s="128">
        <v>701.75030636329939</v>
      </c>
      <c r="H510" s="128">
        <v>1979.9038545448514</v>
      </c>
      <c r="I510" s="128">
        <v>1.7399608750583353E-3</v>
      </c>
      <c r="J510" s="128">
        <v>2.0315545825852411E-9</v>
      </c>
      <c r="K510" s="128">
        <f t="shared" si="14"/>
        <v>0.31987256277099202</v>
      </c>
      <c r="L510" s="128">
        <f t="shared" si="15"/>
        <v>547.31779012802508</v>
      </c>
      <c r="AA510" s="128" t="s">
        <v>230</v>
      </c>
    </row>
    <row r="511" spans="1:27">
      <c r="A511" s="127">
        <v>41862</v>
      </c>
      <c r="B511" s="128">
        <v>62.445300000000003</v>
      </c>
      <c r="C511" s="128">
        <v>20.399999999999999</v>
      </c>
      <c r="D511" s="128">
        <v>71.211893070000002</v>
      </c>
      <c r="E511" s="128">
        <v>73.049587553565004</v>
      </c>
      <c r="F511" s="128">
        <v>500.45601776399269</v>
      </c>
      <c r="G511" s="128">
        <v>701.69204505450023</v>
      </c>
      <c r="H511" s="128">
        <v>1956.1328246389266</v>
      </c>
      <c r="I511" s="128">
        <v>1.7627600395883232E-3</v>
      </c>
      <c r="J511" s="128">
        <v>2.0601088265500189E-9</v>
      </c>
      <c r="K511" s="128">
        <f t="shared" si="14"/>
        <v>0.32668591551325715</v>
      </c>
      <c r="L511" s="128">
        <f t="shared" si="15"/>
        <v>547.26072323203505</v>
      </c>
      <c r="AA511" s="128" t="s">
        <v>230</v>
      </c>
    </row>
    <row r="512" spans="1:27">
      <c r="A512" s="127">
        <v>41863</v>
      </c>
      <c r="B512" s="128">
        <v>62.377600000000001</v>
      </c>
      <c r="C512" s="128">
        <v>19</v>
      </c>
      <c r="D512" s="128">
        <v>71.193696450000004</v>
      </c>
      <c r="E512" s="128">
        <v>73.040820381884998</v>
      </c>
      <c r="F512" s="128">
        <v>498.32001869935982</v>
      </c>
      <c r="G512" s="128">
        <v>701.63384236956176</v>
      </c>
      <c r="H512" s="128">
        <v>1897.6802421251207</v>
      </c>
      <c r="I512" s="128">
        <v>1.811525661931391E-3</v>
      </c>
      <c r="J512" s="128">
        <v>2.110655945935329E-9</v>
      </c>
      <c r="K512" s="128">
        <f t="shared" si="14"/>
        <v>0.30459652182834862</v>
      </c>
      <c r="L512" s="128">
        <f t="shared" si="15"/>
        <v>547.20371820505443</v>
      </c>
      <c r="AA512" s="128" t="s">
        <v>230</v>
      </c>
    </row>
    <row r="513" spans="1:27">
      <c r="A513" s="127">
        <v>41864</v>
      </c>
      <c r="B513" s="128">
        <v>62.3078</v>
      </c>
      <c r="C513" s="128">
        <v>18.600000000000001</v>
      </c>
      <c r="D513" s="128">
        <v>71.164607720000006</v>
      </c>
      <c r="E513" s="128">
        <v>73.032063020595004</v>
      </c>
      <c r="F513" s="128">
        <v>494.86077321017217</v>
      </c>
      <c r="G513" s="128">
        <v>701.57570028187502</v>
      </c>
      <c r="H513" s="128">
        <v>1862.1950523074227</v>
      </c>
      <c r="I513" s="128">
        <v>1.8444942674377695E-3</v>
      </c>
      <c r="J513" s="128">
        <v>2.147262880082646E-9</v>
      </c>
      <c r="K513" s="128">
        <f t="shared" si="14"/>
        <v>0.29851800256147709</v>
      </c>
      <c r="L513" s="128">
        <f t="shared" si="15"/>
        <v>547.14677696621084</v>
      </c>
      <c r="AA513" s="128" t="s">
        <v>230</v>
      </c>
    </row>
    <row r="514" spans="1:27">
      <c r="A514" s="127">
        <v>41865</v>
      </c>
      <c r="B514" s="128">
        <v>62.215600000000002</v>
      </c>
      <c r="C514" s="128">
        <v>20.399999999999999</v>
      </c>
      <c r="D514" s="128">
        <v>71.143704159999999</v>
      </c>
      <c r="E514" s="128">
        <v>73.023318618014997</v>
      </c>
      <c r="F514" s="128">
        <v>492.90296083312455</v>
      </c>
      <c r="G514" s="128">
        <v>701.51763971044659</v>
      </c>
      <c r="H514" s="128">
        <v>1904.9952480795841</v>
      </c>
      <c r="I514" s="128">
        <v>1.8103803138406426E-3</v>
      </c>
      <c r="J514" s="128">
        <v>2.1161135202468568E-9</v>
      </c>
      <c r="K514" s="128">
        <f t="shared" si="14"/>
        <v>0.32789203993853627</v>
      </c>
      <c r="L514" s="128">
        <f t="shared" si="15"/>
        <v>547.08991998619535</v>
      </c>
      <c r="AA514" s="128" t="s">
        <v>230</v>
      </c>
    </row>
    <row r="515" spans="1:27">
      <c r="A515" s="127">
        <v>41866</v>
      </c>
      <c r="B515" s="128">
        <v>62.133000000000003</v>
      </c>
      <c r="C515" s="128">
        <v>20</v>
      </c>
      <c r="D515" s="128">
        <v>71.123877070000006</v>
      </c>
      <c r="E515" s="128">
        <v>73.014585824864994</v>
      </c>
      <c r="F515" s="128">
        <v>490.71505585119519</v>
      </c>
      <c r="G515" s="128">
        <v>701.45965171438786</v>
      </c>
      <c r="H515" s="128">
        <v>1878.0476701823566</v>
      </c>
      <c r="I515" s="128">
        <v>1.8348383797223869E-3</v>
      </c>
      <c r="J515" s="128">
        <v>2.1429284551203763E-9</v>
      </c>
      <c r="K515" s="128">
        <f t="shared" ref="K515:K578" si="16">C515/B515</f>
        <v>0.32189013889559492</v>
      </c>
      <c r="L515" s="128">
        <f t="shared" si="15"/>
        <v>547.03313849185474</v>
      </c>
      <c r="AA515" s="128" t="s">
        <v>230</v>
      </c>
    </row>
    <row r="516" spans="1:27">
      <c r="A516" s="127">
        <v>41867</v>
      </c>
      <c r="B516" s="128">
        <v>62.044400000000003</v>
      </c>
      <c r="C516" s="128">
        <v>20</v>
      </c>
      <c r="D516" s="128">
        <v>71.082059709999996</v>
      </c>
      <c r="E516" s="128">
        <v>73.005865484444996</v>
      </c>
      <c r="F516" s="128">
        <v>485.57032121296402</v>
      </c>
      <c r="G516" s="128">
        <v>701.40174191100016</v>
      </c>
      <c r="H516" s="128">
        <v>1842.9124114053957</v>
      </c>
      <c r="I516" s="128">
        <v>1.8699382253204639E-3</v>
      </c>
      <c r="J516" s="128">
        <v>2.1840603892396215E-9</v>
      </c>
      <c r="K516" s="128">
        <f t="shared" si="16"/>
        <v>0.3223498011101727</v>
      </c>
      <c r="L516" s="128">
        <f t="shared" ref="L516:L579" si="17">72.285+6.5021*E516</f>
        <v>546.97643796640989</v>
      </c>
      <c r="AA516" s="128" t="s">
        <v>230</v>
      </c>
    </row>
    <row r="517" spans="1:27">
      <c r="A517" s="127">
        <v>41868</v>
      </c>
      <c r="B517" s="128">
        <v>61.958100000000002</v>
      </c>
      <c r="C517" s="128">
        <v>21</v>
      </c>
      <c r="D517" s="128">
        <v>71.051173340000005</v>
      </c>
      <c r="E517" s="128">
        <v>72.997157273490004</v>
      </c>
      <c r="F517" s="128">
        <v>482.2495696944884</v>
      </c>
      <c r="G517" s="128">
        <v>701.34390817151018</v>
      </c>
      <c r="H517" s="128">
        <v>1851.2727934766683</v>
      </c>
      <c r="I517" s="128">
        <v>1.8657515066383681E-3</v>
      </c>
      <c r="J517" s="128">
        <v>2.184154970048652E-9</v>
      </c>
      <c r="K517" s="128">
        <f t="shared" si="16"/>
        <v>0.33893873440276573</v>
      </c>
      <c r="L517" s="128">
        <f t="shared" si="17"/>
        <v>546.91981630795942</v>
      </c>
      <c r="AA517" s="128" t="s">
        <v>230</v>
      </c>
    </row>
    <row r="518" spans="1:27">
      <c r="A518" s="127">
        <v>41869</v>
      </c>
      <c r="B518" s="128">
        <v>61.835299999999997</v>
      </c>
      <c r="C518" s="128">
        <v>22</v>
      </c>
      <c r="D518" s="128">
        <v>71.037605659999997</v>
      </c>
      <c r="E518" s="128">
        <v>72.988466322074999</v>
      </c>
      <c r="F518" s="128">
        <v>481.07665800488434</v>
      </c>
      <c r="G518" s="128">
        <v>701.28618458787071</v>
      </c>
      <c r="H518" s="128">
        <v>1875.7586277043747</v>
      </c>
      <c r="I518" s="128">
        <v>1.8456635704552147E-3</v>
      </c>
      <c r="J518" s="128">
        <v>2.1656459700766134E-9</v>
      </c>
      <c r="K518" s="128">
        <f t="shared" si="16"/>
        <v>0.35578383221234477</v>
      </c>
      <c r="L518" s="128">
        <f t="shared" si="17"/>
        <v>546.86330687276393</v>
      </c>
      <c r="AA518" s="128" t="s">
        <v>230</v>
      </c>
    </row>
    <row r="519" spans="1:27">
      <c r="A519" s="127">
        <v>41870</v>
      </c>
      <c r="B519" s="128">
        <v>61.823599999999999</v>
      </c>
      <c r="C519" s="128">
        <v>22.5</v>
      </c>
      <c r="D519" s="128">
        <v>71.014973659999995</v>
      </c>
      <c r="E519" s="128">
        <v>72.979777015094996</v>
      </c>
      <c r="F519" s="128">
        <v>479.24627634346399</v>
      </c>
      <c r="G519" s="128">
        <v>701.22846746117784</v>
      </c>
      <c r="H519" s="128">
        <v>1878.8141903903568</v>
      </c>
      <c r="I519" s="128">
        <v>1.8447243825999503E-3</v>
      </c>
      <c r="J519" s="128">
        <v>2.1669666937776172E-9</v>
      </c>
      <c r="K519" s="128">
        <f t="shared" si="16"/>
        <v>0.36393869007951657</v>
      </c>
      <c r="L519" s="128">
        <f t="shared" si="17"/>
        <v>546.80680812984917</v>
      </c>
      <c r="AA519" s="128" t="s">
        <v>230</v>
      </c>
    </row>
    <row r="520" spans="1:27">
      <c r="A520" s="127">
        <v>41871</v>
      </c>
      <c r="B520" s="128">
        <v>61.867400000000004</v>
      </c>
      <c r="C520" s="128">
        <v>22</v>
      </c>
      <c r="D520" s="128">
        <v>70.97712903</v>
      </c>
      <c r="E520" s="128">
        <v>72.971081552024998</v>
      </c>
      <c r="F520" s="128">
        <v>475.53515951829843</v>
      </c>
      <c r="G520" s="128">
        <v>701.1707049733601</v>
      </c>
      <c r="H520" s="128">
        <v>1836.200843505427</v>
      </c>
      <c r="I520" s="128">
        <v>1.8853774420181876E-3</v>
      </c>
      <c r="J520" s="128">
        <v>2.2121889778535453E-9</v>
      </c>
      <c r="K520" s="128">
        <f t="shared" si="16"/>
        <v>0.35559923319874437</v>
      </c>
      <c r="L520" s="128">
        <f t="shared" si="17"/>
        <v>546.75026935942174</v>
      </c>
      <c r="AA520" s="128" t="s">
        <v>230</v>
      </c>
    </row>
    <row r="521" spans="1:27">
      <c r="A521" s="127">
        <v>41872</v>
      </c>
      <c r="B521" s="128">
        <v>61.800899999999999</v>
      </c>
      <c r="C521" s="128">
        <v>20.6</v>
      </c>
      <c r="D521" s="128">
        <v>70.948442900000003</v>
      </c>
      <c r="E521" s="128">
        <v>72.962395435529999</v>
      </c>
      <c r="F521" s="128">
        <v>472.21912849051927</v>
      </c>
      <c r="G521" s="128">
        <v>701.11300010741729</v>
      </c>
      <c r="H521" s="128">
        <v>1771.5156717404313</v>
      </c>
      <c r="I521" s="128">
        <v>1.9482464693223766E-3</v>
      </c>
      <c r="J521" s="128">
        <v>2.2789679777024361E-9</v>
      </c>
      <c r="K521" s="128">
        <f t="shared" si="16"/>
        <v>0.33332847903509499</v>
      </c>
      <c r="L521" s="128">
        <f t="shared" si="17"/>
        <v>546.69379136135967</v>
      </c>
      <c r="AA521" s="128" t="s">
        <v>230</v>
      </c>
    </row>
    <row r="522" spans="1:27">
      <c r="A522" s="127">
        <v>41873</v>
      </c>
      <c r="B522" s="128">
        <v>61.725999999999999</v>
      </c>
      <c r="C522" s="128">
        <v>23</v>
      </c>
      <c r="D522" s="128">
        <v>70.950850799999998</v>
      </c>
      <c r="E522" s="128">
        <v>72.953719846230001</v>
      </c>
      <c r="F522" s="128">
        <v>473.74517855306277</v>
      </c>
      <c r="G522" s="128">
        <v>701.0553607208991</v>
      </c>
      <c r="H522" s="128">
        <v>1856.8119401942258</v>
      </c>
      <c r="I522" s="128">
        <v>1.8688036071378359E-3</v>
      </c>
      <c r="J522" s="128">
        <v>2.1978632939589965E-9</v>
      </c>
      <c r="K522" s="128">
        <f t="shared" si="16"/>
        <v>0.37261445744094873</v>
      </c>
      <c r="L522" s="128">
        <f t="shared" si="17"/>
        <v>546.63738181217207</v>
      </c>
      <c r="AA522" s="128" t="s">
        <v>230</v>
      </c>
    </row>
    <row r="523" spans="1:27">
      <c r="A523" s="127">
        <v>41874</v>
      </c>
      <c r="B523" s="128">
        <v>61.730899999999998</v>
      </c>
      <c r="C523" s="128">
        <v>16.600000000000001</v>
      </c>
      <c r="D523" s="128">
        <v>70.930047400000007</v>
      </c>
      <c r="E523" s="128">
        <v>72.945043568234993</v>
      </c>
      <c r="F523" s="128">
        <v>471.18878629227839</v>
      </c>
      <c r="G523" s="128">
        <v>700.9977123035668</v>
      </c>
      <c r="H523" s="128">
        <v>1654.7981272623151</v>
      </c>
      <c r="I523" s="128">
        <v>2.0671637454729138E-3</v>
      </c>
      <c r="J523" s="128">
        <v>2.396625679241537E-9</v>
      </c>
      <c r="K523" s="128">
        <f t="shared" si="16"/>
        <v>0.26890908766922239</v>
      </c>
      <c r="L523" s="128">
        <f t="shared" si="17"/>
        <v>546.58096778502079</v>
      </c>
      <c r="AA523" s="128" t="s">
        <v>230</v>
      </c>
    </row>
    <row r="524" spans="1:27">
      <c r="A524" s="127">
        <v>41875</v>
      </c>
      <c r="B524" s="128">
        <v>61.660699999999999</v>
      </c>
      <c r="C524" s="128">
        <v>19.399999999999999</v>
      </c>
      <c r="D524" s="128">
        <v>70.900964040000005</v>
      </c>
      <c r="E524" s="128">
        <v>72.93637715685</v>
      </c>
      <c r="F524" s="128">
        <v>468.33108937726263</v>
      </c>
      <c r="G524" s="128">
        <v>700.94012499482722</v>
      </c>
      <c r="H524" s="128">
        <v>1712.3303042993907</v>
      </c>
      <c r="I524" s="128">
        <v>2.0103958585408485E-3</v>
      </c>
      <c r="J524" s="128">
        <v>2.3456117745830326E-9</v>
      </c>
      <c r="K524" s="128">
        <f t="shared" si="16"/>
        <v>0.31462503669273945</v>
      </c>
      <c r="L524" s="128">
        <f t="shared" si="17"/>
        <v>546.5246179115544</v>
      </c>
      <c r="AA524" s="128" t="s">
        <v>230</v>
      </c>
    </row>
    <row r="525" spans="1:27">
      <c r="A525" s="127">
        <v>41876</v>
      </c>
      <c r="B525" s="128">
        <v>61.543100000000003</v>
      </c>
      <c r="C525" s="128">
        <v>23.2</v>
      </c>
      <c r="D525" s="128">
        <v>70.909365019999996</v>
      </c>
      <c r="E525" s="128">
        <v>72.927727274144999</v>
      </c>
      <c r="F525" s="128">
        <v>470.65556910604556</v>
      </c>
      <c r="G525" s="128">
        <v>700.88264308265207</v>
      </c>
      <c r="H525" s="128">
        <v>1843.7685500950336</v>
      </c>
      <c r="I525" s="128">
        <v>1.8831470187029929E-3</v>
      </c>
      <c r="J525" s="128">
        <v>2.216053726297092E-9</v>
      </c>
      <c r="K525" s="128">
        <f t="shared" si="16"/>
        <v>0.37697158576672279</v>
      </c>
      <c r="L525" s="128">
        <f t="shared" si="17"/>
        <v>546.46837550921828</v>
      </c>
      <c r="O525" s="128">
        <v>800</v>
      </c>
      <c r="AA525" s="128" t="s">
        <v>230</v>
      </c>
    </row>
    <row r="526" spans="1:27">
      <c r="A526" s="127">
        <v>41877</v>
      </c>
      <c r="B526" s="128">
        <v>0.127</v>
      </c>
      <c r="C526" s="128">
        <v>0.5</v>
      </c>
      <c r="D526" s="128">
        <v>70.360211289999995</v>
      </c>
      <c r="E526" s="128">
        <v>72.927709424295003</v>
      </c>
      <c r="F526" s="128">
        <v>2.8262906452277843</v>
      </c>
      <c r="G526" s="128">
        <v>700.88252445871547</v>
      </c>
      <c r="H526" s="128">
        <v>4.3624148317078424</v>
      </c>
      <c r="I526" s="128">
        <v>1.1836852388693573</v>
      </c>
      <c r="J526" s="128">
        <v>2.0715949957011522E-6</v>
      </c>
      <c r="K526" s="128">
        <f t="shared" si="16"/>
        <v>3.9370078740157481</v>
      </c>
      <c r="L526" s="128">
        <f t="shared" si="17"/>
        <v>546.46825944770853</v>
      </c>
      <c r="AA526" s="128" t="s">
        <v>230</v>
      </c>
    </row>
    <row r="527" spans="1:27">
      <c r="A527" s="127">
        <v>41878</v>
      </c>
      <c r="C527" s="128">
        <v>0</v>
      </c>
      <c r="D527" s="128">
        <v>72.233205569999996</v>
      </c>
      <c r="E527" s="128">
        <v>72.927709424295003</v>
      </c>
      <c r="G527" s="128">
        <v>700.88252445871547</v>
      </c>
      <c r="H527" s="128">
        <v>0</v>
      </c>
      <c r="K527" s="128" t="e">
        <f t="shared" si="16"/>
        <v>#DIV/0!</v>
      </c>
      <c r="L527" s="128">
        <f t="shared" si="17"/>
        <v>546.46825944770853</v>
      </c>
      <c r="AA527" s="128" t="s">
        <v>230</v>
      </c>
    </row>
    <row r="528" spans="1:27">
      <c r="A528" s="127">
        <v>41879</v>
      </c>
      <c r="C528" s="128">
        <v>0</v>
      </c>
      <c r="D528" s="128">
        <v>72.309315749999996</v>
      </c>
      <c r="E528" s="128">
        <v>72.927709424295003</v>
      </c>
      <c r="G528" s="128">
        <v>700.88252445871547</v>
      </c>
      <c r="H528" s="128">
        <v>0</v>
      </c>
      <c r="K528" s="128" t="e">
        <f t="shared" si="16"/>
        <v>#DIV/0!</v>
      </c>
      <c r="L528" s="128">
        <f t="shared" si="17"/>
        <v>546.46825944770853</v>
      </c>
      <c r="AA528" s="128" t="s">
        <v>230</v>
      </c>
    </row>
    <row r="529" spans="1:27">
      <c r="A529" s="127">
        <v>41880</v>
      </c>
      <c r="C529" s="128">
        <v>0</v>
      </c>
      <c r="D529" s="128">
        <v>72.363674639999999</v>
      </c>
      <c r="E529" s="128">
        <v>72.927709424295003</v>
      </c>
      <c r="G529" s="128">
        <v>700.88252445871547</v>
      </c>
      <c r="H529" s="128">
        <v>0</v>
      </c>
      <c r="K529" s="128" t="e">
        <f t="shared" si="16"/>
        <v>#DIV/0!</v>
      </c>
      <c r="L529" s="128">
        <f t="shared" si="17"/>
        <v>546.46825944770853</v>
      </c>
      <c r="AA529" s="128" t="s">
        <v>230</v>
      </c>
    </row>
    <row r="530" spans="1:27">
      <c r="A530" s="127">
        <v>41881</v>
      </c>
      <c r="B530" s="128">
        <v>57.19</v>
      </c>
      <c r="C530" s="128">
        <v>21.8</v>
      </c>
      <c r="D530" s="128">
        <v>69.449958789999997</v>
      </c>
      <c r="E530" s="128">
        <v>72.919671369794997</v>
      </c>
      <c r="F530" s="128">
        <v>330.44896532242603</v>
      </c>
      <c r="G530" s="128">
        <v>700.82910440759122</v>
      </c>
      <c r="H530" s="128">
        <v>972.28793560893655</v>
      </c>
      <c r="I530" s="128">
        <v>3.573107797045286E-3</v>
      </c>
      <c r="J530" s="128">
        <v>4.2071942343481124E-9</v>
      </c>
      <c r="K530" s="128">
        <f t="shared" si="16"/>
        <v>0.38118552194439592</v>
      </c>
      <c r="L530" s="128">
        <f t="shared" si="17"/>
        <v>546.41599521354408</v>
      </c>
      <c r="AA530" s="128" t="s">
        <v>230</v>
      </c>
    </row>
    <row r="531" spans="1:27">
      <c r="A531" s="127">
        <v>41882</v>
      </c>
      <c r="B531" s="128">
        <v>67.542299999999997</v>
      </c>
      <c r="C531" s="128">
        <v>23.7</v>
      </c>
      <c r="D531" s="128">
        <v>71.057411029999997</v>
      </c>
      <c r="E531" s="128">
        <v>72.910178299530003</v>
      </c>
      <c r="F531" s="128">
        <v>529.03198327115399</v>
      </c>
      <c r="G531" s="128">
        <v>700.76600954765286</v>
      </c>
      <c r="H531" s="128">
        <v>2229.0087960218357</v>
      </c>
      <c r="I531" s="128">
        <v>1.5521224173442754E-3</v>
      </c>
      <c r="J531" s="128">
        <v>1.8199906367235289E-9</v>
      </c>
      <c r="K531" s="128">
        <f t="shared" si="16"/>
        <v>0.3508912192803621</v>
      </c>
      <c r="L531" s="128">
        <f t="shared" si="17"/>
        <v>546.35427032137409</v>
      </c>
      <c r="AA531" s="128" t="s">
        <v>230</v>
      </c>
    </row>
    <row r="532" spans="1:27">
      <c r="A532" s="127">
        <v>41883</v>
      </c>
      <c r="B532" s="128">
        <v>67.1006</v>
      </c>
      <c r="C532" s="128">
        <v>23.2</v>
      </c>
      <c r="D532" s="128">
        <v>70.983121859999997</v>
      </c>
      <c r="E532" s="128">
        <v>72.900747310200003</v>
      </c>
      <c r="F532" s="128">
        <v>516.5709851386581</v>
      </c>
      <c r="G532" s="128">
        <v>700.70332201551389</v>
      </c>
      <c r="H532" s="128">
        <v>2121.3262804233591</v>
      </c>
      <c r="I532" s="128">
        <v>1.6297593378701075E-3</v>
      </c>
      <c r="J532" s="128">
        <v>1.9096767333236031E-9</v>
      </c>
      <c r="K532" s="128">
        <f t="shared" si="16"/>
        <v>0.34574951639776691</v>
      </c>
      <c r="L532" s="128">
        <f t="shared" si="17"/>
        <v>546.29294908565146</v>
      </c>
      <c r="AA532" s="128" t="s">
        <v>230</v>
      </c>
    </row>
    <row r="533" spans="1:27">
      <c r="A533" s="127">
        <v>41884</v>
      </c>
      <c r="B533" s="128">
        <v>67.189499999999995</v>
      </c>
      <c r="C533" s="128">
        <v>26</v>
      </c>
      <c r="D533" s="128">
        <v>70.940633030000001</v>
      </c>
      <c r="E533" s="128">
        <v>72.891303825975001</v>
      </c>
      <c r="F533" s="128">
        <v>513.04267713410627</v>
      </c>
      <c r="G533" s="128">
        <v>700.64054614797965</v>
      </c>
      <c r="H533" s="128">
        <v>2187.5409169970167</v>
      </c>
      <c r="I533" s="128">
        <v>1.5893810007547818E-3</v>
      </c>
      <c r="J533" s="128">
        <v>1.8729131888833589E-9</v>
      </c>
      <c r="K533" s="128">
        <f t="shared" si="16"/>
        <v>0.38696522522120275</v>
      </c>
      <c r="L533" s="128">
        <f t="shared" si="17"/>
        <v>546.23154660687203</v>
      </c>
      <c r="AA533" s="128" t="s">
        <v>230</v>
      </c>
    </row>
    <row r="534" spans="1:27">
      <c r="A534" s="127">
        <v>41885</v>
      </c>
      <c r="B534" s="128">
        <v>67.103099999999998</v>
      </c>
      <c r="C534" s="128">
        <v>26.4</v>
      </c>
      <c r="D534" s="128">
        <v>70.930278759999993</v>
      </c>
      <c r="E534" s="128">
        <v>72.881872485269994</v>
      </c>
      <c r="F534" s="128">
        <v>512.47790401956445</v>
      </c>
      <c r="G534" s="128">
        <v>700.57784572808634</v>
      </c>
      <c r="H534" s="128">
        <v>2198.4957434799267</v>
      </c>
      <c r="I534" s="128">
        <v>1.5828573879120961E-3</v>
      </c>
      <c r="J534" s="128">
        <v>1.8668723900139846E-9</v>
      </c>
      <c r="K534" s="128">
        <f t="shared" si="16"/>
        <v>0.39342444685863992</v>
      </c>
      <c r="L534" s="128">
        <f t="shared" si="17"/>
        <v>546.17022308647404</v>
      </c>
      <c r="AA534" s="128" t="s">
        <v>230</v>
      </c>
    </row>
    <row r="535" spans="1:27">
      <c r="A535" s="127">
        <v>41886</v>
      </c>
      <c r="B535" s="128">
        <v>67.025499999999994</v>
      </c>
      <c r="C535" s="128">
        <v>24.9</v>
      </c>
      <c r="D535" s="128">
        <v>70.889100929999998</v>
      </c>
      <c r="E535" s="128">
        <v>72.872452051244991</v>
      </c>
      <c r="F535" s="128">
        <v>507.142634402179</v>
      </c>
      <c r="G535" s="128">
        <v>700.51521255121213</v>
      </c>
      <c r="H535" s="128">
        <v>2106.96868126044</v>
      </c>
      <c r="I535" s="128">
        <v>1.6466725444245012E-3</v>
      </c>
      <c r="J535" s="128">
        <v>1.9363238617751515E-9</v>
      </c>
      <c r="K535" s="128">
        <f t="shared" si="16"/>
        <v>0.37150039910183441</v>
      </c>
      <c r="L535" s="128">
        <f t="shared" si="17"/>
        <v>546.10897048240008</v>
      </c>
      <c r="AA535" s="128" t="s">
        <v>230</v>
      </c>
    </row>
    <row r="536" spans="1:27">
      <c r="A536" s="127">
        <v>41887</v>
      </c>
      <c r="B536" s="128">
        <v>67.0441</v>
      </c>
      <c r="C536" s="128">
        <v>27.5</v>
      </c>
      <c r="D536" s="128">
        <v>70.870067829999996</v>
      </c>
      <c r="E536" s="128">
        <v>72.863029002990004</v>
      </c>
      <c r="F536" s="128">
        <v>506.51500497546664</v>
      </c>
      <c r="G536" s="128">
        <v>700.45255672717121</v>
      </c>
      <c r="H536" s="128">
        <v>2189.1177658046076</v>
      </c>
      <c r="I536" s="128">
        <v>1.5932747163666407E-3</v>
      </c>
      <c r="J536" s="128">
        <v>1.8834577509727972E-9</v>
      </c>
      <c r="K536" s="128">
        <f t="shared" si="16"/>
        <v>0.41017777850698273</v>
      </c>
      <c r="L536" s="128">
        <f t="shared" si="17"/>
        <v>546.04770088034138</v>
      </c>
      <c r="AA536" s="128" t="s">
        <v>230</v>
      </c>
    </row>
    <row r="537" spans="1:27">
      <c r="A537" s="127">
        <v>41888</v>
      </c>
      <c r="B537" s="128">
        <v>67.443799999999996</v>
      </c>
      <c r="C537" s="128">
        <v>26</v>
      </c>
      <c r="D537" s="128">
        <v>70.88617386</v>
      </c>
      <c r="E537" s="128">
        <v>72.853549776899996</v>
      </c>
      <c r="F537" s="128">
        <v>511.98825724502086</v>
      </c>
      <c r="G537" s="128">
        <v>700.38952204959332</v>
      </c>
      <c r="H537" s="128">
        <v>2177.2221973933797</v>
      </c>
      <c r="I537" s="128">
        <v>1.5965952684091136E-3</v>
      </c>
      <c r="J537" s="128">
        <v>1.8810392497259982E-9</v>
      </c>
      <c r="K537" s="128">
        <f t="shared" si="16"/>
        <v>0.38550615475403227</v>
      </c>
      <c r="L537" s="128">
        <f t="shared" si="17"/>
        <v>545.98606600438154</v>
      </c>
      <c r="AA537" s="128" t="s">
        <v>230</v>
      </c>
    </row>
    <row r="538" spans="1:27">
      <c r="A538" s="127">
        <v>41889</v>
      </c>
      <c r="B538" s="128">
        <v>67.774500000000003</v>
      </c>
      <c r="C538" s="128">
        <v>25.5</v>
      </c>
      <c r="D538" s="128">
        <v>70.904837979999996</v>
      </c>
      <c r="E538" s="128">
        <v>72.844024070925002</v>
      </c>
      <c r="F538" s="128">
        <v>517.72616603550125</v>
      </c>
      <c r="G538" s="128">
        <v>700.32617291968484</v>
      </c>
      <c r="H538" s="128">
        <v>2201.4471326845587</v>
      </c>
      <c r="I538" s="128">
        <v>1.5770277770554492E-3</v>
      </c>
      <c r="J538" s="128">
        <v>1.8556342276227561E-9</v>
      </c>
      <c r="K538" s="128">
        <f t="shared" si="16"/>
        <v>0.37624770378239603</v>
      </c>
      <c r="L538" s="128">
        <f t="shared" si="17"/>
        <v>545.92412891156152</v>
      </c>
      <c r="AA538" s="128" t="s">
        <v>230</v>
      </c>
    </row>
    <row r="539" spans="1:27">
      <c r="A539" s="127">
        <v>41890</v>
      </c>
      <c r="B539" s="128">
        <v>67.584900000000005</v>
      </c>
      <c r="C539" s="128">
        <v>28</v>
      </c>
      <c r="D539" s="128">
        <v>70.871305390000003</v>
      </c>
      <c r="E539" s="128">
        <v>72.834525013229992</v>
      </c>
      <c r="F539" s="128">
        <v>513.73577785554448</v>
      </c>
      <c r="G539" s="128">
        <v>700.26299564605779</v>
      </c>
      <c r="H539" s="128">
        <v>2257.7893032517231</v>
      </c>
      <c r="I539" s="128">
        <v>1.5456808904869633E-3</v>
      </c>
      <c r="J539" s="128">
        <v>1.8282202498336279E-9</v>
      </c>
      <c r="K539" s="128">
        <f t="shared" si="16"/>
        <v>0.41429372537356712</v>
      </c>
      <c r="L539" s="128">
        <f t="shared" si="17"/>
        <v>545.86236508852278</v>
      </c>
      <c r="AA539" s="128" t="s">
        <v>230</v>
      </c>
    </row>
    <row r="540" spans="1:27">
      <c r="A540" s="127">
        <v>41891</v>
      </c>
      <c r="B540" s="128">
        <v>67.611500000000007</v>
      </c>
      <c r="C540" s="128">
        <v>27.5</v>
      </c>
      <c r="D540" s="128">
        <v>70.842640950000003</v>
      </c>
      <c r="E540" s="128">
        <v>72.825022216904998</v>
      </c>
      <c r="F540" s="128">
        <v>511.09264549035487</v>
      </c>
      <c r="G540" s="128">
        <v>700.19978814647459</v>
      </c>
      <c r="H540" s="128">
        <v>2219.8323312970515</v>
      </c>
      <c r="I540" s="128">
        <v>1.5704926332654598E-3</v>
      </c>
      <c r="J540" s="128">
        <v>1.8556557347387111E-9</v>
      </c>
      <c r="K540" s="128">
        <f t="shared" si="16"/>
        <v>0.40673554055153338</v>
      </c>
      <c r="L540" s="128">
        <f t="shared" si="17"/>
        <v>545.80057695653807</v>
      </c>
      <c r="AA540" s="128" t="s">
        <v>230</v>
      </c>
    </row>
    <row r="541" spans="1:27">
      <c r="A541" s="127">
        <v>41892</v>
      </c>
      <c r="B541" s="128">
        <v>67.816800000000001</v>
      </c>
      <c r="C541" s="128">
        <v>25.5</v>
      </c>
      <c r="D541" s="128">
        <v>70.803724639999999</v>
      </c>
      <c r="E541" s="128">
        <v>72.815490565665002</v>
      </c>
      <c r="F541" s="128">
        <v>507.69539571993499</v>
      </c>
      <c r="G541" s="128">
        <v>700.13638333190909</v>
      </c>
      <c r="H541" s="128">
        <v>2123.37709433696</v>
      </c>
      <c r="I541" s="128">
        <v>1.6349577157204294E-3</v>
      </c>
      <c r="J541" s="128">
        <v>1.9237365962962525E-9</v>
      </c>
      <c r="K541" s="128">
        <f t="shared" si="16"/>
        <v>0.37601302332165482</v>
      </c>
      <c r="L541" s="128">
        <f t="shared" si="17"/>
        <v>545.73860120701045</v>
      </c>
      <c r="AA541" s="128" t="s">
        <v>230</v>
      </c>
    </row>
    <row r="542" spans="1:27">
      <c r="A542" s="127">
        <v>41893</v>
      </c>
      <c r="B542" s="128">
        <v>68.950800000000001</v>
      </c>
      <c r="C542" s="128">
        <v>27</v>
      </c>
      <c r="D542" s="128">
        <v>70.772352459999993</v>
      </c>
      <c r="E542" s="128">
        <v>72.805799530724997</v>
      </c>
      <c r="F542" s="128">
        <v>511.57953818714338</v>
      </c>
      <c r="G542" s="128">
        <v>700.07191275919081</v>
      </c>
      <c r="H542" s="128">
        <v>2189.8851126806189</v>
      </c>
      <c r="I542" s="128">
        <v>1.5886817390191493E-3</v>
      </c>
      <c r="J542" s="128">
        <v>1.8732708142407517E-9</v>
      </c>
      <c r="K542" s="128">
        <f t="shared" si="16"/>
        <v>0.39158356393254318</v>
      </c>
      <c r="L542" s="128">
        <f t="shared" si="17"/>
        <v>545.67558912872698</v>
      </c>
      <c r="AA542" s="128" t="s">
        <v>230</v>
      </c>
    </row>
    <row r="543" spans="1:27">
      <c r="A543" s="127">
        <v>41894</v>
      </c>
      <c r="B543" s="128">
        <v>69.5625</v>
      </c>
      <c r="C543" s="128">
        <v>28</v>
      </c>
      <c r="D543" s="128">
        <v>70.741924519999998</v>
      </c>
      <c r="E543" s="128">
        <v>72.796022521349997</v>
      </c>
      <c r="F543" s="128">
        <v>512.46767108876668</v>
      </c>
      <c r="G543" s="128">
        <v>700.00686457793984</v>
      </c>
      <c r="H543" s="128">
        <v>2222.7098100619651</v>
      </c>
      <c r="I543" s="128">
        <v>1.5675573831794528E-3</v>
      </c>
      <c r="J543" s="128">
        <v>1.8511222055950579E-9</v>
      </c>
      <c r="K543" s="128">
        <f t="shared" si="16"/>
        <v>0.40251572327044027</v>
      </c>
      <c r="L543" s="128">
        <f t="shared" si="17"/>
        <v>545.6120180360698</v>
      </c>
      <c r="AA543" s="128" t="s">
        <v>230</v>
      </c>
    </row>
    <row r="544" spans="1:27">
      <c r="A544" s="127">
        <v>41895</v>
      </c>
      <c r="B544" s="128">
        <v>69.488100000000003</v>
      </c>
      <c r="C544" s="128">
        <v>26.5</v>
      </c>
      <c r="D544" s="128">
        <v>70.722072600000004</v>
      </c>
      <c r="E544" s="128">
        <v>72.786255968894991</v>
      </c>
      <c r="F544" s="128">
        <v>510.26140373249882</v>
      </c>
      <c r="G544" s="128">
        <v>699.9418802960281</v>
      </c>
      <c r="H544" s="128">
        <v>2156.5863840620027</v>
      </c>
      <c r="I544" s="128">
        <v>1.610959181258846E-3</v>
      </c>
      <c r="J544" s="128">
        <v>1.8968865624688657E-9</v>
      </c>
      <c r="K544" s="128">
        <f t="shared" si="16"/>
        <v>0.38136026168509429</v>
      </c>
      <c r="L544" s="128">
        <f t="shared" si="17"/>
        <v>545.54851493535216</v>
      </c>
      <c r="AA544" s="128" t="s">
        <v>230</v>
      </c>
    </row>
    <row r="545" spans="1:27">
      <c r="A545" s="127">
        <v>41896</v>
      </c>
      <c r="B545" s="128">
        <v>69.399000000000001</v>
      </c>
      <c r="C545" s="128">
        <v>28</v>
      </c>
      <c r="D545" s="128">
        <v>70.700404820000003</v>
      </c>
      <c r="E545" s="128">
        <v>72.776501939444998</v>
      </c>
      <c r="F545" s="128">
        <v>508.52024200786082</v>
      </c>
      <c r="G545" s="128">
        <v>699.87697367921328</v>
      </c>
      <c r="H545" s="128">
        <v>2193.8024693141715</v>
      </c>
      <c r="I545" s="128">
        <v>1.588418206261341E-3</v>
      </c>
      <c r="J545" s="128">
        <v>1.8759992565041972E-9</v>
      </c>
      <c r="K545" s="128">
        <f t="shared" si="16"/>
        <v>0.40346402685917665</v>
      </c>
      <c r="L545" s="128">
        <f t="shared" si="17"/>
        <v>545.48509326046531</v>
      </c>
      <c r="AA545" s="128" t="s">
        <v>230</v>
      </c>
    </row>
    <row r="546" spans="1:27">
      <c r="A546" s="127">
        <v>41897</v>
      </c>
      <c r="B546" s="128">
        <v>69.366900000000001</v>
      </c>
      <c r="C546" s="128">
        <v>27</v>
      </c>
      <c r="D546" s="128">
        <v>70.675202130000002</v>
      </c>
      <c r="E546" s="128">
        <v>72.766752421649997</v>
      </c>
      <c r="F546" s="128">
        <v>506.02172243927458</v>
      </c>
      <c r="G546" s="128">
        <v>699.81209143060084</v>
      </c>
      <c r="H546" s="128">
        <v>2141.976067280234</v>
      </c>
      <c r="I546" s="128">
        <v>1.6236943030436394E-3</v>
      </c>
      <c r="J546" s="128">
        <v>1.9139411340273956E-9</v>
      </c>
      <c r="K546" s="128">
        <f t="shared" si="16"/>
        <v>0.38923463496278482</v>
      </c>
      <c r="L546" s="128">
        <f t="shared" si="17"/>
        <v>545.42170092081051</v>
      </c>
      <c r="AA546" s="128" t="s">
        <v>230</v>
      </c>
    </row>
    <row r="547" spans="1:27">
      <c r="A547" s="127">
        <v>41898</v>
      </c>
      <c r="B547" s="128">
        <v>69.290000000000006</v>
      </c>
      <c r="C547" s="128">
        <v>27.6</v>
      </c>
      <c r="D547" s="128">
        <v>70.655059370000004</v>
      </c>
      <c r="E547" s="128">
        <v>72.757013712149998</v>
      </c>
      <c r="F547" s="128">
        <v>504.36391066694893</v>
      </c>
      <c r="G547" s="128">
        <v>699.74727546566373</v>
      </c>
      <c r="H547" s="128">
        <v>2150.0783682538872</v>
      </c>
      <c r="I547" s="128">
        <v>1.6195848096650881E-3</v>
      </c>
      <c r="J547" s="128">
        <v>1.9114683344327062E-9</v>
      </c>
      <c r="K547" s="128">
        <f t="shared" si="16"/>
        <v>0.39832587674989173</v>
      </c>
      <c r="L547" s="128">
        <f t="shared" si="17"/>
        <v>545.3583788577705</v>
      </c>
      <c r="AA547" s="128" t="s">
        <v>230</v>
      </c>
    </row>
    <row r="548" spans="1:27">
      <c r="A548" s="127">
        <v>41899</v>
      </c>
      <c r="B548" s="128">
        <v>69.256699999999995</v>
      </c>
      <c r="C548" s="128">
        <v>27.2</v>
      </c>
      <c r="D548" s="128">
        <v>70.629710279999998</v>
      </c>
      <c r="E548" s="128">
        <v>72.747279682965001</v>
      </c>
      <c r="F548" s="128">
        <v>502.01488295065576</v>
      </c>
      <c r="G548" s="128">
        <v>699.68248501163009</v>
      </c>
      <c r="H548" s="128">
        <v>2119.2095081222697</v>
      </c>
      <c r="I548" s="128">
        <v>1.6419239499834884E-3</v>
      </c>
      <c r="J548" s="128">
        <v>1.9363568569729137E-9</v>
      </c>
      <c r="K548" s="128">
        <f t="shared" si="16"/>
        <v>0.3927417852713167</v>
      </c>
      <c r="L548" s="128">
        <f t="shared" si="17"/>
        <v>545.29508722660671</v>
      </c>
      <c r="AA548" s="128" t="s">
        <v>230</v>
      </c>
    </row>
    <row r="549" spans="1:27">
      <c r="A549" s="127">
        <v>41900</v>
      </c>
      <c r="B549" s="128">
        <v>69.386399999999995</v>
      </c>
      <c r="C549" s="128">
        <v>27.7</v>
      </c>
      <c r="D549" s="128">
        <v>70.635176279999996</v>
      </c>
      <c r="E549" s="128">
        <v>72.737527424444991</v>
      </c>
      <c r="F549" s="128">
        <v>504.7875037916757</v>
      </c>
      <c r="G549" s="128">
        <v>699.61756756683315</v>
      </c>
      <c r="H549" s="128">
        <v>2156.1962516974804</v>
      </c>
      <c r="I549" s="128">
        <v>1.6151851312379555E-3</v>
      </c>
      <c r="J549" s="128">
        <v>1.9065066795502412E-9</v>
      </c>
      <c r="K549" s="128">
        <f t="shared" si="16"/>
        <v>0.39921367876125585</v>
      </c>
      <c r="L549" s="128">
        <f t="shared" si="17"/>
        <v>545.23167706648383</v>
      </c>
      <c r="Q549" s="128">
        <v>620.23398291713238</v>
      </c>
      <c r="R549" s="128">
        <v>696.1560520544059</v>
      </c>
      <c r="S549" s="128">
        <v>3196.5002425038792</v>
      </c>
      <c r="T549" s="128">
        <v>1.0895216210103436E-3</v>
      </c>
      <c r="U549" s="128">
        <v>1.2860322992068257E-9</v>
      </c>
      <c r="AA549" s="128" t="s">
        <v>230</v>
      </c>
    </row>
    <row r="550" spans="1:27">
      <c r="A550" s="127">
        <v>41901</v>
      </c>
      <c r="B550" s="128">
        <v>67.757599999999996</v>
      </c>
      <c r="C550" s="128">
        <v>27.1</v>
      </c>
      <c r="D550" s="128">
        <v>70.180204779999997</v>
      </c>
      <c r="E550" s="128">
        <v>72.728004093764994</v>
      </c>
      <c r="F550" s="128">
        <v>446.56923358049977</v>
      </c>
      <c r="G550" s="128">
        <v>699.55416855240207</v>
      </c>
      <c r="H550" s="128">
        <v>1720.7781599162076</v>
      </c>
      <c r="I550" s="128">
        <v>2.0240891752839954E-3</v>
      </c>
      <c r="J550" s="128">
        <v>2.3894040660131253E-9</v>
      </c>
      <c r="K550" s="128">
        <f t="shared" si="16"/>
        <v>0.39995513418420964</v>
      </c>
      <c r="L550" s="128">
        <f t="shared" si="17"/>
        <v>545.16975541806937</v>
      </c>
      <c r="AA550" s="128" t="s">
        <v>230</v>
      </c>
    </row>
    <row r="551" spans="1:27">
      <c r="A551" s="127">
        <v>41902</v>
      </c>
      <c r="B551" s="128">
        <v>3.1934</v>
      </c>
      <c r="C551" s="128">
        <v>1.3</v>
      </c>
      <c r="D551" s="128">
        <v>65.894529039999995</v>
      </c>
      <c r="E551" s="128">
        <v>72.727555261394997</v>
      </c>
      <c r="F551" s="128">
        <v>22.473871255500509</v>
      </c>
      <c r="G551" s="128">
        <v>699.5511804382852</v>
      </c>
      <c r="H551" s="128">
        <v>17.584518062143552</v>
      </c>
      <c r="I551" s="128">
        <v>0.19826523318627046</v>
      </c>
      <c r="J551" s="128">
        <v>2.3427666271748092E-7</v>
      </c>
      <c r="K551" s="128">
        <f t="shared" si="16"/>
        <v>0.40708962234608881</v>
      </c>
      <c r="L551" s="128">
        <f t="shared" si="17"/>
        <v>545.1668370651164</v>
      </c>
      <c r="AA551" s="128" t="s">
        <v>230</v>
      </c>
    </row>
    <row r="552" spans="1:27">
      <c r="A552" s="127">
        <v>41903</v>
      </c>
      <c r="C552" s="128">
        <v>0</v>
      </c>
      <c r="D552" s="128">
        <v>68.80399706</v>
      </c>
      <c r="E552" s="128">
        <v>72.727555261394997</v>
      </c>
      <c r="G552" s="128">
        <v>699.5511804382852</v>
      </c>
      <c r="H552" s="128">
        <v>0</v>
      </c>
      <c r="K552" s="128" t="e">
        <f t="shared" si="16"/>
        <v>#DIV/0!</v>
      </c>
      <c r="AA552" s="128" t="s">
        <v>230</v>
      </c>
    </row>
    <row r="553" spans="1:27">
      <c r="A553" s="127">
        <v>41904</v>
      </c>
      <c r="C553" s="128">
        <v>0</v>
      </c>
      <c r="D553" s="128">
        <v>71.711063159999995</v>
      </c>
      <c r="E553" s="128">
        <v>72.727555261394997</v>
      </c>
      <c r="G553" s="128">
        <v>699.5511804382852</v>
      </c>
      <c r="H553" s="128">
        <v>0</v>
      </c>
      <c r="K553" s="128" t="e">
        <f t="shared" si="16"/>
        <v>#DIV/0!</v>
      </c>
      <c r="AA553" s="128" t="s">
        <v>230</v>
      </c>
    </row>
    <row r="554" spans="1:27">
      <c r="A554" s="127">
        <v>41905</v>
      </c>
      <c r="C554" s="128">
        <v>0</v>
      </c>
      <c r="D554" s="128">
        <v>71.78723565</v>
      </c>
      <c r="E554" s="128">
        <v>72.727555261394997</v>
      </c>
      <c r="G554" s="128">
        <v>699.5511804382852</v>
      </c>
      <c r="H554" s="128">
        <v>0</v>
      </c>
      <c r="K554" s="128" t="e">
        <f t="shared" si="16"/>
        <v>#DIV/0!</v>
      </c>
      <c r="AA554" s="128" t="s">
        <v>230</v>
      </c>
    </row>
    <row r="555" spans="1:27">
      <c r="A555" s="127">
        <v>41906</v>
      </c>
      <c r="C555" s="128">
        <v>0</v>
      </c>
      <c r="D555" s="128">
        <v>71.874278720000007</v>
      </c>
      <c r="E555" s="128">
        <v>72.727555261394997</v>
      </c>
      <c r="G555" s="128">
        <v>699.5511804382852</v>
      </c>
      <c r="H555" s="128">
        <v>0</v>
      </c>
      <c r="K555" s="128" t="e">
        <f t="shared" si="16"/>
        <v>#DIV/0!</v>
      </c>
      <c r="AA555" s="128" t="s">
        <v>230</v>
      </c>
    </row>
    <row r="556" spans="1:27">
      <c r="A556" s="127">
        <v>41907</v>
      </c>
      <c r="C556" s="128">
        <v>0</v>
      </c>
      <c r="D556" s="128">
        <v>71.917795749999996</v>
      </c>
      <c r="E556" s="128">
        <v>72.727555261394997</v>
      </c>
      <c r="G556" s="128">
        <v>699.5511804382852</v>
      </c>
      <c r="H556" s="128">
        <v>0</v>
      </c>
      <c r="K556" s="128" t="e">
        <f t="shared" si="16"/>
        <v>#DIV/0!</v>
      </c>
      <c r="AA556" s="128" t="s">
        <v>230</v>
      </c>
    </row>
    <row r="557" spans="1:27">
      <c r="A557" s="127">
        <v>41908</v>
      </c>
      <c r="B557" s="128">
        <v>52.548099999999998</v>
      </c>
      <c r="C557" s="128">
        <v>21.5</v>
      </c>
      <c r="D557" s="128">
        <v>68.783810840000001</v>
      </c>
      <c r="E557" s="128">
        <v>72.720169625940002</v>
      </c>
      <c r="F557" s="128">
        <v>287.99243890662024</v>
      </c>
      <c r="G557" s="128">
        <v>699.50200863984651</v>
      </c>
      <c r="H557" s="128">
        <v>785.66170491112268</v>
      </c>
      <c r="I557" s="128">
        <v>4.4387770117677011E-3</v>
      </c>
      <c r="J557" s="128">
        <v>5.2464757504507214E-9</v>
      </c>
      <c r="K557" s="128">
        <f t="shared" si="16"/>
        <v>0.4091489511514213</v>
      </c>
      <c r="L557" s="128">
        <f t="shared" si="17"/>
        <v>545.11881492482451</v>
      </c>
      <c r="AA557" s="128" t="s">
        <v>230</v>
      </c>
    </row>
    <row r="558" spans="1:27">
      <c r="A558" s="127">
        <v>41909</v>
      </c>
      <c r="B558" s="128">
        <v>72.162800000000004</v>
      </c>
      <c r="C558" s="128">
        <v>29.2</v>
      </c>
      <c r="D558" s="128">
        <v>70.933096390000003</v>
      </c>
      <c r="E558" s="128">
        <v>72.710027144400001</v>
      </c>
      <c r="F558" s="128">
        <v>569.57177046504989</v>
      </c>
      <c r="G558" s="128">
        <v>699.43447712388604</v>
      </c>
      <c r="H558" s="128">
        <v>2716.3351338161697</v>
      </c>
      <c r="I558" s="128">
        <v>1.2830651218631555E-3</v>
      </c>
      <c r="J558" s="128">
        <v>1.5156055202149247E-9</v>
      </c>
      <c r="K558" s="128">
        <f t="shared" si="16"/>
        <v>0.40464061815783198</v>
      </c>
      <c r="L558" s="128">
        <f t="shared" si="17"/>
        <v>545.05286749560332</v>
      </c>
      <c r="AA558" s="128" t="s">
        <v>230</v>
      </c>
    </row>
    <row r="559" spans="1:27">
      <c r="A559" s="127">
        <v>41910</v>
      </c>
      <c r="B559" s="128">
        <v>71.531000000000006</v>
      </c>
      <c r="C559" s="128">
        <v>31</v>
      </c>
      <c r="D559" s="128">
        <v>70.746206020000002</v>
      </c>
      <c r="E559" s="128">
        <v>72.699973462350002</v>
      </c>
      <c r="F559" s="128">
        <v>537.92798625968271</v>
      </c>
      <c r="G559" s="128">
        <v>699.36753081200675</v>
      </c>
      <c r="H559" s="128">
        <v>2513.0520361240565</v>
      </c>
      <c r="I559" s="128">
        <v>1.392287285426963E-3</v>
      </c>
      <c r="J559" s="128">
        <v>1.6510667216848762E-9</v>
      </c>
      <c r="K559" s="128">
        <f t="shared" si="16"/>
        <v>0.43337853518055103</v>
      </c>
      <c r="L559" s="128">
        <f t="shared" si="17"/>
        <v>544.98749744954603</v>
      </c>
      <c r="AA559" s="128" t="s">
        <v>230</v>
      </c>
    </row>
    <row r="560" spans="1:27">
      <c r="A560" s="127">
        <v>41911</v>
      </c>
      <c r="B560" s="128">
        <v>71.631100000000004</v>
      </c>
      <c r="C560" s="128">
        <v>28.5</v>
      </c>
      <c r="D560" s="128">
        <v>70.737823349999999</v>
      </c>
      <c r="E560" s="128">
        <v>72.689905711245004</v>
      </c>
      <c r="F560" s="128">
        <v>538.29364823690946</v>
      </c>
      <c r="G560" s="128">
        <v>699.30048478013748</v>
      </c>
      <c r="H560" s="128">
        <v>2428.4924768937426</v>
      </c>
      <c r="I560" s="128">
        <v>1.4338189504039085E-3</v>
      </c>
      <c r="J560" s="128">
        <v>1.6921186920883923E-9</v>
      </c>
      <c r="K560" s="128">
        <f t="shared" si="16"/>
        <v>0.39787187408821029</v>
      </c>
      <c r="L560" s="128">
        <f t="shared" si="17"/>
        <v>544.92203592508622</v>
      </c>
      <c r="AA560" s="128" t="s">
        <v>230</v>
      </c>
    </row>
    <row r="561" spans="1:27">
      <c r="A561" s="127">
        <v>41912</v>
      </c>
      <c r="B561" s="128">
        <v>71.444800000000001</v>
      </c>
      <c r="C561" s="128">
        <v>29.6</v>
      </c>
      <c r="D561" s="128">
        <v>70.692831220000002</v>
      </c>
      <c r="E561" s="128">
        <v>72.679864144604991</v>
      </c>
      <c r="F561" s="128">
        <v>532.25585583076054</v>
      </c>
      <c r="G561" s="128">
        <v>699.23360710523207</v>
      </c>
      <c r="H561" s="128">
        <v>2417.9940700018328</v>
      </c>
      <c r="I561" s="128">
        <v>1.443273825505217E-3</v>
      </c>
      <c r="J561" s="128">
        <v>1.7070967320877784E-9</v>
      </c>
      <c r="K561" s="128">
        <f t="shared" si="16"/>
        <v>0.41430586970640271</v>
      </c>
      <c r="L561" s="128">
        <f t="shared" si="17"/>
        <v>544.85674465463615</v>
      </c>
      <c r="AA561" s="128" t="s">
        <v>230</v>
      </c>
    </row>
    <row r="562" spans="1:27">
      <c r="A562" s="127">
        <v>41913</v>
      </c>
      <c r="B562" s="128">
        <v>71.235699999999994</v>
      </c>
      <c r="C562" s="128">
        <v>29.8</v>
      </c>
      <c r="D562" s="128">
        <v>70.644984690000001</v>
      </c>
      <c r="E562" s="128">
        <v>72.66985196697</v>
      </c>
      <c r="F562" s="128">
        <v>525.68102292655885</v>
      </c>
      <c r="G562" s="128">
        <v>699.16691917807111</v>
      </c>
      <c r="H562" s="128">
        <v>2372.5965053382297</v>
      </c>
      <c r="I562" s="128">
        <v>1.4716954633554305E-3</v>
      </c>
      <c r="J562" s="128">
        <v>1.7416673765081178E-9</v>
      </c>
      <c r="K562" s="128">
        <f t="shared" si="16"/>
        <v>0.41832957351440364</v>
      </c>
      <c r="L562" s="128">
        <f t="shared" si="17"/>
        <v>544.79164447443566</v>
      </c>
      <c r="AA562" s="128" t="s">
        <v>230</v>
      </c>
    </row>
    <row r="563" spans="1:27">
      <c r="A563" s="127">
        <v>41914</v>
      </c>
      <c r="B563" s="128">
        <v>71.253500000000003</v>
      </c>
      <c r="C563" s="128">
        <v>33</v>
      </c>
      <c r="D563" s="128">
        <v>70.583685160000002</v>
      </c>
      <c r="E563" s="128">
        <v>72.659837287545002</v>
      </c>
      <c r="F563" s="128">
        <v>519.26193655110012</v>
      </c>
      <c r="G563" s="128">
        <v>699.10020860671443</v>
      </c>
      <c r="H563" s="128">
        <v>2427.0099111325694</v>
      </c>
      <c r="I563" s="128">
        <v>1.4474724499441594E-3</v>
      </c>
      <c r="J563" s="128">
        <v>1.7234456460728132E-9</v>
      </c>
      <c r="K563" s="128">
        <f t="shared" si="16"/>
        <v>0.46313514423852864</v>
      </c>
      <c r="L563" s="128">
        <f t="shared" si="17"/>
        <v>544.72652802734638</v>
      </c>
      <c r="AA563" s="128" t="s">
        <v>230</v>
      </c>
    </row>
    <row r="564" spans="1:27">
      <c r="A564" s="127">
        <v>41915</v>
      </c>
      <c r="B564" s="128">
        <v>71.217699999999994</v>
      </c>
      <c r="C564" s="128">
        <v>31.5</v>
      </c>
      <c r="D564" s="128">
        <v>70.473170730000007</v>
      </c>
      <c r="E564" s="128">
        <v>72.649827639809999</v>
      </c>
      <c r="F564" s="128">
        <v>505.71754058152146</v>
      </c>
      <c r="G564" s="128">
        <v>699.03352557443043</v>
      </c>
      <c r="H564" s="128">
        <v>2262.5103617472928</v>
      </c>
      <c r="I564" s="128">
        <v>1.5483387189462153E-3</v>
      </c>
      <c r="J564" s="128">
        <v>1.8383489599704445E-9</v>
      </c>
      <c r="K564" s="128">
        <f t="shared" si="16"/>
        <v>0.44230577510927765</v>
      </c>
      <c r="L564" s="128">
        <f t="shared" si="17"/>
        <v>544.66144429680867</v>
      </c>
      <c r="AA564" s="128" t="s">
        <v>230</v>
      </c>
    </row>
    <row r="565" spans="1:27">
      <c r="A565" s="127">
        <v>41916</v>
      </c>
      <c r="B565" s="128">
        <v>71.133099999999999</v>
      </c>
      <c r="C565" s="128">
        <v>30.1</v>
      </c>
      <c r="D565" s="128">
        <v>70.49418215</v>
      </c>
      <c r="E565" s="128">
        <v>72.639829882605</v>
      </c>
      <c r="F565" s="128">
        <v>508.89328202793365</v>
      </c>
      <c r="G565" s="128">
        <v>698.96691578751017</v>
      </c>
      <c r="H565" s="128">
        <v>2245.5950002827194</v>
      </c>
      <c r="I565" s="128">
        <v>1.5559485343457013E-3</v>
      </c>
      <c r="J565" s="128">
        <v>1.8425840898613793E-9</v>
      </c>
      <c r="K565" s="128">
        <f t="shared" si="16"/>
        <v>0.42315040396102521</v>
      </c>
      <c r="L565" s="128">
        <f t="shared" si="17"/>
        <v>544.59643787968605</v>
      </c>
      <c r="AA565" s="128" t="s">
        <v>230</v>
      </c>
    </row>
    <row r="566" spans="1:27">
      <c r="A566" s="127">
        <v>41917</v>
      </c>
      <c r="B566" s="128">
        <v>71.046599999999998</v>
      </c>
      <c r="C566" s="128">
        <v>33.200000000000003</v>
      </c>
      <c r="D566" s="128">
        <v>70.461982230000004</v>
      </c>
      <c r="E566" s="128">
        <v>72.629844282975</v>
      </c>
      <c r="F566" s="128">
        <v>506.08856912971811</v>
      </c>
      <c r="G566" s="128">
        <v>698.90038104505334</v>
      </c>
      <c r="H566" s="128">
        <v>2324.8709393223521</v>
      </c>
      <c r="I566" s="128">
        <v>1.5119155419712376E-3</v>
      </c>
      <c r="J566" s="128">
        <v>1.8011892247986229E-9</v>
      </c>
      <c r="K566" s="128">
        <f t="shared" si="16"/>
        <v>0.46729892774601461</v>
      </c>
      <c r="L566" s="128">
        <f t="shared" si="17"/>
        <v>544.53151051233181</v>
      </c>
      <c r="AA566" s="128" t="s">
        <v>230</v>
      </c>
    </row>
    <row r="567" spans="1:27">
      <c r="A567" s="127">
        <v>41918</v>
      </c>
      <c r="B567" s="128">
        <v>70.980699999999999</v>
      </c>
      <c r="C567" s="128">
        <v>32.5</v>
      </c>
      <c r="D567" s="128">
        <v>70.443006729999993</v>
      </c>
      <c r="E567" s="128">
        <v>72.619867945590002</v>
      </c>
      <c r="F567" s="128">
        <v>504.42481489521396</v>
      </c>
      <c r="G567" s="128">
        <v>698.83390207283117</v>
      </c>
      <c r="H567" s="128">
        <v>2288.8810018893964</v>
      </c>
      <c r="I567" s="128">
        <v>1.5337313579144283E-3</v>
      </c>
      <c r="J567" s="128">
        <v>1.8248502733974241E-9</v>
      </c>
      <c r="K567" s="128">
        <f t="shared" si="16"/>
        <v>0.45787094238292947</v>
      </c>
      <c r="L567" s="128">
        <f t="shared" si="17"/>
        <v>544.46664336902074</v>
      </c>
      <c r="AA567" s="128" t="s">
        <v>230</v>
      </c>
    </row>
    <row r="568" spans="1:27">
      <c r="A568" s="127">
        <v>41919</v>
      </c>
      <c r="B568" s="128">
        <v>70.787400000000005</v>
      </c>
      <c r="C568" s="128">
        <v>33.700000000000003</v>
      </c>
      <c r="D568" s="128">
        <v>70.397272889999996</v>
      </c>
      <c r="E568" s="128">
        <v>72.609918776520004</v>
      </c>
      <c r="F568" s="128">
        <v>499.13766209249292</v>
      </c>
      <c r="G568" s="128">
        <v>698.76759822184067</v>
      </c>
      <c r="H568" s="128">
        <v>2287.2548255570991</v>
      </c>
      <c r="I568" s="128">
        <v>1.5386033446350947E-3</v>
      </c>
      <c r="J568" s="128">
        <v>1.8351574255032686E-9</v>
      </c>
      <c r="K568" s="128">
        <f t="shared" si="16"/>
        <v>0.47607342549662796</v>
      </c>
      <c r="L568" s="128">
        <f t="shared" si="17"/>
        <v>544.4019528768107</v>
      </c>
      <c r="AA568" s="128" t="s">
        <v>230</v>
      </c>
    </row>
    <row r="569" spans="1:27">
      <c r="A569" s="127">
        <v>41920</v>
      </c>
      <c r="B569" s="128">
        <v>70.776700000000005</v>
      </c>
      <c r="C569" s="128">
        <v>33.5</v>
      </c>
      <c r="D569" s="128">
        <v>70.374715550000005</v>
      </c>
      <c r="E569" s="128">
        <v>72.599971111334995</v>
      </c>
      <c r="F569" s="128">
        <v>497.47024566374796</v>
      </c>
      <c r="G569" s="128">
        <v>698.70129848163663</v>
      </c>
      <c r="H569" s="128">
        <v>2267.0347724582311</v>
      </c>
      <c r="I569" s="128">
        <v>1.5517491941189293E-3</v>
      </c>
      <c r="J569" s="128">
        <v>1.8501488367091505E-9</v>
      </c>
      <c r="K569" s="128">
        <f t="shared" si="16"/>
        <v>0.47331960941948403</v>
      </c>
      <c r="L569" s="128">
        <f t="shared" si="17"/>
        <v>544.33727216301133</v>
      </c>
      <c r="AA569" s="128" t="s">
        <v>230</v>
      </c>
    </row>
    <row r="570" spans="1:27">
      <c r="A570" s="127">
        <v>41921</v>
      </c>
      <c r="B570" s="128">
        <v>70.611000000000004</v>
      </c>
      <c r="C570" s="128">
        <v>32.5</v>
      </c>
      <c r="D570" s="128">
        <v>70.343128140000005</v>
      </c>
      <c r="E570" s="128">
        <v>72.590046735285</v>
      </c>
      <c r="F570" s="128">
        <v>493.75434968491692</v>
      </c>
      <c r="G570" s="128">
        <v>698.63514806824639</v>
      </c>
      <c r="H570" s="128">
        <v>2206.3522474304687</v>
      </c>
      <c r="I570" s="128">
        <v>1.5916169784161447E-3</v>
      </c>
      <c r="J570" s="128">
        <v>1.8943377087130652E-9</v>
      </c>
      <c r="K570" s="128">
        <f t="shared" si="16"/>
        <v>0.46026823016243923</v>
      </c>
      <c r="L570" s="128">
        <f t="shared" si="17"/>
        <v>544.27274287749663</v>
      </c>
      <c r="AA570" s="128" t="s">
        <v>230</v>
      </c>
    </row>
    <row r="571" spans="1:27">
      <c r="A571" s="127">
        <v>41922</v>
      </c>
      <c r="B571" s="128">
        <v>70.591899999999995</v>
      </c>
      <c r="C571" s="128">
        <v>30.9</v>
      </c>
      <c r="D571" s="128">
        <v>70.330109419999999</v>
      </c>
      <c r="E571" s="128">
        <v>72.580125043739997</v>
      </c>
      <c r="F571" s="128">
        <v>492.96377758950388</v>
      </c>
      <c r="G571" s="128">
        <v>698.56900966412525</v>
      </c>
      <c r="H571" s="128">
        <v>2150.362558419647</v>
      </c>
      <c r="I571" s="128">
        <v>1.6280774580617299E-3</v>
      </c>
      <c r="J571" s="128">
        <v>1.9318226088407981E-9</v>
      </c>
      <c r="K571" s="128">
        <f t="shared" si="16"/>
        <v>0.43772727465899064</v>
      </c>
      <c r="L571" s="128">
        <f t="shared" si="17"/>
        <v>544.20823104690191</v>
      </c>
      <c r="AA571" s="128" t="s">
        <v>230</v>
      </c>
    </row>
    <row r="572" spans="1:27">
      <c r="A572" s="127">
        <v>41923</v>
      </c>
      <c r="B572" s="128">
        <v>70.516300000000001</v>
      </c>
      <c r="C572" s="128">
        <v>30.7</v>
      </c>
      <c r="D572" s="128">
        <v>70.299344149999996</v>
      </c>
      <c r="E572" s="128">
        <v>72.570213977774998</v>
      </c>
      <c r="F572" s="128">
        <v>490.03425034907599</v>
      </c>
      <c r="G572" s="128">
        <v>698.50293621507444</v>
      </c>
      <c r="H572" s="128">
        <v>2122.021098093875</v>
      </c>
      <c r="I572" s="128">
        <v>1.6492918480588464E-3</v>
      </c>
      <c r="J572" s="128">
        <v>1.9563661992429887E-9</v>
      </c>
      <c r="K572" s="128">
        <f t="shared" si="16"/>
        <v>0.43536033512819022</v>
      </c>
      <c r="L572" s="128">
        <f t="shared" si="17"/>
        <v>544.14378830489079</v>
      </c>
      <c r="AA572" s="128" t="s">
        <v>230</v>
      </c>
    </row>
    <row r="573" spans="1:27">
      <c r="A573" s="127">
        <v>41924</v>
      </c>
      <c r="B573" s="128">
        <v>70.420900000000003</v>
      </c>
      <c r="C573" s="128">
        <v>32.299999999999997</v>
      </c>
      <c r="D573" s="128">
        <v>70.287293820000002</v>
      </c>
      <c r="E573" s="128">
        <v>72.560316320279995</v>
      </c>
      <c r="F573" s="128">
        <v>489.50239438895471</v>
      </c>
      <c r="G573" s="128">
        <v>698.43694629339825</v>
      </c>
      <c r="H573" s="128">
        <v>2168.8124570723444</v>
      </c>
      <c r="I573" s="128">
        <v>1.6188161205838148E-3</v>
      </c>
      <c r="J573" s="128">
        <v>1.9262935417984292E-9</v>
      </c>
      <c r="K573" s="128">
        <f t="shared" si="16"/>
        <v>0.45867065033250065</v>
      </c>
      <c r="L573" s="128">
        <f t="shared" si="17"/>
        <v>544.07943274609261</v>
      </c>
      <c r="AA573" s="128" t="s">
        <v>230</v>
      </c>
    </row>
    <row r="574" spans="1:27">
      <c r="A574" s="127">
        <v>41925</v>
      </c>
      <c r="B574" s="128">
        <v>70.365799999999993</v>
      </c>
      <c r="C574" s="128">
        <v>30.3</v>
      </c>
      <c r="D574" s="128">
        <v>70.25913061</v>
      </c>
      <c r="E574" s="128">
        <v>72.550426407090001</v>
      </c>
      <c r="F574" s="128">
        <v>486.72374300165808</v>
      </c>
      <c r="G574" s="128">
        <v>698.37100215205146</v>
      </c>
      <c r="H574" s="128">
        <v>2086.2354074101067</v>
      </c>
      <c r="I574" s="128">
        <v>1.676499872064354E-3</v>
      </c>
      <c r="J574" s="128">
        <v>1.9873565459092397E-9</v>
      </c>
      <c r="K574" s="128">
        <f t="shared" si="16"/>
        <v>0.43060691415431934</v>
      </c>
      <c r="L574" s="128">
        <f t="shared" si="17"/>
        <v>544.01512754153987</v>
      </c>
      <c r="AA574" s="128" t="s">
        <v>230</v>
      </c>
    </row>
    <row r="575" spans="1:27">
      <c r="A575" s="127">
        <v>41926</v>
      </c>
      <c r="B575" s="128">
        <v>70.297700000000006</v>
      </c>
      <c r="C575" s="128">
        <v>33.5</v>
      </c>
      <c r="D575" s="128">
        <v>70.239936779999994</v>
      </c>
      <c r="E575" s="128">
        <v>72.540546065355002</v>
      </c>
      <c r="F575" s="128">
        <v>485.81392878419229</v>
      </c>
      <c r="G575" s="128">
        <v>698.30511598794612</v>
      </c>
      <c r="H575" s="128">
        <v>2178.9482648985777</v>
      </c>
      <c r="I575" s="128">
        <v>1.6151837763309293E-3</v>
      </c>
      <c r="J575" s="128">
        <v>1.9266207557141735E-9</v>
      </c>
      <c r="K575" s="128">
        <f t="shared" si="16"/>
        <v>0.4765447518197608</v>
      </c>
      <c r="L575" s="128">
        <f t="shared" si="17"/>
        <v>543.95088457154475</v>
      </c>
      <c r="AA575" s="128" t="s">
        <v>230</v>
      </c>
    </row>
    <row r="576" spans="1:27">
      <c r="A576" s="127">
        <v>41927</v>
      </c>
      <c r="B576" s="128">
        <v>70.204800000000006</v>
      </c>
      <c r="C576" s="128">
        <v>33.200000000000003</v>
      </c>
      <c r="D576" s="128">
        <v>70.217625920000003</v>
      </c>
      <c r="E576" s="128">
        <v>72.530678780714993</v>
      </c>
      <c r="F576" s="128">
        <v>483.81301368076112</v>
      </c>
      <c r="G576" s="128">
        <v>698.23931106326893</v>
      </c>
      <c r="H576" s="128">
        <v>2154.6150701072329</v>
      </c>
      <c r="I576" s="128">
        <v>1.6326215564313757E-3</v>
      </c>
      <c r="J576" s="128">
        <v>1.9464630974210581E-9</v>
      </c>
      <c r="K576" s="128">
        <f t="shared" si="16"/>
        <v>0.47290213774556727</v>
      </c>
      <c r="L576" s="128">
        <f t="shared" si="17"/>
        <v>543.88672650008698</v>
      </c>
      <c r="AA576" s="128" t="s">
        <v>230</v>
      </c>
    </row>
    <row r="577" spans="1:27">
      <c r="A577" s="127">
        <v>41928</v>
      </c>
      <c r="B577" s="128">
        <v>70.169200000000004</v>
      </c>
      <c r="C577" s="128">
        <v>35.200000000000003</v>
      </c>
      <c r="D577" s="128">
        <v>70.191929500000001</v>
      </c>
      <c r="E577" s="128">
        <v>72.520816499654998</v>
      </c>
      <c r="F577" s="128">
        <v>482.1568749931098</v>
      </c>
      <c r="G577" s="128">
        <v>698.17353368358044</v>
      </c>
      <c r="H577" s="128">
        <v>2205.1872172651492</v>
      </c>
      <c r="I577" s="128">
        <v>1.6013736464718347E-3</v>
      </c>
      <c r="J577" s="128">
        <v>1.9166210296727601E-9</v>
      </c>
      <c r="K577" s="128">
        <f t="shared" si="16"/>
        <v>0.50164459620460256</v>
      </c>
      <c r="L577" s="128">
        <f t="shared" si="17"/>
        <v>543.8226009624068</v>
      </c>
      <c r="AA577" s="128" t="s">
        <v>230</v>
      </c>
    </row>
    <row r="578" spans="1:27">
      <c r="A578" s="127">
        <v>41929</v>
      </c>
      <c r="B578" s="128">
        <v>62.442700000000002</v>
      </c>
      <c r="C578" s="128">
        <v>26.2</v>
      </c>
      <c r="D578" s="128">
        <v>70.219425700000002</v>
      </c>
      <c r="E578" s="128">
        <v>72.512040178169997</v>
      </c>
      <c r="F578" s="128">
        <v>443.03248938473956</v>
      </c>
      <c r="G578" s="128">
        <v>698.11499431267339</v>
      </c>
      <c r="H578" s="128">
        <v>1735.5762462741041</v>
      </c>
      <c r="I578" s="128">
        <v>2.0122054062581881E-3</v>
      </c>
      <c r="J578" s="128">
        <v>2.3817367016084315E-9</v>
      </c>
      <c r="K578" s="128">
        <f t="shared" si="16"/>
        <v>0.41958467523025106</v>
      </c>
      <c r="L578" s="128">
        <f t="shared" si="17"/>
        <v>543.76553644247917</v>
      </c>
      <c r="AA578" s="128" t="s">
        <v>230</v>
      </c>
    </row>
    <row r="579" spans="1:27">
      <c r="A579" s="127">
        <v>41930</v>
      </c>
      <c r="B579" s="128">
        <v>60.960500000000003</v>
      </c>
      <c r="C579" s="128">
        <v>25.6</v>
      </c>
      <c r="D579" s="128">
        <v>70.183292780000002</v>
      </c>
      <c r="E579" s="128">
        <v>72.503472179894999</v>
      </c>
      <c r="F579" s="128">
        <v>432.03472978074205</v>
      </c>
      <c r="G579" s="128">
        <v>698.05784003846907</v>
      </c>
      <c r="H579" s="128">
        <v>1658.0448716642313</v>
      </c>
      <c r="I579" s="128">
        <v>2.1064005787420933E-3</v>
      </c>
      <c r="J579" s="128">
        <v>2.4933522550733541E-9</v>
      </c>
      <c r="K579" s="128">
        <f t="shared" ref="K579:K642" si="18">C579/B579</f>
        <v>0.41994406213859797</v>
      </c>
      <c r="L579" s="128">
        <f t="shared" si="17"/>
        <v>543.70982646089533</v>
      </c>
      <c r="AA579" s="128" t="s">
        <v>230</v>
      </c>
    </row>
    <row r="580" spans="1:27">
      <c r="A580" s="127">
        <v>41931</v>
      </c>
      <c r="B580" s="128">
        <v>60.893599999999999</v>
      </c>
      <c r="C580" s="128">
        <v>25.4</v>
      </c>
      <c r="D580" s="128">
        <v>70.197340209999993</v>
      </c>
      <c r="E580" s="128">
        <v>72.494913584415002</v>
      </c>
      <c r="F580" s="128">
        <v>433.91194856676822</v>
      </c>
      <c r="G580" s="128">
        <v>698.00074409673277</v>
      </c>
      <c r="H580" s="128">
        <v>1666.8476632890315</v>
      </c>
      <c r="I580" s="128">
        <v>2.0944716856880481E-3</v>
      </c>
      <c r="J580" s="128">
        <v>2.4782797390668459E-9</v>
      </c>
      <c r="K580" s="128">
        <f t="shared" si="18"/>
        <v>0.4171210110750555</v>
      </c>
      <c r="L580" s="128">
        <f t="shared" ref="L580:L643" si="19">72.285+6.5021*E580</f>
        <v>543.65417761722483</v>
      </c>
      <c r="AA580" s="128" t="s">
        <v>230</v>
      </c>
    </row>
    <row r="581" spans="1:27">
      <c r="A581" s="127">
        <v>41932</v>
      </c>
      <c r="B581" s="128">
        <v>60.766399999999997</v>
      </c>
      <c r="C581" s="128">
        <v>27.7</v>
      </c>
      <c r="D581" s="128">
        <v>70.204810670000001</v>
      </c>
      <c r="E581" s="128">
        <v>72.486372866894996</v>
      </c>
      <c r="F581" s="128">
        <v>435.20308607697615</v>
      </c>
      <c r="G581" s="128">
        <v>697.94376304679156</v>
      </c>
      <c r="H581" s="128">
        <v>1742.8577446689278</v>
      </c>
      <c r="I581" s="128">
        <v>2.0136843843992637E-3</v>
      </c>
      <c r="J581" s="128">
        <v>2.3952462755262854E-9</v>
      </c>
      <c r="K581" s="128">
        <f t="shared" si="18"/>
        <v>0.45584401906316652</v>
      </c>
      <c r="L581" s="128">
        <f t="shared" si="19"/>
        <v>543.59864501783795</v>
      </c>
      <c r="AA581" s="128" t="s">
        <v>230</v>
      </c>
    </row>
    <row r="582" spans="1:27">
      <c r="A582" s="127">
        <v>41933</v>
      </c>
      <c r="B582" s="128">
        <v>60.6282</v>
      </c>
      <c r="C582" s="128">
        <v>27.49</v>
      </c>
      <c r="D582" s="128">
        <v>70.200426379999996</v>
      </c>
      <c r="E582" s="128">
        <v>72.477851573384996</v>
      </c>
      <c r="F582" s="128">
        <v>434.80942306996417</v>
      </c>
      <c r="G582" s="128">
        <v>697.88690723104696</v>
      </c>
      <c r="H582" s="128">
        <v>1735.9296509595881</v>
      </c>
      <c r="I582" s="128">
        <v>2.0210572986945671E-3</v>
      </c>
      <c r="J582" s="128">
        <v>2.4032270428217151E-9</v>
      </c>
      <c r="K582" s="128">
        <f t="shared" si="18"/>
        <v>0.45341936590563464</v>
      </c>
      <c r="L582" s="128">
        <f t="shared" si="19"/>
        <v>543.54323871530664</v>
      </c>
      <c r="AA582" s="128" t="s">
        <v>230</v>
      </c>
    </row>
    <row r="583" spans="1:27">
      <c r="A583" s="127">
        <v>41934</v>
      </c>
      <c r="B583" s="128">
        <v>60.564700000000002</v>
      </c>
      <c r="C583" s="128">
        <v>33.799999999999997</v>
      </c>
      <c r="D583" s="128">
        <v>70.193512389999995</v>
      </c>
      <c r="E583" s="128">
        <v>72.469339204799994</v>
      </c>
      <c r="F583" s="128">
        <v>434.42005034460311</v>
      </c>
      <c r="G583" s="128">
        <v>697.83010661818105</v>
      </c>
      <c r="H583" s="128">
        <v>1903.5209866522914</v>
      </c>
      <c r="I583" s="128">
        <v>1.8692443109227634E-3</v>
      </c>
      <c r="J583" s="128">
        <v>2.2542144680855013E-9</v>
      </c>
      <c r="K583" s="128">
        <f t="shared" si="18"/>
        <v>0.55808086228446596</v>
      </c>
      <c r="L583" s="128">
        <f t="shared" si="19"/>
        <v>543.48789044353009</v>
      </c>
      <c r="AA583" s="128" t="s">
        <v>230</v>
      </c>
    </row>
    <row r="584" spans="1:27">
      <c r="A584" s="127">
        <v>41935</v>
      </c>
      <c r="B584" s="128">
        <v>60.517099999999999</v>
      </c>
      <c r="C584" s="128">
        <v>27.6</v>
      </c>
      <c r="D584" s="128">
        <v>70.188334069999996</v>
      </c>
      <c r="E584" s="128">
        <v>72.460833526394993</v>
      </c>
      <c r="F584" s="128">
        <v>434.66835703039385</v>
      </c>
      <c r="G584" s="128">
        <v>697.77334630733401</v>
      </c>
      <c r="H584" s="128">
        <v>1740.0813259712158</v>
      </c>
      <c r="I584" s="128">
        <v>2.0169589129628847E-3</v>
      </c>
      <c r="J584" s="128">
        <v>2.399214500260517E-9</v>
      </c>
      <c r="K584" s="128">
        <f t="shared" si="18"/>
        <v>0.45606944152974949</v>
      </c>
      <c r="L584" s="128">
        <f t="shared" si="19"/>
        <v>543.4325856719729</v>
      </c>
      <c r="AA584" s="128" t="s">
        <v>230</v>
      </c>
    </row>
    <row r="585" spans="1:27">
      <c r="A585" s="127">
        <v>41936</v>
      </c>
      <c r="B585" s="128">
        <v>60.459800000000001</v>
      </c>
      <c r="C585" s="128">
        <v>28.2</v>
      </c>
      <c r="D585" s="128">
        <v>70.182105570000004</v>
      </c>
      <c r="E585" s="128">
        <v>72.452335901504995</v>
      </c>
      <c r="F585" s="128">
        <v>434.66478718963293</v>
      </c>
      <c r="G585" s="128">
        <v>697.71663540663292</v>
      </c>
      <c r="H585" s="128">
        <v>1758.7954854333746</v>
      </c>
      <c r="I585" s="128">
        <v>1.9982957450435336E-3</v>
      </c>
      <c r="J585" s="128">
        <v>2.3803471427456073E-9</v>
      </c>
      <c r="K585" s="128">
        <f t="shared" si="18"/>
        <v>0.46642562496071766</v>
      </c>
      <c r="L585" s="128">
        <f t="shared" si="19"/>
        <v>543.37733326517571</v>
      </c>
      <c r="AA585" s="128" t="s">
        <v>230</v>
      </c>
    </row>
    <row r="586" spans="1:27">
      <c r="A586" s="127">
        <v>41937</v>
      </c>
      <c r="B586" s="128">
        <v>60.430599999999998</v>
      </c>
      <c r="C586" s="128">
        <v>26.9</v>
      </c>
      <c r="D586" s="128">
        <v>70.178933659999998</v>
      </c>
      <c r="E586" s="128">
        <v>72.443842380674994</v>
      </c>
      <c r="F586" s="128">
        <v>434.80221028477149</v>
      </c>
      <c r="G586" s="128">
        <v>697.65994756676355</v>
      </c>
      <c r="H586" s="128">
        <v>1722.3671846145589</v>
      </c>
      <c r="I586" s="128">
        <v>2.0346872434508106E-3</v>
      </c>
      <c r="J586" s="128">
        <v>2.4167208864487485E-9</v>
      </c>
      <c r="K586" s="128">
        <f t="shared" si="18"/>
        <v>0.44513872111148989</v>
      </c>
      <c r="L586" s="128">
        <f t="shared" si="19"/>
        <v>543.32210754338689</v>
      </c>
      <c r="AA586" s="128" t="s">
        <v>230</v>
      </c>
    </row>
    <row r="587" spans="1:27">
      <c r="A587" s="127">
        <v>41938</v>
      </c>
      <c r="B587" s="128">
        <v>60.396999999999998</v>
      </c>
      <c r="C587" s="128">
        <v>27.1</v>
      </c>
      <c r="D587" s="128">
        <v>70.164595629999994</v>
      </c>
      <c r="E587" s="128">
        <v>72.435353582324993</v>
      </c>
      <c r="F587" s="128">
        <v>434.01159912107687</v>
      </c>
      <c r="G587" s="128">
        <v>697.60328692096766</v>
      </c>
      <c r="H587" s="128">
        <v>1723.0625559003734</v>
      </c>
      <c r="I587" s="128">
        <v>2.0348476048371953E-3</v>
      </c>
      <c r="J587" s="128">
        <v>2.418077699764273E-9</v>
      </c>
      <c r="K587" s="128">
        <f t="shared" si="18"/>
        <v>0.44869778300246704</v>
      </c>
      <c r="L587" s="128">
        <f t="shared" si="19"/>
        <v>543.26691252763533</v>
      </c>
      <c r="AA587" s="128" t="s">
        <v>230</v>
      </c>
    </row>
    <row r="588" spans="1:27">
      <c r="A588" s="127">
        <v>41939</v>
      </c>
      <c r="B588" s="128">
        <v>60.349400000000003</v>
      </c>
      <c r="C588" s="128">
        <v>25.3</v>
      </c>
      <c r="D588" s="128">
        <v>70.15943034</v>
      </c>
      <c r="E588" s="128">
        <v>72.426871474154993</v>
      </c>
      <c r="F588" s="128">
        <v>433.7786290997646</v>
      </c>
      <c r="G588" s="128">
        <v>697.54666661088993</v>
      </c>
      <c r="H588" s="128">
        <v>1671.3537289354811</v>
      </c>
      <c r="I588" s="128">
        <v>2.0894231521067703E-3</v>
      </c>
      <c r="J588" s="128">
        <v>2.4730141903430398E-9</v>
      </c>
      <c r="K588" s="128">
        <f t="shared" si="18"/>
        <v>0.41922537755139239</v>
      </c>
      <c r="L588" s="128">
        <f t="shared" si="19"/>
        <v>543.21176101210324</v>
      </c>
      <c r="AA588" s="128" t="s">
        <v>230</v>
      </c>
    </row>
    <row r="589" spans="1:27">
      <c r="A589" s="127">
        <v>41940</v>
      </c>
      <c r="B589" s="128">
        <v>60.427199999999999</v>
      </c>
      <c r="C589" s="128">
        <v>26.4</v>
      </c>
      <c r="D589" s="128">
        <v>70.146495099999996</v>
      </c>
      <c r="E589" s="128">
        <v>72.418378431194995</v>
      </c>
      <c r="F589" s="128">
        <v>433.88147812518628</v>
      </c>
      <c r="G589" s="128">
        <v>697.48996898097107</v>
      </c>
      <c r="H589" s="128">
        <v>1702.1899104281863</v>
      </c>
      <c r="I589" s="128">
        <v>2.0565029936107111E-3</v>
      </c>
      <c r="J589" s="128">
        <v>2.4399005923830732E-9</v>
      </c>
      <c r="K589" s="128">
        <f t="shared" si="18"/>
        <v>0.43688934784335531</v>
      </c>
      <c r="L589" s="128">
        <f t="shared" si="19"/>
        <v>543.15653839747301</v>
      </c>
      <c r="AA589" s="128" t="s">
        <v>230</v>
      </c>
    </row>
    <row r="590" spans="1:27">
      <c r="A590" s="127">
        <v>41941</v>
      </c>
      <c r="B590" s="128">
        <v>60.431699999999999</v>
      </c>
      <c r="C590" s="128">
        <v>27.2</v>
      </c>
      <c r="D590" s="128">
        <v>70.136293989999999</v>
      </c>
      <c r="E590" s="128">
        <v>72.409884755760004</v>
      </c>
      <c r="F590" s="128">
        <v>433.82878627382161</v>
      </c>
      <c r="G590" s="128">
        <v>697.43326279729661</v>
      </c>
      <c r="H590" s="128">
        <v>1724.9203115389919</v>
      </c>
      <c r="I590" s="128">
        <v>2.0330409272525732E-3</v>
      </c>
      <c r="J590" s="128">
        <v>2.4163882079094626E-9</v>
      </c>
      <c r="K590" s="128">
        <f t="shared" si="18"/>
        <v>0.4500949005240627</v>
      </c>
      <c r="L590" s="128">
        <f t="shared" si="19"/>
        <v>543.10131167042709</v>
      </c>
      <c r="AA590" s="128" t="s">
        <v>230</v>
      </c>
    </row>
    <row r="591" spans="1:27">
      <c r="A591" s="127">
        <v>41942</v>
      </c>
      <c r="B591" s="128">
        <v>60.355899999999998</v>
      </c>
      <c r="C591" s="128">
        <v>27.8</v>
      </c>
      <c r="D591" s="128">
        <v>70.128063969999999</v>
      </c>
      <c r="E591" s="128">
        <v>72.401401734014996</v>
      </c>
      <c r="F591" s="128">
        <v>433.51255299242001</v>
      </c>
      <c r="G591" s="128">
        <v>697.37662341617386</v>
      </c>
      <c r="H591" s="128">
        <v>1741.366695452944</v>
      </c>
      <c r="I591" s="128">
        <v>2.0167067198501058E-3</v>
      </c>
      <c r="J591" s="128">
        <v>2.4003863770436807E-9</v>
      </c>
      <c r="K591" s="128">
        <f t="shared" si="18"/>
        <v>0.46060120054543136</v>
      </c>
      <c r="L591" s="128">
        <f t="shared" si="19"/>
        <v>543.04615421473898</v>
      </c>
      <c r="AA591" s="128" t="s">
        <v>230</v>
      </c>
    </row>
    <row r="592" spans="1:27">
      <c r="A592" s="127">
        <v>41943</v>
      </c>
      <c r="B592" s="128">
        <v>60.289099999999998</v>
      </c>
      <c r="C592" s="128">
        <v>27.3</v>
      </c>
      <c r="D592" s="128">
        <v>70.120819170000004</v>
      </c>
      <c r="E592" s="128">
        <v>72.39292810101</v>
      </c>
      <c r="F592" s="128">
        <v>433.15628112920365</v>
      </c>
      <c r="G592" s="128">
        <v>697.32004240612252</v>
      </c>
      <c r="H592" s="128">
        <v>1725.2703146393753</v>
      </c>
      <c r="I592" s="128">
        <v>2.033378531371921E-3</v>
      </c>
      <c r="J592" s="128">
        <v>2.4176812705904423E-9</v>
      </c>
      <c r="K592" s="128">
        <f t="shared" si="18"/>
        <v>0.45281817111219114</v>
      </c>
      <c r="L592" s="128">
        <f t="shared" si="19"/>
        <v>542.99105780557716</v>
      </c>
      <c r="AA592" s="128" t="s">
        <v>230</v>
      </c>
    </row>
    <row r="593" spans="1:27">
      <c r="A593" s="127">
        <v>41944</v>
      </c>
      <c r="B593" s="128">
        <v>60.049900000000001</v>
      </c>
      <c r="C593" s="128">
        <v>27.1</v>
      </c>
      <c r="D593" s="128">
        <v>70.11632487</v>
      </c>
      <c r="E593" s="128">
        <v>72.384488087565003</v>
      </c>
      <c r="F593" s="128">
        <v>432.19066259722888</v>
      </c>
      <c r="G593" s="128">
        <v>697.26368159548178</v>
      </c>
      <c r="H593" s="128">
        <v>1715.7976563486841</v>
      </c>
      <c r="I593" s="128">
        <v>2.0441816641688423E-3</v>
      </c>
      <c r="J593" s="128">
        <v>2.430023511558943E-9</v>
      </c>
      <c r="K593" s="128">
        <f t="shared" si="18"/>
        <v>0.45129134269998789</v>
      </c>
      <c r="L593" s="128">
        <f t="shared" si="19"/>
        <v>542.93617999415642</v>
      </c>
      <c r="AA593" s="128" t="s">
        <v>230</v>
      </c>
    </row>
    <row r="594" spans="1:27">
      <c r="A594" s="127">
        <v>41945</v>
      </c>
      <c r="B594" s="128">
        <v>60.070500000000003</v>
      </c>
      <c r="C594" s="128">
        <v>25.9</v>
      </c>
      <c r="D594" s="128">
        <v>69.968837120000003</v>
      </c>
      <c r="E594" s="128">
        <v>72.376045178789994</v>
      </c>
      <c r="F594" s="128">
        <v>418.31994267363694</v>
      </c>
      <c r="G594" s="128">
        <v>697.20729716716255</v>
      </c>
      <c r="H594" s="128">
        <v>1583.8660827856481</v>
      </c>
      <c r="I594" s="128">
        <v>2.2084166517916349E-3</v>
      </c>
      <c r="J594" s="128">
        <v>2.6180980880442992E-9</v>
      </c>
      <c r="K594" s="128">
        <f t="shared" si="18"/>
        <v>0.43116005360368231</v>
      </c>
      <c r="L594" s="128">
        <f t="shared" si="19"/>
        <v>542.88128335701049</v>
      </c>
      <c r="AA594" s="128" t="s">
        <v>230</v>
      </c>
    </row>
    <row r="595" spans="1:27">
      <c r="A595" s="127">
        <v>41946</v>
      </c>
      <c r="B595" s="128">
        <v>60.013399999999997</v>
      </c>
      <c r="C595" s="128">
        <v>26.3</v>
      </c>
      <c r="D595" s="128">
        <v>70.144464619999994</v>
      </c>
      <c r="E595" s="128">
        <v>72.367610295419993</v>
      </c>
      <c r="F595" s="128">
        <v>436.52024779541006</v>
      </c>
      <c r="G595" s="128">
        <v>697.15096205623195</v>
      </c>
      <c r="H595" s="128">
        <v>1725.0983564654769</v>
      </c>
      <c r="I595" s="128">
        <v>2.0295644431045849E-3</v>
      </c>
      <c r="J595" s="128">
        <v>2.4083798290096627E-9</v>
      </c>
      <c r="K595" s="128">
        <f t="shared" si="18"/>
        <v>0.43823546074709985</v>
      </c>
      <c r="L595" s="128">
        <f t="shared" si="19"/>
        <v>542.82643890185034</v>
      </c>
      <c r="AA595" s="128" t="s">
        <v>230</v>
      </c>
    </row>
    <row r="596" spans="1:27">
      <c r="A596" s="127">
        <v>41947</v>
      </c>
      <c r="B596" s="128">
        <v>60.030299999999997</v>
      </c>
      <c r="C596" s="128">
        <v>26.4</v>
      </c>
      <c r="D596" s="128">
        <v>70.071434690000004</v>
      </c>
      <c r="E596" s="128">
        <v>72.359173036754996</v>
      </c>
      <c r="F596" s="128">
        <v>429.86114058178208</v>
      </c>
      <c r="G596" s="128">
        <v>697.09460680155769</v>
      </c>
      <c r="H596" s="128">
        <v>1679.9121025287197</v>
      </c>
      <c r="I596" s="128">
        <v>2.084591934059282E-3</v>
      </c>
      <c r="J596" s="128">
        <v>2.4741959595044384E-9</v>
      </c>
      <c r="K596" s="128">
        <f t="shared" si="18"/>
        <v>0.43977791215436207</v>
      </c>
      <c r="L596" s="128">
        <f t="shared" si="19"/>
        <v>542.77157900228474</v>
      </c>
      <c r="AA596" s="128" t="s">
        <v>230</v>
      </c>
    </row>
    <row r="597" spans="1:27">
      <c r="A597" s="127">
        <v>41948</v>
      </c>
      <c r="B597" s="128">
        <v>59.960099999999997</v>
      </c>
      <c r="C597" s="128">
        <v>27.4</v>
      </c>
      <c r="D597" s="128">
        <v>69.678787420000006</v>
      </c>
      <c r="E597" s="128">
        <v>72.350745644699998</v>
      </c>
      <c r="F597" s="128">
        <v>394.75475822637424</v>
      </c>
      <c r="G597" s="128">
        <v>697.03831317561594</v>
      </c>
      <c r="H597" s="128">
        <v>1462.7892529254871</v>
      </c>
      <c r="I597" s="128">
        <v>2.3995942802550528E-3</v>
      </c>
      <c r="J597" s="128">
        <v>2.8547154500933279E-9</v>
      </c>
      <c r="K597" s="128">
        <f t="shared" si="18"/>
        <v>0.45697055208380238</v>
      </c>
      <c r="L597" s="128">
        <f t="shared" si="19"/>
        <v>542.71678325640391</v>
      </c>
      <c r="AA597" s="128" t="s">
        <v>230</v>
      </c>
    </row>
    <row r="598" spans="1:27">
      <c r="A598" s="127">
        <v>41949</v>
      </c>
      <c r="B598" s="128">
        <v>59.858899999999998</v>
      </c>
      <c r="C598" s="128">
        <v>27.5</v>
      </c>
      <c r="D598" s="128">
        <v>70.117121249999997</v>
      </c>
      <c r="E598" s="128">
        <v>72.342332476305003</v>
      </c>
      <c r="F598" s="128">
        <v>435.55407559554476</v>
      </c>
      <c r="G598" s="128">
        <v>696.98211030014249</v>
      </c>
      <c r="H598" s="128">
        <v>1756.1162343492249</v>
      </c>
      <c r="I598" s="128">
        <v>1.9994471822430719E-3</v>
      </c>
      <c r="J598" s="128">
        <v>2.3794608225921441E-9</v>
      </c>
      <c r="K598" s="128">
        <f t="shared" si="18"/>
        <v>0.45941372126784824</v>
      </c>
      <c r="L598" s="128">
        <f t="shared" si="19"/>
        <v>542.66207999418282</v>
      </c>
      <c r="AA598" s="128" t="s">
        <v>230</v>
      </c>
    </row>
    <row r="599" spans="1:27">
      <c r="A599" s="127">
        <v>41950</v>
      </c>
      <c r="B599" s="128">
        <v>59.834200000000003</v>
      </c>
      <c r="C599" s="128">
        <v>25.8</v>
      </c>
      <c r="D599" s="128">
        <v>70.060987710000006</v>
      </c>
      <c r="E599" s="128">
        <v>72.333922779494998</v>
      </c>
      <c r="F599" s="128">
        <v>430.11683946380884</v>
      </c>
      <c r="G599" s="128">
        <v>696.92592636002712</v>
      </c>
      <c r="H599" s="128">
        <v>1668.0084669412538</v>
      </c>
      <c r="I599" s="128">
        <v>2.0970224405932173E-3</v>
      </c>
      <c r="J599" s="128">
        <v>2.4860498633715467E-9</v>
      </c>
      <c r="K599" s="128">
        <f t="shared" si="18"/>
        <v>0.43119152591661625</v>
      </c>
      <c r="L599" s="128">
        <f t="shared" si="19"/>
        <v>542.60739930455441</v>
      </c>
      <c r="AA599" s="128" t="s">
        <v>230</v>
      </c>
    </row>
    <row r="600" spans="1:27">
      <c r="A600" s="127">
        <v>41951</v>
      </c>
      <c r="B600" s="128">
        <v>59.825099999999999</v>
      </c>
      <c r="C600" s="128">
        <v>28</v>
      </c>
      <c r="D600" s="128">
        <v>70.060008260000004</v>
      </c>
      <c r="E600" s="128">
        <v>72.325514361689997</v>
      </c>
      <c r="F600" s="128">
        <v>431.17290723762392</v>
      </c>
      <c r="G600" s="128">
        <v>696.86974670960626</v>
      </c>
      <c r="H600" s="128">
        <v>1739.5328853965473</v>
      </c>
      <c r="I600" s="128">
        <v>2.0208622595983407E-3</v>
      </c>
      <c r="J600" s="128">
        <v>2.4077505931201778E-9</v>
      </c>
      <c r="K600" s="128">
        <f t="shared" si="18"/>
        <v>0.46803097696451823</v>
      </c>
      <c r="L600" s="128">
        <f t="shared" si="19"/>
        <v>542.55272693114455</v>
      </c>
      <c r="AA600" s="128" t="s">
        <v>230</v>
      </c>
    </row>
    <row r="601" spans="1:27">
      <c r="A601" s="127">
        <v>41952</v>
      </c>
      <c r="B601" s="128">
        <v>59.773200000000003</v>
      </c>
      <c r="C601" s="128">
        <v>27.8</v>
      </c>
      <c r="D601" s="128">
        <v>70.043728849999994</v>
      </c>
      <c r="E601" s="128">
        <v>72.317113238429997</v>
      </c>
      <c r="F601" s="128">
        <v>430.00991800279894</v>
      </c>
      <c r="G601" s="128">
        <v>696.81361154639762</v>
      </c>
      <c r="H601" s="128">
        <v>1725.9747169622149</v>
      </c>
      <c r="I601" s="128">
        <v>2.0359275837050898E-3</v>
      </c>
      <c r="J601" s="128">
        <v>2.4247362818223633E-9</v>
      </c>
      <c r="K601" s="128">
        <f t="shared" si="18"/>
        <v>0.4650913787449894</v>
      </c>
      <c r="L601" s="128">
        <f t="shared" si="19"/>
        <v>542.49810198759576</v>
      </c>
      <c r="AA601" s="128" t="s">
        <v>230</v>
      </c>
    </row>
    <row r="602" spans="1:27">
      <c r="A602" s="127">
        <v>41953</v>
      </c>
      <c r="B602" s="128">
        <v>59.782699999999998</v>
      </c>
      <c r="C602" s="128">
        <v>26.3</v>
      </c>
      <c r="D602" s="128">
        <v>70.012662300000002</v>
      </c>
      <c r="E602" s="128">
        <v>72.308710779945002</v>
      </c>
      <c r="F602" s="128">
        <v>427.46372159024253</v>
      </c>
      <c r="G602" s="128">
        <v>696.75746321100792</v>
      </c>
      <c r="H602" s="128">
        <v>1664.4413454065593</v>
      </c>
      <c r="I602" s="128">
        <v>2.1040103825886976E-3</v>
      </c>
      <c r="J602" s="128">
        <v>2.4972940412922885E-9</v>
      </c>
      <c r="K602" s="128">
        <f t="shared" si="18"/>
        <v>0.43992660083937329</v>
      </c>
      <c r="L602" s="128">
        <f t="shared" si="19"/>
        <v>542.44346836228044</v>
      </c>
      <c r="AA602" s="128" t="s">
        <v>230</v>
      </c>
    </row>
    <row r="603" spans="1:27">
      <c r="A603" s="127">
        <v>41954</v>
      </c>
      <c r="B603" s="128">
        <v>59.775500000000001</v>
      </c>
      <c r="C603" s="128">
        <v>27.4</v>
      </c>
      <c r="D603" s="128">
        <v>68.984515049999999</v>
      </c>
      <c r="E603" s="128">
        <v>72.300309333420003</v>
      </c>
      <c r="F603" s="128">
        <v>349.58540861710395</v>
      </c>
      <c r="G603" s="128">
        <v>696.70131738698478</v>
      </c>
      <c r="H603" s="128">
        <v>1175.9014371038916</v>
      </c>
      <c r="I603" s="128">
        <v>2.9855999769140104E-3</v>
      </c>
      <c r="J603" s="128">
        <v>3.5525449930633669E-9</v>
      </c>
      <c r="K603" s="128">
        <f t="shared" si="18"/>
        <v>0.45838177848784195</v>
      </c>
      <c r="L603" s="128">
        <f t="shared" si="19"/>
        <v>542.38884131683028</v>
      </c>
      <c r="AA603" s="128" t="s">
        <v>230</v>
      </c>
    </row>
    <row r="604" spans="1:27">
      <c r="A604" s="127">
        <v>41955</v>
      </c>
      <c r="B604" s="128">
        <v>59.718299999999999</v>
      </c>
      <c r="C604" s="128">
        <v>27.1</v>
      </c>
      <c r="D604" s="128">
        <v>70.00573713</v>
      </c>
      <c r="E604" s="128">
        <v>72.291915926355003</v>
      </c>
      <c r="F604" s="128">
        <v>428.18545998333451</v>
      </c>
      <c r="G604" s="128">
        <v>696.64522104414175</v>
      </c>
      <c r="H604" s="128">
        <v>1693.6882513049918</v>
      </c>
      <c r="I604" s="128">
        <v>2.0715694560705876E-3</v>
      </c>
      <c r="J604" s="128">
        <v>2.4634168141601819E-9</v>
      </c>
      <c r="K604" s="128">
        <f t="shared" si="18"/>
        <v>0.45379724473067723</v>
      </c>
      <c r="L604" s="128">
        <f t="shared" si="19"/>
        <v>542.33426654475284</v>
      </c>
      <c r="AA604" s="128" t="s">
        <v>230</v>
      </c>
    </row>
    <row r="605" spans="1:27">
      <c r="A605" s="127">
        <v>41956</v>
      </c>
      <c r="B605" s="128">
        <v>59.782400000000003</v>
      </c>
      <c r="C605" s="128">
        <v>27</v>
      </c>
      <c r="D605" s="128">
        <v>70.012630020000003</v>
      </c>
      <c r="E605" s="128">
        <v>72.283513510034993</v>
      </c>
      <c r="F605" s="128">
        <v>430.05211773405944</v>
      </c>
      <c r="G605" s="128">
        <v>696.58906023770817</v>
      </c>
      <c r="H605" s="128">
        <v>1703.7773654480031</v>
      </c>
      <c r="I605" s="128">
        <v>2.0587001999322879E-3</v>
      </c>
      <c r="J605" s="128">
        <v>2.4473973542578833E-9</v>
      </c>
      <c r="K605" s="128">
        <f t="shared" si="18"/>
        <v>0.45163794026335508</v>
      </c>
      <c r="L605" s="128">
        <f t="shared" si="19"/>
        <v>542.27963319359856</v>
      </c>
      <c r="AA605" s="128" t="s">
        <v>230</v>
      </c>
    </row>
    <row r="606" spans="1:27">
      <c r="A606" s="127">
        <v>41957</v>
      </c>
      <c r="B606" s="128">
        <v>59.701099999999997</v>
      </c>
      <c r="C606" s="128">
        <v>25.6</v>
      </c>
      <c r="D606" s="128">
        <v>70.00388873</v>
      </c>
      <c r="E606" s="128">
        <v>72.275122520430003</v>
      </c>
      <c r="F606" s="128">
        <v>429.31226374846324</v>
      </c>
      <c r="G606" s="128">
        <v>696.53297156028134</v>
      </c>
      <c r="H606" s="128">
        <v>1659.9828183348</v>
      </c>
      <c r="I606" s="128">
        <v>2.1064773050641071E-3</v>
      </c>
      <c r="J606" s="128">
        <v>2.4964483789582854E-9</v>
      </c>
      <c r="K606" s="128">
        <f t="shared" si="18"/>
        <v>0.42880281937853748</v>
      </c>
      <c r="L606" s="128">
        <f t="shared" si="19"/>
        <v>542.22507414008794</v>
      </c>
      <c r="AA606" s="128" t="s">
        <v>230</v>
      </c>
    </row>
    <row r="607" spans="1:27">
      <c r="A607" s="127">
        <v>41958</v>
      </c>
      <c r="B607" s="128">
        <v>59.634300000000003</v>
      </c>
      <c r="C607" s="128">
        <v>28.1</v>
      </c>
      <c r="D607" s="128">
        <v>69.996714830000002</v>
      </c>
      <c r="E607" s="128">
        <v>72.266740919564995</v>
      </c>
      <c r="F607" s="128">
        <v>429.46303075729486</v>
      </c>
      <c r="G607" s="128">
        <v>696.4769414040619</v>
      </c>
      <c r="H607" s="128">
        <v>1734.2514452505816</v>
      </c>
      <c r="I607" s="128">
        <v>2.0278862900096656E-3</v>
      </c>
      <c r="J607" s="128">
        <v>2.4171560645431553E-9</v>
      </c>
      <c r="K607" s="128">
        <f t="shared" si="18"/>
        <v>0.47120532981857755</v>
      </c>
      <c r="L607" s="128">
        <f t="shared" si="19"/>
        <v>542.17057613310362</v>
      </c>
      <c r="AA607" s="128" t="s">
        <v>230</v>
      </c>
    </row>
    <row r="608" spans="1:27">
      <c r="A608" s="127">
        <v>41959</v>
      </c>
      <c r="B608" s="128">
        <v>59.657899999999998</v>
      </c>
      <c r="C608" s="128">
        <v>26.5</v>
      </c>
      <c r="D608" s="128">
        <v>69.977853519999996</v>
      </c>
      <c r="E608" s="128">
        <v>72.258356001720003</v>
      </c>
      <c r="F608" s="128">
        <v>428.2086803183887</v>
      </c>
      <c r="G608" s="128">
        <v>696.42088483623593</v>
      </c>
      <c r="H608" s="128">
        <v>1678.4339807135605</v>
      </c>
      <c r="I608" s="128">
        <v>2.0876794743476096E-3</v>
      </c>
      <c r="J608" s="128">
        <v>2.4793471217377986E-9</v>
      </c>
      <c r="K608" s="128">
        <f t="shared" si="18"/>
        <v>0.44419934325546157</v>
      </c>
      <c r="L608" s="128">
        <f t="shared" si="19"/>
        <v>542.11605655878361</v>
      </c>
      <c r="AA608" s="128" t="s">
        <v>230</v>
      </c>
    </row>
    <row r="609" spans="1:27">
      <c r="A609" s="127">
        <v>41960</v>
      </c>
      <c r="B609" s="128">
        <v>59.637099999999997</v>
      </c>
      <c r="C609" s="128">
        <v>27.6</v>
      </c>
      <c r="D609" s="128">
        <v>69.964922229999999</v>
      </c>
      <c r="E609" s="128">
        <v>72.249974007315004</v>
      </c>
      <c r="F609" s="128">
        <v>427.78906461824852</v>
      </c>
      <c r="G609" s="128">
        <v>696.36484357527627</v>
      </c>
      <c r="H609" s="128">
        <v>1707.6048781467957</v>
      </c>
      <c r="I609" s="128">
        <v>2.0571915538557376E-3</v>
      </c>
      <c r="J609" s="128">
        <v>2.4493016800604225E-9</v>
      </c>
      <c r="K609" s="128">
        <f t="shared" si="18"/>
        <v>0.46279916360788842</v>
      </c>
      <c r="L609" s="128">
        <f t="shared" si="19"/>
        <v>542.06155599296289</v>
      </c>
      <c r="AA609" s="128" t="s">
        <v>230</v>
      </c>
    </row>
    <row r="610" spans="1:27">
      <c r="A610" s="127">
        <v>41961</v>
      </c>
      <c r="B610" s="128">
        <v>59.5623</v>
      </c>
      <c r="C610" s="128">
        <v>27.9</v>
      </c>
      <c r="D610" s="128">
        <v>69.967594289999994</v>
      </c>
      <c r="E610" s="128">
        <v>72.241602526050002</v>
      </c>
      <c r="F610" s="128">
        <v>428.53115523003328</v>
      </c>
      <c r="G610" s="128">
        <v>696.30886837445985</v>
      </c>
      <c r="H610" s="128">
        <v>1723.1604571787154</v>
      </c>
      <c r="I610" s="128">
        <v>2.0401697473686605E-3</v>
      </c>
      <c r="J610" s="128">
        <v>2.4308813130136965E-9</v>
      </c>
      <c r="K610" s="128">
        <f t="shared" si="18"/>
        <v>0.46841710276466825</v>
      </c>
      <c r="L610" s="128">
        <f t="shared" si="19"/>
        <v>542.0071237846297</v>
      </c>
      <c r="AA610" s="128" t="s">
        <v>230</v>
      </c>
    </row>
    <row r="611" spans="1:27">
      <c r="A611" s="127">
        <v>41962</v>
      </c>
      <c r="B611" s="128">
        <v>59.524700000000003</v>
      </c>
      <c r="C611" s="128">
        <v>26.9</v>
      </c>
      <c r="D611" s="128">
        <v>69.96356351</v>
      </c>
      <c r="E611" s="128">
        <v>72.233236329465001</v>
      </c>
      <c r="F611" s="128">
        <v>428.56266619798532</v>
      </c>
      <c r="G611" s="128">
        <v>696.25292428514251</v>
      </c>
      <c r="H611" s="128">
        <v>1694.8913319098729</v>
      </c>
      <c r="I611" s="128">
        <v>2.0695708049199711E-3</v>
      </c>
      <c r="J611" s="128">
        <v>2.4604121642894244E-9</v>
      </c>
      <c r="K611" s="128">
        <f t="shared" si="18"/>
        <v>0.45191323937793887</v>
      </c>
      <c r="L611" s="128">
        <f t="shared" si="19"/>
        <v>541.95272593781442</v>
      </c>
      <c r="AA611" s="128" t="s">
        <v>230</v>
      </c>
    </row>
    <row r="612" spans="1:27">
      <c r="A612" s="127">
        <v>41963</v>
      </c>
      <c r="B612" s="128">
        <v>59.464799999999997</v>
      </c>
      <c r="C612" s="128">
        <v>27.5</v>
      </c>
      <c r="D612" s="128">
        <v>69.957147070000005</v>
      </c>
      <c r="E612" s="128">
        <v>72.224878551825</v>
      </c>
      <c r="F612" s="128">
        <v>428.50776783314672</v>
      </c>
      <c r="G612" s="128">
        <v>696.19703227532318</v>
      </c>
      <c r="H612" s="128">
        <v>1713.0166811392853</v>
      </c>
      <c r="I612" s="128">
        <v>2.0505979182601224E-3</v>
      </c>
      <c r="J612" s="128">
        <v>2.4413387518576592E-9</v>
      </c>
      <c r="K612" s="128">
        <f t="shared" si="18"/>
        <v>0.46245846282170294</v>
      </c>
      <c r="L612" s="128">
        <f t="shared" si="19"/>
        <v>541.89838283182132</v>
      </c>
      <c r="AA612" s="128" t="s">
        <v>230</v>
      </c>
    </row>
    <row r="613" spans="1:27">
      <c r="A613" s="127">
        <v>41964</v>
      </c>
      <c r="B613" s="128">
        <v>59.403500000000001</v>
      </c>
      <c r="C613" s="128">
        <v>28.8</v>
      </c>
      <c r="D613" s="128">
        <v>69.929187110000001</v>
      </c>
      <c r="E613" s="128">
        <v>72.216529389900003</v>
      </c>
      <c r="F613" s="128">
        <v>426.38371863003272</v>
      </c>
      <c r="G613" s="128">
        <v>696.14119367282092</v>
      </c>
      <c r="H613" s="128">
        <v>1737.1313617848314</v>
      </c>
      <c r="I613" s="128">
        <v>2.0282484751399281E-3</v>
      </c>
      <c r="J613" s="128">
        <v>2.4220349500466936E-9</v>
      </c>
      <c r="K613" s="128">
        <f t="shared" si="18"/>
        <v>0.4848199180182986</v>
      </c>
      <c r="L613" s="128">
        <f t="shared" si="19"/>
        <v>541.84409574606889</v>
      </c>
      <c r="AA613" s="128" t="s">
        <v>230</v>
      </c>
    </row>
    <row r="614" spans="1:27">
      <c r="A614" s="127">
        <v>41965</v>
      </c>
      <c r="B614" s="128">
        <v>59.416899999999998</v>
      </c>
      <c r="C614" s="128">
        <v>28.2</v>
      </c>
      <c r="D614" s="128">
        <v>69.930620820000001</v>
      </c>
      <c r="E614" s="128">
        <v>72.208178344605003</v>
      </c>
      <c r="F614" s="128">
        <v>427.30625927969271</v>
      </c>
      <c r="G614" s="128">
        <v>696.0853382646394</v>
      </c>
      <c r="H614" s="128">
        <v>1726.0406460238617</v>
      </c>
      <c r="I614" s="128">
        <v>2.0384709424204049E-3</v>
      </c>
      <c r="J614" s="128">
        <v>2.4308910647459602E-9</v>
      </c>
      <c r="K614" s="128">
        <f t="shared" si="18"/>
        <v>0.47461244191467411</v>
      </c>
      <c r="L614" s="128">
        <f t="shared" si="19"/>
        <v>541.78979641445619</v>
      </c>
      <c r="AA614" s="128" t="s">
        <v>230</v>
      </c>
    </row>
    <row r="615" spans="1:27">
      <c r="A615" s="127">
        <v>41966</v>
      </c>
      <c r="B615" s="128">
        <v>59.3857</v>
      </c>
      <c r="C615" s="128">
        <v>27</v>
      </c>
      <c r="D615" s="128">
        <v>69.916582820000002</v>
      </c>
      <c r="E615" s="128">
        <v>72.199831684469999</v>
      </c>
      <c r="F615" s="128">
        <v>426.31099957107062</v>
      </c>
      <c r="G615" s="128">
        <v>696.02950797836263</v>
      </c>
      <c r="H615" s="128">
        <v>1684.2247959121944</v>
      </c>
      <c r="I615" s="128">
        <v>2.0834513290984079E-3</v>
      </c>
      <c r="J615" s="128">
        <v>2.477833979780196E-9</v>
      </c>
      <c r="K615" s="128">
        <f t="shared" si="18"/>
        <v>0.45465490850490942</v>
      </c>
      <c r="L615" s="128">
        <f t="shared" si="19"/>
        <v>541.73552559559243</v>
      </c>
      <c r="AA615" s="128" t="s">
        <v>230</v>
      </c>
    </row>
    <row r="616" spans="1:27">
      <c r="A616" s="127">
        <v>41967</v>
      </c>
      <c r="B616" s="128">
        <v>59.392899999999997</v>
      </c>
      <c r="C616" s="128">
        <v>27.5</v>
      </c>
      <c r="D616" s="128">
        <v>69.90665267</v>
      </c>
      <c r="E616" s="128">
        <v>72.191484012375</v>
      </c>
      <c r="F616" s="128">
        <v>426.24630965197838</v>
      </c>
      <c r="G616" s="128">
        <v>695.97366671459247</v>
      </c>
      <c r="H616" s="128">
        <v>1698.3986201489729</v>
      </c>
      <c r="I616" s="128">
        <v>2.0684039790752223E-3</v>
      </c>
      <c r="J616" s="128">
        <v>2.4627242447348428E-9</v>
      </c>
      <c r="K616" s="128">
        <f t="shared" si="18"/>
        <v>0.46301830690200346</v>
      </c>
      <c r="L616" s="128">
        <f t="shared" si="19"/>
        <v>541.68124819686352</v>
      </c>
      <c r="AA616" s="128" t="s">
        <v>230</v>
      </c>
    </row>
    <row r="617" spans="1:27">
      <c r="A617" s="127">
        <v>41968</v>
      </c>
      <c r="B617" s="128">
        <v>59.425699999999999</v>
      </c>
      <c r="C617" s="128">
        <v>28.1</v>
      </c>
      <c r="D617" s="128">
        <v>69.899462450000001</v>
      </c>
      <c r="E617" s="128">
        <v>72.183131730239992</v>
      </c>
      <c r="F617" s="128">
        <v>426.62086269054811</v>
      </c>
      <c r="G617" s="128">
        <v>695.91779039897835</v>
      </c>
      <c r="H617" s="128">
        <v>1718.6037143712588</v>
      </c>
      <c r="I617" s="128">
        <v>2.0468073385350978E-3</v>
      </c>
      <c r="J617" s="128">
        <v>2.440254404560824E-9</v>
      </c>
      <c r="K617" s="128">
        <f t="shared" si="18"/>
        <v>0.47285938575397518</v>
      </c>
      <c r="L617" s="128">
        <f t="shared" si="19"/>
        <v>541.62694082319354</v>
      </c>
      <c r="AA617" s="128" t="s">
        <v>230</v>
      </c>
    </row>
    <row r="618" spans="1:27">
      <c r="A618" s="127">
        <v>41969</v>
      </c>
      <c r="B618" s="128">
        <v>59.951300000000003</v>
      </c>
      <c r="C618" s="128">
        <v>27.9</v>
      </c>
      <c r="D618" s="128">
        <v>69.955959340000007</v>
      </c>
      <c r="E618" s="128">
        <v>72.174705575025001</v>
      </c>
      <c r="F618" s="128">
        <v>436.19176110910615</v>
      </c>
      <c r="G618" s="128">
        <v>695.86141560499459</v>
      </c>
      <c r="H618" s="128">
        <v>1776.6915575476901</v>
      </c>
      <c r="I618" s="128">
        <v>1.9778872633857227E-3</v>
      </c>
      <c r="J618" s="128">
        <v>2.3557029986952208E-9</v>
      </c>
      <c r="K618" s="128">
        <f t="shared" si="18"/>
        <v>0.46537773159214224</v>
      </c>
      <c r="L618" s="128">
        <f t="shared" si="19"/>
        <v>541.57215311937011</v>
      </c>
      <c r="AA618" s="128" t="s">
        <v>230</v>
      </c>
    </row>
    <row r="619" spans="1:27">
      <c r="A619" s="127">
        <v>41970</v>
      </c>
      <c r="B619" s="128">
        <v>60.417400000000001</v>
      </c>
      <c r="C619" s="128">
        <v>27.9</v>
      </c>
      <c r="D619" s="128">
        <v>69.995759469999996</v>
      </c>
      <c r="E619" s="128">
        <v>72.166213909454996</v>
      </c>
      <c r="F619" s="128">
        <v>443.99815573977094</v>
      </c>
      <c r="G619" s="128">
        <v>695.80459817564974</v>
      </c>
      <c r="H619" s="128">
        <v>1829.1760919905171</v>
      </c>
      <c r="I619" s="128">
        <v>1.9202031069491573E-3</v>
      </c>
      <c r="J619" s="128">
        <v>2.2858897534735442E-9</v>
      </c>
      <c r="K619" s="128">
        <f t="shared" si="18"/>
        <v>0.46178749830346882</v>
      </c>
      <c r="L619" s="128">
        <f t="shared" si="19"/>
        <v>541.51693946066734</v>
      </c>
      <c r="AA619" s="128" t="s">
        <v>230</v>
      </c>
    </row>
    <row r="620" spans="1:27">
      <c r="A620" s="127">
        <v>41971</v>
      </c>
      <c r="B620" s="128">
        <v>60.460500000000003</v>
      </c>
      <c r="C620" s="128">
        <v>28.3</v>
      </c>
      <c r="D620" s="128">
        <v>69.979064649999998</v>
      </c>
      <c r="E620" s="128">
        <v>72.157716186179996</v>
      </c>
      <c r="F620" s="128">
        <v>443.37233372277188</v>
      </c>
      <c r="G620" s="128">
        <v>695.74773585051946</v>
      </c>
      <c r="H620" s="128">
        <v>1836.4638710526497</v>
      </c>
      <c r="I620" s="128">
        <v>1.9142096667397995E-3</v>
      </c>
      <c r="J620" s="128">
        <v>2.2806929886335549E-9</v>
      </c>
      <c r="K620" s="128">
        <f t="shared" si="18"/>
        <v>0.46807419720313259</v>
      </c>
      <c r="L620" s="128">
        <f t="shared" si="19"/>
        <v>541.46168641416102</v>
      </c>
      <c r="AA620" s="128" t="s">
        <v>230</v>
      </c>
    </row>
    <row r="621" spans="1:27">
      <c r="A621" s="127">
        <v>41972</v>
      </c>
      <c r="B621" s="128">
        <v>60.433900000000001</v>
      </c>
      <c r="C621" s="128">
        <v>28.8</v>
      </c>
      <c r="D621" s="128">
        <v>69.96547889</v>
      </c>
      <c r="E621" s="128">
        <v>72.149222201534997</v>
      </c>
      <c r="F621" s="128">
        <v>442.72526748225249</v>
      </c>
      <c r="G621" s="128">
        <v>695.69089417876933</v>
      </c>
      <c r="H621" s="128">
        <v>1847.8139316015518</v>
      </c>
      <c r="I621" s="128">
        <v>1.9046323275836714E-3</v>
      </c>
      <c r="J621" s="128">
        <v>2.2718830342759442E-9</v>
      </c>
      <c r="K621" s="128">
        <f t="shared" si="18"/>
        <v>0.47655372233134052</v>
      </c>
      <c r="L621" s="128">
        <f t="shared" si="19"/>
        <v>541.40645767660078</v>
      </c>
      <c r="AA621" s="128" t="s">
        <v>230</v>
      </c>
    </row>
    <row r="622" spans="1:27">
      <c r="A622" s="127">
        <v>41973</v>
      </c>
      <c r="B622" s="128">
        <v>60.392099999999999</v>
      </c>
      <c r="C622" s="128">
        <v>28.4</v>
      </c>
      <c r="D622" s="128">
        <v>69.960933170000004</v>
      </c>
      <c r="E622" s="128">
        <v>72.140734091879992</v>
      </c>
      <c r="F622" s="128">
        <v>442.81860011975795</v>
      </c>
      <c r="G622" s="128">
        <v>695.63408746330379</v>
      </c>
      <c r="H622" s="128">
        <v>1836.8877068789111</v>
      </c>
      <c r="I622" s="128">
        <v>1.9143334708744222E-3</v>
      </c>
      <c r="J622" s="128">
        <v>2.2815144392140198E-9</v>
      </c>
      <c r="K622" s="128">
        <f t="shared" si="18"/>
        <v>0.47026018303718531</v>
      </c>
      <c r="L622" s="128">
        <f t="shared" si="19"/>
        <v>541.35126713881289</v>
      </c>
      <c r="AA622" s="128" t="s">
        <v>230</v>
      </c>
    </row>
    <row r="623" spans="1:27">
      <c r="A623" s="127">
        <v>41974</v>
      </c>
      <c r="B623" s="128">
        <v>60.337800000000001</v>
      </c>
      <c r="C623" s="128">
        <v>28.1</v>
      </c>
      <c r="D623" s="128">
        <v>69.955032489999994</v>
      </c>
      <c r="E623" s="128">
        <v>72.132253614090004</v>
      </c>
      <c r="F623" s="128">
        <v>442.71268963901605</v>
      </c>
      <c r="G623" s="128">
        <v>695.57732747141699</v>
      </c>
      <c r="H623" s="128">
        <v>1827.8125976712613</v>
      </c>
      <c r="I623" s="128">
        <v>1.9226556089732205E-3</v>
      </c>
      <c r="J623" s="128">
        <v>2.2900243128389586E-9</v>
      </c>
      <c r="K623" s="128">
        <f t="shared" si="18"/>
        <v>0.46571137827365267</v>
      </c>
      <c r="L623" s="128">
        <f t="shared" si="19"/>
        <v>541.2961262241746</v>
      </c>
      <c r="AA623" s="128" t="s">
        <v>230</v>
      </c>
    </row>
    <row r="624" spans="1:27">
      <c r="A624" s="127">
        <v>41975</v>
      </c>
      <c r="B624" s="128">
        <v>60.321599999999997</v>
      </c>
      <c r="C624" s="128">
        <v>27.5</v>
      </c>
      <c r="D624" s="128">
        <v>69.942580210000003</v>
      </c>
      <c r="E624" s="128">
        <v>72.123775413209998</v>
      </c>
      <c r="F624" s="128">
        <v>442.04485702516621</v>
      </c>
      <c r="G624" s="128">
        <v>695.52057836892368</v>
      </c>
      <c r="H624" s="128">
        <v>1804.8369083488521</v>
      </c>
      <c r="I624" s="128">
        <v>1.9445453189481411E-3</v>
      </c>
      <c r="J624" s="128">
        <v>2.3130207577257476E-9</v>
      </c>
      <c r="K624" s="128">
        <f t="shared" si="18"/>
        <v>0.45588976419723615</v>
      </c>
      <c r="L624" s="128">
        <f t="shared" si="19"/>
        <v>541.24100011423275</v>
      </c>
      <c r="AA624" s="128" t="s">
        <v>230</v>
      </c>
    </row>
    <row r="625" spans="1:27">
      <c r="A625" s="127">
        <v>41976</v>
      </c>
      <c r="B625" s="128">
        <v>60.259799999999998</v>
      </c>
      <c r="C625" s="128">
        <v>27.6</v>
      </c>
      <c r="D625" s="128">
        <v>69.935871719999994</v>
      </c>
      <c r="E625" s="128">
        <v>72.115305898320003</v>
      </c>
      <c r="F625" s="128">
        <v>441.87967574771773</v>
      </c>
      <c r="G625" s="128">
        <v>695.46388306263657</v>
      </c>
      <c r="H625" s="128">
        <v>1807.7674000582401</v>
      </c>
      <c r="I625" s="128">
        <v>1.9419521940840128E-3</v>
      </c>
      <c r="J625" s="128">
        <v>2.3106014831599741E-9</v>
      </c>
      <c r="K625" s="128">
        <f t="shared" si="18"/>
        <v>0.45801678731094364</v>
      </c>
      <c r="L625" s="128">
        <f t="shared" si="19"/>
        <v>541.18593048146647</v>
      </c>
      <c r="AA625" s="128" t="s">
        <v>230</v>
      </c>
    </row>
    <row r="626" spans="1:27">
      <c r="A626" s="127">
        <v>41977</v>
      </c>
      <c r="B626" s="128">
        <v>60.250900000000001</v>
      </c>
      <c r="C626" s="128">
        <v>29</v>
      </c>
      <c r="D626" s="128">
        <v>69.924212589999996</v>
      </c>
      <c r="E626" s="128">
        <v>72.106837634325004</v>
      </c>
      <c r="F626" s="128">
        <v>441.70793007805918</v>
      </c>
      <c r="G626" s="128">
        <v>695.40719178834706</v>
      </c>
      <c r="H626" s="128">
        <v>1850.4078346658425</v>
      </c>
      <c r="I626" s="128">
        <v>1.9031865234702915E-3</v>
      </c>
      <c r="J626" s="128">
        <v>2.2716195339717828E-9</v>
      </c>
      <c r="K626" s="128">
        <f t="shared" si="18"/>
        <v>0.48132061097842521</v>
      </c>
      <c r="L626" s="128">
        <f t="shared" si="19"/>
        <v>541.13086898214465</v>
      </c>
      <c r="AA626" s="128" t="s">
        <v>230</v>
      </c>
    </row>
    <row r="627" spans="1:27">
      <c r="A627" s="127">
        <v>41978</v>
      </c>
      <c r="B627" s="128">
        <v>60.216500000000003</v>
      </c>
      <c r="C627" s="128">
        <v>28.4</v>
      </c>
      <c r="D627" s="128">
        <v>69.920481409999994</v>
      </c>
      <c r="E627" s="128">
        <v>72.098374205249996</v>
      </c>
      <c r="F627" s="128">
        <v>441.88952540801876</v>
      </c>
      <c r="G627" s="128">
        <v>695.35052854319667</v>
      </c>
      <c r="H627" s="128">
        <v>1833.7077168450062</v>
      </c>
      <c r="I627" s="128">
        <v>1.9180086423996674E-3</v>
      </c>
      <c r="J627" s="128">
        <v>2.286318131755904E-9</v>
      </c>
      <c r="K627" s="128">
        <f t="shared" si="18"/>
        <v>0.47163152956415594</v>
      </c>
      <c r="L627" s="128">
        <f t="shared" si="19"/>
        <v>541.07583891995603</v>
      </c>
      <c r="AA627" s="128" t="s">
        <v>230</v>
      </c>
    </row>
    <row r="628" spans="1:27">
      <c r="A628" s="127">
        <v>41979</v>
      </c>
      <c r="B628" s="128">
        <v>60.1892</v>
      </c>
      <c r="C628" s="128">
        <v>28.6</v>
      </c>
      <c r="D628" s="128">
        <v>69.906827509999999</v>
      </c>
      <c r="E628" s="128">
        <v>72.089914613190004</v>
      </c>
      <c r="F628" s="128">
        <v>441.17290692204136</v>
      </c>
      <c r="G628" s="128">
        <v>695.29388665181307</v>
      </c>
      <c r="H628" s="128">
        <v>1835.1574026001406</v>
      </c>
      <c r="I628" s="128">
        <v>1.9174092795825313E-3</v>
      </c>
      <c r="J628" s="128">
        <v>2.2866958209765264E-9</v>
      </c>
      <c r="K628" s="128">
        <f t="shared" si="18"/>
        <v>0.47516830261907456</v>
      </c>
      <c r="L628" s="128">
        <f t="shared" si="19"/>
        <v>541.02083380642273</v>
      </c>
      <c r="AA628" s="128" t="s">
        <v>230</v>
      </c>
    </row>
    <row r="629" spans="1:27">
      <c r="A629" s="127">
        <v>41980</v>
      </c>
      <c r="B629" s="128">
        <v>60.142099999999999</v>
      </c>
      <c r="C629" s="128">
        <v>28.9</v>
      </c>
      <c r="D629" s="128">
        <v>69.901723840000002</v>
      </c>
      <c r="E629" s="128">
        <v>72.081461641034991</v>
      </c>
      <c r="F629" s="128">
        <v>441.30379859771216</v>
      </c>
      <c r="G629" s="128">
        <v>695.23728475430551</v>
      </c>
      <c r="H629" s="128">
        <v>1846.587933103704</v>
      </c>
      <c r="I629" s="128">
        <v>1.9069197053870272E-3</v>
      </c>
      <c r="J629" s="128">
        <v>2.2758321846889525E-9</v>
      </c>
      <c r="K629" s="128">
        <f t="shared" si="18"/>
        <v>0.48052861473077924</v>
      </c>
      <c r="L629" s="128">
        <f t="shared" si="19"/>
        <v>540.96587173617365</v>
      </c>
      <c r="AA629" s="128" t="s">
        <v>230</v>
      </c>
    </row>
    <row r="630" spans="1:27">
      <c r="A630" s="127">
        <v>41981</v>
      </c>
      <c r="B630" s="128">
        <v>60.091700000000003</v>
      </c>
      <c r="C630" s="128">
        <v>28.6</v>
      </c>
      <c r="D630" s="128">
        <v>69.896266740000002</v>
      </c>
      <c r="E630" s="128">
        <v>72.0730157526</v>
      </c>
      <c r="F630" s="128">
        <v>441.26174489183592</v>
      </c>
      <c r="G630" s="128">
        <v>695.18072596595698</v>
      </c>
      <c r="H630" s="128">
        <v>1837.8260633081529</v>
      </c>
      <c r="I630" s="128">
        <v>1.9148243944004093E-3</v>
      </c>
      <c r="J630" s="128">
        <v>2.2838508481993465E-9</v>
      </c>
      <c r="K630" s="128">
        <f t="shared" si="18"/>
        <v>0.47593927281138659</v>
      </c>
      <c r="L630" s="128">
        <f t="shared" si="19"/>
        <v>540.91095572498045</v>
      </c>
      <c r="AA630" s="128" t="s">
        <v>230</v>
      </c>
    </row>
    <row r="631" spans="1:27">
      <c r="A631" s="127">
        <v>41982</v>
      </c>
      <c r="B631" s="128">
        <v>60.029899999999998</v>
      </c>
      <c r="C631" s="128">
        <v>29.5</v>
      </c>
      <c r="D631" s="128">
        <v>69.878885409999995</v>
      </c>
      <c r="E631" s="128">
        <v>72.064578550154991</v>
      </c>
      <c r="F631" s="128">
        <v>440.08327157179758</v>
      </c>
      <c r="G631" s="128">
        <v>695.12422102765345</v>
      </c>
      <c r="H631" s="128">
        <v>1858.5518254875483</v>
      </c>
      <c r="I631" s="128">
        <v>1.8974295050117754E-3</v>
      </c>
      <c r="J631" s="128">
        <v>2.2678347381529657E-9</v>
      </c>
      <c r="K631" s="128">
        <f t="shared" si="18"/>
        <v>0.49142177481555027</v>
      </c>
      <c r="L631" s="128">
        <f t="shared" si="19"/>
        <v>540.85609619096283</v>
      </c>
      <c r="AA631" s="128" t="s">
        <v>230</v>
      </c>
    </row>
    <row r="632" spans="1:27">
      <c r="A632" s="127">
        <v>41983</v>
      </c>
      <c r="B632" s="129">
        <v>58.190199999999997</v>
      </c>
      <c r="C632" s="129">
        <v>28.1</v>
      </c>
      <c r="D632" s="129">
        <v>69.672095990000003</v>
      </c>
      <c r="E632" s="129">
        <v>72.056399917544994</v>
      </c>
      <c r="F632" s="128">
        <v>409.68547348919924</v>
      </c>
      <c r="G632" s="128">
        <v>695.06944364296555</v>
      </c>
      <c r="H632" s="128">
        <v>1615.6934684053367</v>
      </c>
      <c r="I632" s="128">
        <v>2.1801297212266624E-3</v>
      </c>
      <c r="J632" s="128">
        <v>2.6027297062800897E-9</v>
      </c>
      <c r="K632" s="128">
        <f t="shared" si="18"/>
        <v>0.48289918233654466</v>
      </c>
      <c r="L632" s="128">
        <f t="shared" si="19"/>
        <v>540.80291790386934</v>
      </c>
      <c r="AA632" s="128" t="s">
        <v>230</v>
      </c>
    </row>
    <row r="633" spans="1:27">
      <c r="A633" s="127">
        <v>41984</v>
      </c>
      <c r="B633" s="128">
        <v>59.094000000000001</v>
      </c>
      <c r="C633" s="128">
        <v>29.5</v>
      </c>
      <c r="D633" s="128">
        <v>69.757011599999998</v>
      </c>
      <c r="E633" s="128">
        <v>72.048094255845001</v>
      </c>
      <c r="F633" s="128">
        <v>423.84255350848463</v>
      </c>
      <c r="G633" s="128">
        <v>695.01381131471294</v>
      </c>
      <c r="H633" s="128">
        <v>1749.0358674043434</v>
      </c>
      <c r="I633" s="128">
        <v>2.0183515752479554E-3</v>
      </c>
      <c r="J633" s="128">
        <v>2.4148923734451259E-9</v>
      </c>
      <c r="K633" s="128">
        <f t="shared" si="18"/>
        <v>0.49920465698717298</v>
      </c>
      <c r="L633" s="128">
        <f t="shared" si="19"/>
        <v>540.74891366092982</v>
      </c>
      <c r="AA633" s="128" t="s">
        <v>230</v>
      </c>
    </row>
    <row r="634" spans="1:27">
      <c r="A634" s="127">
        <v>41985</v>
      </c>
      <c r="B634" s="128">
        <v>58.781300000000002</v>
      </c>
      <c r="C634" s="128">
        <v>28.9</v>
      </c>
      <c r="D634" s="128">
        <v>69.723769329999996</v>
      </c>
      <c r="E634" s="128">
        <v>72.039832544129993</v>
      </c>
      <c r="F634" s="128">
        <v>419.51111380323823</v>
      </c>
      <c r="G634" s="128">
        <v>694.95846921819498</v>
      </c>
      <c r="H634" s="128">
        <v>1703.213088051561</v>
      </c>
      <c r="I634" s="128">
        <v>2.0705459271224149E-3</v>
      </c>
      <c r="J634" s="128">
        <v>2.4748230388872359E-9</v>
      </c>
      <c r="K634" s="128">
        <f t="shared" si="18"/>
        <v>0.49165295765830286</v>
      </c>
      <c r="L634" s="128">
        <f t="shared" si="19"/>
        <v>540.69519518518769</v>
      </c>
      <c r="AA634" s="128" t="s">
        <v>230</v>
      </c>
    </row>
    <row r="635" spans="1:27">
      <c r="A635" s="127">
        <v>41986</v>
      </c>
      <c r="B635" s="128">
        <v>58.732100000000003</v>
      </c>
      <c r="C635" s="128">
        <v>28.3</v>
      </c>
      <c r="D635" s="128">
        <v>69.697139030000002</v>
      </c>
      <c r="E635" s="128">
        <v>72.031577747474998</v>
      </c>
      <c r="F635" s="128">
        <v>417.29892363439808</v>
      </c>
      <c r="G635" s="128">
        <v>694.90316930774873</v>
      </c>
      <c r="H635" s="128">
        <v>1670.0132514528291</v>
      </c>
      <c r="I635" s="128">
        <v>2.1089187755128462E-3</v>
      </c>
      <c r="J635" s="128">
        <v>2.5173584071826301E-9</v>
      </c>
      <c r="K635" s="128">
        <f t="shared" si="18"/>
        <v>0.48184893780402877</v>
      </c>
      <c r="L635" s="128">
        <f t="shared" si="19"/>
        <v>540.64152167185716</v>
      </c>
      <c r="AA635" s="128" t="s">
        <v>230</v>
      </c>
    </row>
    <row r="636" spans="1:27">
      <c r="A636" s="127">
        <v>41987</v>
      </c>
      <c r="B636" s="128">
        <v>58.703099999999999</v>
      </c>
      <c r="C636" s="128">
        <v>28.9</v>
      </c>
      <c r="D636" s="128">
        <v>69.704774270000001</v>
      </c>
      <c r="E636" s="128">
        <v>72.023327026769991</v>
      </c>
      <c r="F636" s="128">
        <v>418.783507130852</v>
      </c>
      <c r="G636" s="128">
        <v>694.84789257115278</v>
      </c>
      <c r="H636" s="128">
        <v>1699.4342763023583</v>
      </c>
      <c r="I636" s="128">
        <v>2.0753330591025561E-3</v>
      </c>
      <c r="J636" s="128">
        <v>2.4807637679157444E-9</v>
      </c>
      <c r="K636" s="128">
        <f t="shared" si="18"/>
        <v>0.49230790196769847</v>
      </c>
      <c r="L636" s="128">
        <f t="shared" si="19"/>
        <v>540.58787466076114</v>
      </c>
      <c r="AA636" s="128" t="s">
        <v>230</v>
      </c>
    </row>
    <row r="637" spans="1:27">
      <c r="A637" s="127">
        <v>41988</v>
      </c>
      <c r="B637" s="128">
        <v>58.710099999999997</v>
      </c>
      <c r="C637" s="128">
        <v>28.4</v>
      </c>
      <c r="D637" s="128">
        <v>69.705515750000004</v>
      </c>
      <c r="E637" s="128">
        <v>72.015075322214997</v>
      </c>
      <c r="F637" s="128">
        <v>419.57992655723524</v>
      </c>
      <c r="G637" s="128">
        <v>694.79260511103939</v>
      </c>
      <c r="H637" s="128">
        <v>1690.5445893272515</v>
      </c>
      <c r="I637" s="128">
        <v>2.0838358706696085E-3</v>
      </c>
      <c r="J637" s="128">
        <v>2.4880498511095597E-9</v>
      </c>
      <c r="K637" s="128">
        <f t="shared" si="18"/>
        <v>0.48373278192338287</v>
      </c>
      <c r="L637" s="128">
        <f t="shared" si="19"/>
        <v>540.53422125257418</v>
      </c>
      <c r="AA637" s="128" t="s">
        <v>230</v>
      </c>
    </row>
    <row r="638" spans="1:27">
      <c r="A638" s="127">
        <v>41989</v>
      </c>
      <c r="B638" s="128">
        <v>58.681800000000003</v>
      </c>
      <c r="C638" s="128">
        <v>28.9</v>
      </c>
      <c r="D638" s="128">
        <v>69.691810570000001</v>
      </c>
      <c r="E638" s="128">
        <v>72.006827595224991</v>
      </c>
      <c r="F638" s="128">
        <v>418.95618971981548</v>
      </c>
      <c r="G638" s="128">
        <v>694.73734017083632</v>
      </c>
      <c r="H638" s="128">
        <v>1701.5157459689253</v>
      </c>
      <c r="I638" s="128">
        <v>2.0728442009283962E-3</v>
      </c>
      <c r="J638" s="128">
        <v>2.4778483478564383E-9</v>
      </c>
      <c r="K638" s="128">
        <f t="shared" si="18"/>
        <v>0.49248659720731125</v>
      </c>
      <c r="L638" s="128">
        <f t="shared" si="19"/>
        <v>540.48059370691249</v>
      </c>
      <c r="AA638" s="128" t="s">
        <v>230</v>
      </c>
    </row>
    <row r="639" spans="1:27">
      <c r="A639" s="127">
        <v>41990</v>
      </c>
      <c r="B639" s="128">
        <v>58.5642</v>
      </c>
      <c r="C639" s="128">
        <v>29.2</v>
      </c>
      <c r="D639" s="128">
        <v>69.690078560000003</v>
      </c>
      <c r="E639" s="128">
        <v>71.998596396914991</v>
      </c>
      <c r="F639" s="128">
        <v>418.99221206388665</v>
      </c>
      <c r="G639" s="128">
        <v>694.68218186535057</v>
      </c>
      <c r="H639" s="128">
        <v>1712.8639421328332</v>
      </c>
      <c r="I639" s="128">
        <v>2.0608064658205216E-3</v>
      </c>
      <c r="J639" s="128">
        <v>2.465486972304571E-9</v>
      </c>
      <c r="K639" s="128">
        <f t="shared" si="18"/>
        <v>0.49859811967037881</v>
      </c>
      <c r="L639" s="128">
        <f t="shared" si="19"/>
        <v>540.42707363238094</v>
      </c>
      <c r="AA639" s="128" t="s">
        <v>230</v>
      </c>
    </row>
    <row r="640" spans="1:27">
      <c r="A640" s="127">
        <v>41991</v>
      </c>
      <c r="B640" s="128">
        <v>58.547600000000003</v>
      </c>
      <c r="C640" s="128">
        <v>28.9</v>
      </c>
      <c r="D640" s="128">
        <v>69.666905929999999</v>
      </c>
      <c r="E640" s="128">
        <v>71.990367531734989</v>
      </c>
      <c r="F640" s="128">
        <v>417.34311167861347</v>
      </c>
      <c r="G640" s="128">
        <v>694.62703508162508</v>
      </c>
      <c r="H640" s="128">
        <v>1691.9815853634786</v>
      </c>
      <c r="I640" s="128">
        <v>2.0848415137297623E-3</v>
      </c>
      <c r="J640" s="128">
        <v>2.4925687906536869E-9</v>
      </c>
      <c r="K640" s="128">
        <f t="shared" si="18"/>
        <v>0.49361545135923585</v>
      </c>
      <c r="L640" s="128">
        <f t="shared" si="19"/>
        <v>540.37356872809414</v>
      </c>
      <c r="AA640" s="128" t="s">
        <v>230</v>
      </c>
    </row>
    <row r="641" spans="1:27">
      <c r="A641" s="127">
        <v>41992</v>
      </c>
      <c r="B641" s="128">
        <v>58.5246</v>
      </c>
      <c r="C641" s="128">
        <v>27.9</v>
      </c>
      <c r="D641" s="128">
        <v>69.664475909999993</v>
      </c>
      <c r="E641" s="128">
        <v>71.982141899205004</v>
      </c>
      <c r="F641" s="128">
        <v>417.56290817307911</v>
      </c>
      <c r="G641" s="128">
        <v>694.57190585115995</v>
      </c>
      <c r="H641" s="128">
        <v>1664.5647146817785</v>
      </c>
      <c r="I641" s="128">
        <v>2.1143584079834836E-3</v>
      </c>
      <c r="J641" s="128">
        <v>2.5221059511440599E-9</v>
      </c>
      <c r="K641" s="128">
        <f t="shared" si="18"/>
        <v>0.47672260895418334</v>
      </c>
      <c r="L641" s="128">
        <f t="shared" si="19"/>
        <v>540.32008484282085</v>
      </c>
      <c r="AA641" s="128" t="s">
        <v>230</v>
      </c>
    </row>
    <row r="642" spans="1:27">
      <c r="A642" s="127">
        <v>41993</v>
      </c>
      <c r="B642" s="128">
        <v>58.481200000000001</v>
      </c>
      <c r="C642" s="128">
        <v>29.1</v>
      </c>
      <c r="D642" s="128">
        <v>69.649182980000006</v>
      </c>
      <c r="E642" s="128">
        <v>71.973922366544997</v>
      </c>
      <c r="F642" s="128">
        <v>416.84077769916132</v>
      </c>
      <c r="G642" s="128">
        <v>694.51681339650168</v>
      </c>
      <c r="H642" s="128">
        <v>1695.7229487469244</v>
      </c>
      <c r="I642" s="128">
        <v>2.081356991043884E-3</v>
      </c>
      <c r="J642" s="128">
        <v>2.4897370279610758E-9</v>
      </c>
      <c r="K642" s="128">
        <f t="shared" si="18"/>
        <v>0.49759580856753965</v>
      </c>
      <c r="L642" s="128">
        <f t="shared" si="19"/>
        <v>540.26664061951226</v>
      </c>
      <c r="AA642" s="128" t="s">
        <v>230</v>
      </c>
    </row>
    <row r="643" spans="1:27">
      <c r="A643" s="127">
        <v>41994</v>
      </c>
      <c r="B643" s="128">
        <v>58.461599999999997</v>
      </c>
      <c r="C643" s="128">
        <v>29.3</v>
      </c>
      <c r="D643" s="128">
        <v>69.647114160000001</v>
      </c>
      <c r="E643" s="128">
        <v>71.965705588665003</v>
      </c>
      <c r="F643" s="128">
        <v>417.319383890685</v>
      </c>
      <c r="G643" s="128">
        <v>694.46173530247916</v>
      </c>
      <c r="H643" s="128">
        <v>1705.3618982480036</v>
      </c>
      <c r="I643" s="128">
        <v>2.0705925731256537E-3</v>
      </c>
      <c r="J643" s="128">
        <v>2.4780569781071186E-9</v>
      </c>
      <c r="K643" s="128">
        <f t="shared" ref="K643:K706" si="20">C643/B643</f>
        <v>0.5011836829645443</v>
      </c>
      <c r="L643" s="128">
        <f t="shared" si="19"/>
        <v>540.2132143080587</v>
      </c>
      <c r="AA643" s="128" t="s">
        <v>230</v>
      </c>
    </row>
    <row r="644" spans="1:27">
      <c r="A644" s="127">
        <v>41995</v>
      </c>
      <c r="B644" s="128">
        <v>58.477699999999999</v>
      </c>
      <c r="C644" s="128">
        <v>28.4</v>
      </c>
      <c r="D644" s="128">
        <v>69.638103319999999</v>
      </c>
      <c r="E644" s="128">
        <v>71.957486547930003</v>
      </c>
      <c r="F644" s="128">
        <v>417.14680525417083</v>
      </c>
      <c r="G644" s="128">
        <v>694.40663793470537</v>
      </c>
      <c r="H644" s="128">
        <v>1677.5967057182759</v>
      </c>
      <c r="I644" s="128">
        <v>2.1004636786806988E-3</v>
      </c>
      <c r="J644" s="128">
        <v>2.5085533705835229E-9</v>
      </c>
      <c r="K644" s="128">
        <f t="shared" si="20"/>
        <v>0.48565521557790403</v>
      </c>
      <c r="L644" s="128">
        <f t="shared" ref="L644:L707" si="21">72.285+6.5021*E644</f>
        <v>540.15977328329575</v>
      </c>
      <c r="AA644" s="128" t="s">
        <v>230</v>
      </c>
    </row>
    <row r="645" spans="1:27">
      <c r="A645" s="127">
        <v>41996</v>
      </c>
      <c r="B645" s="128">
        <v>58.423400000000001</v>
      </c>
      <c r="C645" s="128">
        <v>28.6</v>
      </c>
      <c r="D645" s="128">
        <v>69.632373319999999</v>
      </c>
      <c r="E645" s="128">
        <v>71.949275139059992</v>
      </c>
      <c r="F645" s="128">
        <v>417.1060008275648</v>
      </c>
      <c r="G645" s="128">
        <v>694.35158762677929</v>
      </c>
      <c r="H645" s="128">
        <v>1684.2661864204406</v>
      </c>
      <c r="I645" s="128">
        <v>2.0932392506729436E-3</v>
      </c>
      <c r="J645" s="128">
        <v>2.5012315466163066E-9</v>
      </c>
      <c r="K645" s="128">
        <f t="shared" si="20"/>
        <v>0.48952988015076154</v>
      </c>
      <c r="L645" s="128">
        <f t="shared" si="21"/>
        <v>540.10638188168195</v>
      </c>
      <c r="AA645" s="128" t="s">
        <v>230</v>
      </c>
    </row>
    <row r="646" spans="1:27">
      <c r="A646" s="127">
        <v>41997</v>
      </c>
      <c r="B646" s="128">
        <v>58.411099999999998</v>
      </c>
      <c r="C646" s="128">
        <v>29.2</v>
      </c>
      <c r="D646" s="128">
        <v>69.620365169999999</v>
      </c>
      <c r="E646" s="128">
        <v>71.941065458954995</v>
      </c>
      <c r="F646" s="128">
        <v>416.75845916828661</v>
      </c>
      <c r="G646" s="128">
        <v>694.29654480967861</v>
      </c>
      <c r="H646" s="128">
        <v>1700.144717462196</v>
      </c>
      <c r="I646" s="128">
        <v>2.0765891511429924E-3</v>
      </c>
      <c r="J646" s="128">
        <v>2.4848059616826041E-9</v>
      </c>
      <c r="K646" s="128">
        <f t="shared" si="20"/>
        <v>0.49990498381300813</v>
      </c>
      <c r="L646" s="128">
        <f t="shared" si="21"/>
        <v>540.05300172067132</v>
      </c>
      <c r="AA646" s="128" t="s">
        <v>230</v>
      </c>
    </row>
    <row r="647" spans="1:27">
      <c r="A647" s="127">
        <v>41998</v>
      </c>
      <c r="B647" s="128">
        <v>58.311399999999999</v>
      </c>
      <c r="C647" s="128">
        <v>28.6</v>
      </c>
      <c r="D647" s="128">
        <v>69.609858529999997</v>
      </c>
      <c r="E647" s="128">
        <v>71.932869791684993</v>
      </c>
      <c r="F647" s="128">
        <v>415.84457107466841</v>
      </c>
      <c r="G647" s="128">
        <v>694.24159185434132</v>
      </c>
      <c r="H647" s="128">
        <v>1677.0464560228481</v>
      </c>
      <c r="I647" s="128">
        <v>2.1025171131508966E-3</v>
      </c>
      <c r="J647" s="128">
        <v>2.5126361301716677E-9</v>
      </c>
      <c r="K647" s="128">
        <f t="shared" si="20"/>
        <v>0.49047013105499099</v>
      </c>
      <c r="L647" s="128">
        <f t="shared" si="21"/>
        <v>539.99971267251499</v>
      </c>
      <c r="AA647" s="128" t="s">
        <v>230</v>
      </c>
    </row>
    <row r="648" spans="1:27">
      <c r="A648" s="127">
        <v>41999</v>
      </c>
      <c r="B648" s="128">
        <v>58.260599999999997</v>
      </c>
      <c r="C648" s="128">
        <v>29.3</v>
      </c>
      <c r="D648" s="128">
        <v>69.604511590000001</v>
      </c>
      <c r="E648" s="128">
        <v>71.924681264355002</v>
      </c>
      <c r="F648" s="128">
        <v>415.89087136102523</v>
      </c>
      <c r="G648" s="128">
        <v>694.18668269207342</v>
      </c>
      <c r="H648" s="128">
        <v>1698.1566548484743</v>
      </c>
      <c r="I648" s="128">
        <v>2.0798618851607577E-3</v>
      </c>
      <c r="J648" s="128">
        <v>2.4897295412580965E-9</v>
      </c>
      <c r="K648" s="128">
        <f t="shared" si="20"/>
        <v>0.502912774671047</v>
      </c>
      <c r="L648" s="128">
        <f t="shared" si="21"/>
        <v>539.94647004896274</v>
      </c>
      <c r="AA648" s="128" t="s">
        <v>230</v>
      </c>
    </row>
    <row r="649" spans="1:27">
      <c r="A649" s="127">
        <v>42000</v>
      </c>
      <c r="B649" s="128">
        <v>58.214100000000002</v>
      </c>
      <c r="C649" s="128">
        <v>28</v>
      </c>
      <c r="D649" s="128">
        <v>69.588908349999997</v>
      </c>
      <c r="E649" s="128">
        <v>71.916499272599992</v>
      </c>
      <c r="F649" s="128">
        <v>414.69833147470962</v>
      </c>
      <c r="G649" s="128">
        <v>694.13181327954351</v>
      </c>
      <c r="H649" s="128">
        <v>1652.784133279632</v>
      </c>
      <c r="I649" s="128">
        <v>2.1306538587443705E-3</v>
      </c>
      <c r="J649" s="128">
        <v>2.5430058853526975E-9</v>
      </c>
      <c r="K649" s="128">
        <f t="shared" si="20"/>
        <v>0.48098312951673217</v>
      </c>
      <c r="L649" s="128">
        <f t="shared" si="21"/>
        <v>539.8932699203724</v>
      </c>
      <c r="AA649" s="128" t="s">
        <v>230</v>
      </c>
    </row>
    <row r="650" spans="1:27">
      <c r="A650" s="127">
        <v>42001</v>
      </c>
      <c r="B650" s="128">
        <v>58.176900000000003</v>
      </c>
      <c r="C650" s="128">
        <v>29.7</v>
      </c>
      <c r="D650" s="128">
        <v>69.58499827</v>
      </c>
      <c r="E650" s="128">
        <v>71.908322509304995</v>
      </c>
      <c r="F650" s="128">
        <v>414.97572196432122</v>
      </c>
      <c r="G650" s="128">
        <v>694.07697485896188</v>
      </c>
      <c r="H650" s="128">
        <v>1701.8529597497536</v>
      </c>
      <c r="I650" s="128">
        <v>2.0774663254431651E-3</v>
      </c>
      <c r="J650" s="128">
        <v>2.489404374705871E-9</v>
      </c>
      <c r="K650" s="128">
        <f t="shared" si="20"/>
        <v>0.51051190420940262</v>
      </c>
      <c r="L650" s="128">
        <f t="shared" si="21"/>
        <v>539.84010378775201</v>
      </c>
      <c r="AA650" s="128" t="s">
        <v>230</v>
      </c>
    </row>
    <row r="651" spans="1:27">
      <c r="A651" s="127">
        <v>42002</v>
      </c>
      <c r="B651" s="128">
        <v>58.180599999999998</v>
      </c>
      <c r="C651" s="128">
        <v>29.4</v>
      </c>
      <c r="D651" s="128">
        <v>69.574673950000005</v>
      </c>
      <c r="E651" s="128">
        <v>71.900145225974995</v>
      </c>
      <c r="F651" s="128">
        <v>414.81801522571595</v>
      </c>
      <c r="G651" s="128">
        <v>694.02212887998303</v>
      </c>
      <c r="H651" s="128">
        <v>1694.0300969035125</v>
      </c>
      <c r="I651" s="128">
        <v>2.0856043962021757E-3</v>
      </c>
      <c r="J651" s="128">
        <v>2.4974132847427874E-9</v>
      </c>
      <c r="K651" s="128">
        <f t="shared" si="20"/>
        <v>0.50532308020199168</v>
      </c>
      <c r="L651" s="128">
        <f t="shared" si="21"/>
        <v>539.78693427381199</v>
      </c>
      <c r="AA651" s="128" t="s">
        <v>230</v>
      </c>
    </row>
    <row r="652" spans="1:27">
      <c r="A652" s="127">
        <v>42003</v>
      </c>
      <c r="B652" s="128">
        <v>58.243400000000001</v>
      </c>
      <c r="C652" s="128">
        <v>29.7</v>
      </c>
      <c r="D652" s="128">
        <v>69.581277139999997</v>
      </c>
      <c r="E652" s="128">
        <v>71.891959116104999</v>
      </c>
      <c r="F652" s="128">
        <v>416.52412598420261</v>
      </c>
      <c r="G652" s="128">
        <v>693.96721962203333</v>
      </c>
      <c r="H652" s="128">
        <v>1713.2105894640249</v>
      </c>
      <c r="I652" s="128">
        <v>2.0635322158647929E-3</v>
      </c>
      <c r="J652" s="128">
        <v>2.4725135795749516E-9</v>
      </c>
      <c r="K652" s="128">
        <f t="shared" si="20"/>
        <v>0.50992902200077606</v>
      </c>
      <c r="L652" s="128">
        <f t="shared" si="21"/>
        <v>539.73370736882634</v>
      </c>
      <c r="AA652" s="128" t="s">
        <v>230</v>
      </c>
    </row>
    <row r="653" spans="1:27">
      <c r="A653" s="127">
        <v>42004</v>
      </c>
      <c r="B653" s="128">
        <v>24.135100000000001</v>
      </c>
      <c r="C653" s="128">
        <v>12.6</v>
      </c>
      <c r="D653" s="128">
        <v>67.310384690000006</v>
      </c>
      <c r="E653" s="128">
        <v>71.888566927799999</v>
      </c>
      <c r="F653" s="128">
        <v>144.87553605115772</v>
      </c>
      <c r="G653" s="128">
        <v>693.94446493924522</v>
      </c>
      <c r="H653" s="128">
        <v>274.6575260854558</v>
      </c>
      <c r="I653" s="128">
        <v>1.2892529149077753E-2</v>
      </c>
      <c r="J653" s="128">
        <v>1.547295193114632E-8</v>
      </c>
      <c r="K653" s="128">
        <f t="shared" si="20"/>
        <v>0.52206123032429941</v>
      </c>
      <c r="L653" s="128">
        <f t="shared" si="21"/>
        <v>539.71165102124837</v>
      </c>
      <c r="AA653" s="128" t="s">
        <v>230</v>
      </c>
    </row>
    <row r="654" spans="1:27">
      <c r="A654" s="127">
        <v>42005</v>
      </c>
      <c r="B654" s="128">
        <v>34.335999999999999</v>
      </c>
      <c r="C654" s="128">
        <v>10.199999999999999</v>
      </c>
      <c r="D654" s="128">
        <v>69.136100380000002</v>
      </c>
      <c r="E654" s="128">
        <v>71.883741002999997</v>
      </c>
      <c r="F654" s="128">
        <v>252.92341489126972</v>
      </c>
      <c r="G654" s="128">
        <v>693.91209159333528</v>
      </c>
      <c r="H654" s="128">
        <v>565.66824435125375</v>
      </c>
      <c r="I654" s="128">
        <v>6.0709035257036099E-3</v>
      </c>
      <c r="J654" s="128">
        <v>7.0660041829631837E-9</v>
      </c>
      <c r="K654" s="128">
        <f t="shared" si="20"/>
        <v>0.29706430568499531</v>
      </c>
      <c r="L654" s="128">
        <f t="shared" si="21"/>
        <v>539.68027237560636</v>
      </c>
      <c r="AA654" s="128" t="s">
        <v>230</v>
      </c>
    </row>
    <row r="655" spans="1:27">
      <c r="A655" s="127">
        <v>42006</v>
      </c>
      <c r="B655" s="128">
        <v>44.338099999999997</v>
      </c>
      <c r="C655" s="128">
        <v>17.600000000000001</v>
      </c>
      <c r="D655" s="128">
        <v>69.614137249999999</v>
      </c>
      <c r="E655" s="128">
        <v>71.877509283045001</v>
      </c>
      <c r="F655" s="128">
        <v>341.87495241009856</v>
      </c>
      <c r="G655" s="128">
        <v>693.87028577092849</v>
      </c>
      <c r="H655" s="128">
        <v>1069.9464222445654</v>
      </c>
      <c r="I655" s="128">
        <v>3.2539763828347916E-3</v>
      </c>
      <c r="J655" s="128">
        <v>3.83969079244101E-9</v>
      </c>
      <c r="K655" s="128">
        <f t="shared" si="20"/>
        <v>0.39694980163786908</v>
      </c>
      <c r="L655" s="128">
        <f t="shared" si="21"/>
        <v>539.63975310928697</v>
      </c>
      <c r="AA655" s="128" t="s">
        <v>230</v>
      </c>
    </row>
    <row r="656" spans="1:27">
      <c r="A656" s="127">
        <v>42007</v>
      </c>
      <c r="B656" s="128">
        <v>42.5974</v>
      </c>
      <c r="C656" s="128">
        <v>18.7</v>
      </c>
      <c r="D656" s="128">
        <v>69.671439120000002</v>
      </c>
      <c r="E656" s="128">
        <v>71.871522218474993</v>
      </c>
      <c r="F656" s="128">
        <v>337.35941634416309</v>
      </c>
      <c r="G656" s="128">
        <v>693.83011900343797</v>
      </c>
      <c r="H656" s="128">
        <v>1089.4525272974302</v>
      </c>
      <c r="I656" s="128">
        <v>3.2140534831456105E-3</v>
      </c>
      <c r="J656" s="128">
        <v>3.8143447031590608E-9</v>
      </c>
      <c r="K656" s="128">
        <f t="shared" si="20"/>
        <v>0.43899392920694691</v>
      </c>
      <c r="L656" s="128">
        <f t="shared" si="21"/>
        <v>539.60082461674631</v>
      </c>
      <c r="AA656" s="128" t="s">
        <v>230</v>
      </c>
    </row>
    <row r="657" spans="1:27">
      <c r="A657" s="127">
        <v>42008</v>
      </c>
      <c r="B657" s="128">
        <v>43.7166</v>
      </c>
      <c r="C657" s="128">
        <v>19</v>
      </c>
      <c r="D657" s="128">
        <v>69.748189800000006</v>
      </c>
      <c r="E657" s="128">
        <v>71.865377850344998</v>
      </c>
      <c r="F657" s="128">
        <v>351.25602960943456</v>
      </c>
      <c r="G657" s="128">
        <v>693.7888946269162</v>
      </c>
      <c r="H657" s="128">
        <v>1166.7157778132496</v>
      </c>
      <c r="I657" s="128">
        <v>2.9994272771306264E-3</v>
      </c>
      <c r="J657" s="128">
        <v>3.5575185456702164E-9</v>
      </c>
      <c r="K657" s="128">
        <f t="shared" si="20"/>
        <v>0.4346175137133263</v>
      </c>
      <c r="L657" s="128">
        <f t="shared" si="21"/>
        <v>539.56087332072821</v>
      </c>
      <c r="AA657" s="128" t="s">
        <v>230</v>
      </c>
    </row>
    <row r="658" spans="1:27">
      <c r="A658" s="127">
        <v>42009</v>
      </c>
      <c r="B658" s="128">
        <v>43.714799999999997</v>
      </c>
      <c r="C658" s="128">
        <v>19.5</v>
      </c>
      <c r="D658" s="128">
        <v>69.769653969999993</v>
      </c>
      <c r="E658" s="128">
        <v>71.859233735204995</v>
      </c>
      <c r="F658" s="128">
        <v>353.86242631723042</v>
      </c>
      <c r="G658" s="128">
        <v>693.74766964685182</v>
      </c>
      <c r="H658" s="128">
        <v>1196.2075201172026</v>
      </c>
      <c r="I658" s="128">
        <v>2.9300288728269061E-3</v>
      </c>
      <c r="J658" s="128">
        <v>3.480613150342795E-9</v>
      </c>
      <c r="K658" s="128">
        <f t="shared" si="20"/>
        <v>0.44607318345274372</v>
      </c>
      <c r="L658" s="128">
        <f t="shared" si="21"/>
        <v>539.52092366967645</v>
      </c>
      <c r="AA658" s="128" t="s">
        <v>230</v>
      </c>
    </row>
    <row r="659" spans="1:27">
      <c r="A659" s="127">
        <v>42010</v>
      </c>
      <c r="B659" s="128">
        <v>43.630499999999998</v>
      </c>
      <c r="C659" s="128">
        <v>19.3</v>
      </c>
      <c r="D659" s="128">
        <v>69.795395069999998</v>
      </c>
      <c r="E659" s="128">
        <v>71.853101468429998</v>
      </c>
      <c r="F659" s="128">
        <v>356.32014610357038</v>
      </c>
      <c r="G659" s="128">
        <v>693.70652187078497</v>
      </c>
      <c r="H659" s="128">
        <v>1206.8748081399594</v>
      </c>
      <c r="I659" s="128">
        <v>2.9026655559707096E-3</v>
      </c>
      <c r="J659" s="128">
        <v>3.4463680023943481E-9</v>
      </c>
      <c r="K659" s="128">
        <f t="shared" si="20"/>
        <v>0.44235110759675</v>
      </c>
      <c r="L659" s="128">
        <f t="shared" si="21"/>
        <v>539.48105105787874</v>
      </c>
      <c r="AA659" s="128" t="s">
        <v>230</v>
      </c>
    </row>
    <row r="660" spans="1:27">
      <c r="A660" s="127">
        <v>42011</v>
      </c>
      <c r="B660" s="128">
        <v>43.555300000000003</v>
      </c>
      <c r="C660" s="128">
        <v>19.399999999999999</v>
      </c>
      <c r="D660" s="128">
        <v>69.789457389999995</v>
      </c>
      <c r="E660" s="128">
        <v>71.846979771015</v>
      </c>
      <c r="F660" s="128">
        <v>355.88497377766146</v>
      </c>
      <c r="G660" s="128">
        <v>693.66544272872522</v>
      </c>
      <c r="H660" s="128">
        <v>1208.0493065758599</v>
      </c>
      <c r="I660" s="128">
        <v>2.9010469969014984E-3</v>
      </c>
      <c r="J660" s="128">
        <v>3.4458757808764586E-9</v>
      </c>
      <c r="K660" s="128">
        <f t="shared" si="20"/>
        <v>0.44541077664486289</v>
      </c>
      <c r="L660" s="128">
        <f t="shared" si="21"/>
        <v>539.44124716911665</v>
      </c>
      <c r="AA660" s="128" t="s">
        <v>230</v>
      </c>
    </row>
    <row r="661" spans="1:27">
      <c r="A661" s="127">
        <v>42012</v>
      </c>
      <c r="B661" s="128">
        <v>43.502200000000002</v>
      </c>
      <c r="C661" s="128">
        <v>19.8</v>
      </c>
      <c r="D661" s="128">
        <v>69.742052799999996</v>
      </c>
      <c r="E661" s="128">
        <v>71.840865536804998</v>
      </c>
      <c r="F661" s="128">
        <v>351.736843242156</v>
      </c>
      <c r="G661" s="128">
        <v>693.6244113867948</v>
      </c>
      <c r="H661" s="128">
        <v>1194.5194611442678</v>
      </c>
      <c r="I661" s="128">
        <v>2.9377799784686041E-3</v>
      </c>
      <c r="J661" s="128">
        <v>3.4941149753336797E-9</v>
      </c>
      <c r="K661" s="128">
        <f t="shared" si="20"/>
        <v>0.45514939474325439</v>
      </c>
      <c r="L661" s="128">
        <f t="shared" si="21"/>
        <v>539.40149180685978</v>
      </c>
      <c r="AA661" s="128" t="s">
        <v>230</v>
      </c>
    </row>
    <row r="662" spans="1:27">
      <c r="A662" s="127">
        <v>42013</v>
      </c>
      <c r="B662" s="128">
        <v>43.4724</v>
      </c>
      <c r="C662" s="128">
        <v>19.100000000000001</v>
      </c>
      <c r="D662" s="128">
        <v>69.761314069999997</v>
      </c>
      <c r="E662" s="128">
        <v>71.834755490985003</v>
      </c>
      <c r="F662" s="128">
        <v>353.79298813986236</v>
      </c>
      <c r="G662" s="128">
        <v>693.58340587453552</v>
      </c>
      <c r="H662" s="128">
        <v>1188.2445140731613</v>
      </c>
      <c r="I662" s="128">
        <v>2.9469795384576467E-3</v>
      </c>
      <c r="J662" s="128">
        <v>3.4975625270404838E-9</v>
      </c>
      <c r="K662" s="128">
        <f t="shared" si="20"/>
        <v>0.43935922562361407</v>
      </c>
      <c r="L662" s="128">
        <f t="shared" si="21"/>
        <v>539.3617636779336</v>
      </c>
      <c r="AA662" s="128" t="s">
        <v>230</v>
      </c>
    </row>
    <row r="663" spans="1:27">
      <c r="A663" s="127">
        <v>42014</v>
      </c>
      <c r="B663" s="128">
        <v>43.450499999999998</v>
      </c>
      <c r="C663" s="128">
        <v>19.3</v>
      </c>
      <c r="D663" s="128">
        <v>69.759589579999997</v>
      </c>
      <c r="E663" s="128">
        <v>71.828648523209992</v>
      </c>
      <c r="F663" s="128">
        <v>354.08923149676116</v>
      </c>
      <c r="G663" s="128">
        <v>693.54241874392437</v>
      </c>
      <c r="H663" s="128">
        <v>1195.9508027120246</v>
      </c>
      <c r="I663" s="128">
        <v>2.9299070556926105E-3</v>
      </c>
      <c r="J663" s="128">
        <v>3.4795768302945274E-9</v>
      </c>
      <c r="K663" s="128">
        <f t="shared" si="20"/>
        <v>0.4441836112357741</v>
      </c>
      <c r="L663" s="128">
        <f t="shared" si="21"/>
        <v>539.32205556276369</v>
      </c>
      <c r="AA663" s="128" t="s">
        <v>230</v>
      </c>
    </row>
    <row r="664" spans="1:27">
      <c r="A664" s="127">
        <v>42015</v>
      </c>
      <c r="B664" s="128">
        <v>43.429200000000002</v>
      </c>
      <c r="C664" s="128">
        <v>19.899999999999999</v>
      </c>
      <c r="D664" s="128">
        <v>69.757913130000006</v>
      </c>
      <c r="E664" s="128">
        <v>71.822544549149995</v>
      </c>
      <c r="F664" s="128">
        <v>354.46406976346418</v>
      </c>
      <c r="G664" s="128">
        <v>693.50144943199166</v>
      </c>
      <c r="H664" s="128">
        <v>1215.4676410656289</v>
      </c>
      <c r="I664" s="128">
        <v>2.8883475882653842E-3</v>
      </c>
      <c r="J664" s="128">
        <v>3.4367484158222277E-9</v>
      </c>
      <c r="K664" s="128">
        <f t="shared" si="20"/>
        <v>0.45821705212161395</v>
      </c>
      <c r="L664" s="128">
        <f t="shared" si="21"/>
        <v>539.28236691302823</v>
      </c>
      <c r="AA664" s="128" t="s">
        <v>230</v>
      </c>
    </row>
    <row r="665" spans="1:27">
      <c r="A665" s="127">
        <v>42016</v>
      </c>
      <c r="B665" s="128">
        <v>43.424799999999998</v>
      </c>
      <c r="C665" s="128">
        <v>19.7</v>
      </c>
      <c r="D665" s="128">
        <v>69.768371779999995</v>
      </c>
      <c r="E665" s="128">
        <v>71.816441193510002</v>
      </c>
      <c r="F665" s="128">
        <v>355.96244488444825</v>
      </c>
      <c r="G665" s="128">
        <v>693.46048199761594</v>
      </c>
      <c r="H665" s="128">
        <v>1219.2648194761748</v>
      </c>
      <c r="I665" s="128">
        <v>2.8775755203133868E-3</v>
      </c>
      <c r="J665" s="128">
        <v>3.4218181996194427E-9</v>
      </c>
      <c r="K665" s="128">
        <f t="shared" si="20"/>
        <v>0.45365781765258562</v>
      </c>
      <c r="L665" s="128">
        <f t="shared" si="21"/>
        <v>539.2426822843214</v>
      </c>
      <c r="AA665" s="128" t="s">
        <v>230</v>
      </c>
    </row>
    <row r="666" spans="1:27">
      <c r="A666" s="127">
        <v>42017</v>
      </c>
      <c r="B666" s="128">
        <v>43.395299999999999</v>
      </c>
      <c r="C666" s="128">
        <v>19</v>
      </c>
      <c r="D666" s="128">
        <v>69.755246600000007</v>
      </c>
      <c r="E666" s="128">
        <v>71.810341984095004</v>
      </c>
      <c r="F666" s="128">
        <v>354.97823623686463</v>
      </c>
      <c r="G666" s="128">
        <v>693.41954012269662</v>
      </c>
      <c r="H666" s="128">
        <v>1194.1300141091242</v>
      </c>
      <c r="I666" s="128">
        <v>2.9318484261586118E-3</v>
      </c>
      <c r="J666" s="128">
        <v>3.4788849834735619E-9</v>
      </c>
      <c r="K666" s="128">
        <f t="shared" si="20"/>
        <v>0.43783543379121703</v>
      </c>
      <c r="L666" s="128">
        <f t="shared" si="21"/>
        <v>539.20302461478411</v>
      </c>
      <c r="AA666" s="128" t="s">
        <v>230</v>
      </c>
    </row>
    <row r="667" spans="1:27">
      <c r="A667" s="127">
        <v>42018</v>
      </c>
      <c r="B667" s="128">
        <v>43.378900000000002</v>
      </c>
      <c r="C667" s="128">
        <v>20.399999999999999</v>
      </c>
      <c r="D667" s="128">
        <v>69.79717703</v>
      </c>
      <c r="E667" s="128">
        <v>71.804245079699996</v>
      </c>
      <c r="F667" s="128">
        <v>359.76385475679956</v>
      </c>
      <c r="G667" s="128">
        <v>693.37861145108889</v>
      </c>
      <c r="H667" s="128">
        <v>1264.3583962702655</v>
      </c>
      <c r="I667" s="128">
        <v>2.7811912642186189E-3</v>
      </c>
      <c r="J667" s="128">
        <v>3.3146474152623173E-9</v>
      </c>
      <c r="K667" s="128">
        <f t="shared" si="20"/>
        <v>0.47027471881490768</v>
      </c>
      <c r="L667" s="128">
        <f t="shared" si="21"/>
        <v>539.16338193271736</v>
      </c>
      <c r="AA667" s="128" t="s">
        <v>230</v>
      </c>
    </row>
    <row r="668" spans="1:27">
      <c r="A668" s="127">
        <v>42019</v>
      </c>
      <c r="B668" s="128">
        <v>43.329099999999997</v>
      </c>
      <c r="C668" s="128">
        <v>20.2</v>
      </c>
      <c r="D668" s="128">
        <v>69.760850610000006</v>
      </c>
      <c r="E668" s="128">
        <v>71.798155174694998</v>
      </c>
      <c r="F668" s="128">
        <v>356.45504948359945</v>
      </c>
      <c r="G668" s="128">
        <v>693.33772750103208</v>
      </c>
      <c r="H668" s="128">
        <v>1238.3630419725973</v>
      </c>
      <c r="I668" s="128">
        <v>2.8380094647831155E-3</v>
      </c>
      <c r="J668" s="128">
        <v>3.3805011636722731E-9</v>
      </c>
      <c r="K668" s="128">
        <f t="shared" si="20"/>
        <v>0.46619939024812423</v>
      </c>
      <c r="L668" s="128">
        <f t="shared" si="21"/>
        <v>539.1237847613844</v>
      </c>
      <c r="AA668" s="128" t="s">
        <v>230</v>
      </c>
    </row>
    <row r="669" spans="1:27">
      <c r="A669" s="127">
        <v>42020</v>
      </c>
      <c r="B669" s="128">
        <v>43.332900000000002</v>
      </c>
      <c r="C669" s="128">
        <v>19.600000000000001</v>
      </c>
      <c r="D669" s="128">
        <v>69.804369230000006</v>
      </c>
      <c r="E669" s="128">
        <v>71.792064735599993</v>
      </c>
      <c r="F669" s="128">
        <v>361.22885942981111</v>
      </c>
      <c r="G669" s="128">
        <v>693.29683770051463</v>
      </c>
      <c r="H669" s="128">
        <v>1250.9357055148266</v>
      </c>
      <c r="I669" s="128">
        <v>2.8042106287724362E-3</v>
      </c>
      <c r="J669" s="128">
        <v>3.3339699368087715E-9</v>
      </c>
      <c r="K669" s="128">
        <f t="shared" si="20"/>
        <v>0.45231221542984662</v>
      </c>
      <c r="L669" s="128">
        <f t="shared" si="21"/>
        <v>539.08418411734476</v>
      </c>
      <c r="AA669" s="128" t="s">
        <v>230</v>
      </c>
    </row>
    <row r="670" spans="1:27">
      <c r="A670" s="127">
        <v>42021</v>
      </c>
      <c r="B670" s="128">
        <v>43.262700000000002</v>
      </c>
      <c r="C670" s="128">
        <v>19.8</v>
      </c>
      <c r="D670" s="128">
        <v>69.798863569999995</v>
      </c>
      <c r="E670" s="128">
        <v>71.785984163115003</v>
      </c>
      <c r="F670" s="128">
        <v>360.87461388280059</v>
      </c>
      <c r="G670" s="128">
        <v>693.25601188226062</v>
      </c>
      <c r="H670" s="128">
        <v>1255.6351245242495</v>
      </c>
      <c r="I670" s="128">
        <v>2.7957426305736019E-3</v>
      </c>
      <c r="J670" s="128">
        <v>3.3263141399797453E-9</v>
      </c>
      <c r="K670" s="128">
        <f t="shared" si="20"/>
        <v>0.45766907751943359</v>
      </c>
      <c r="L670" s="128">
        <f t="shared" si="21"/>
        <v>539.04464762699013</v>
      </c>
      <c r="AA670" s="128" t="s">
        <v>230</v>
      </c>
    </row>
    <row r="671" spans="1:27">
      <c r="A671" s="127">
        <v>42022</v>
      </c>
      <c r="B671" s="128">
        <v>43.228299999999997</v>
      </c>
      <c r="C671" s="128">
        <v>19.7</v>
      </c>
      <c r="D671" s="128">
        <v>69.806974089999997</v>
      </c>
      <c r="E671" s="128">
        <v>71.779908425549991</v>
      </c>
      <c r="F671" s="128">
        <v>362.05467418670605</v>
      </c>
      <c r="G671" s="128">
        <v>693.21521627061315</v>
      </c>
      <c r="H671" s="128">
        <v>1260.7229552584142</v>
      </c>
      <c r="I671" s="128">
        <v>2.7837253773274565E-3</v>
      </c>
      <c r="J671" s="128">
        <v>3.3111424585607413E-9</v>
      </c>
      <c r="K671" s="128">
        <f t="shared" si="20"/>
        <v>0.45571997973549738</v>
      </c>
      <c r="L671" s="128">
        <f t="shared" si="21"/>
        <v>539.00514257376858</v>
      </c>
      <c r="AA671" s="128" t="s">
        <v>230</v>
      </c>
    </row>
    <row r="672" spans="1:27">
      <c r="A672" s="127">
        <v>42023</v>
      </c>
      <c r="B672" s="128">
        <v>43.2258</v>
      </c>
      <c r="C672" s="128">
        <v>19.5</v>
      </c>
      <c r="D672" s="128">
        <v>69.795973000000004</v>
      </c>
      <c r="E672" s="128">
        <v>71.773833039359999</v>
      </c>
      <c r="F672" s="128">
        <v>361.48828774421872</v>
      </c>
      <c r="G672" s="128">
        <v>693.17442076327029</v>
      </c>
      <c r="H672" s="128">
        <v>1251.4492636631335</v>
      </c>
      <c r="I672" s="128">
        <v>2.8026069781491619E-3</v>
      </c>
      <c r="J672" s="128">
        <v>3.3315249767959866E-9</v>
      </c>
      <c r="K672" s="128">
        <f t="shared" si="20"/>
        <v>0.45111947031633887</v>
      </c>
      <c r="L672" s="128">
        <f t="shared" si="21"/>
        <v>538.96563980522274</v>
      </c>
      <c r="AA672" s="128" t="s">
        <v>230</v>
      </c>
    </row>
    <row r="673" spans="1:27">
      <c r="A673" s="127">
        <v>42024</v>
      </c>
      <c r="B673" s="128">
        <v>43.2044</v>
      </c>
      <c r="C673" s="128">
        <v>19.3</v>
      </c>
      <c r="D673" s="128">
        <v>69.794297709999995</v>
      </c>
      <c r="E673" s="128">
        <v>71.767760660939999</v>
      </c>
      <c r="F673" s="128">
        <v>361.74759716149265</v>
      </c>
      <c r="G673" s="128">
        <v>693.13364319910966</v>
      </c>
      <c r="H673" s="128">
        <v>1247.6502855480992</v>
      </c>
      <c r="I673" s="128">
        <v>2.8094627143841178E-3</v>
      </c>
      <c r="J673" s="128">
        <v>3.3376811367560715E-9</v>
      </c>
      <c r="K673" s="128">
        <f t="shared" si="20"/>
        <v>0.44671376063549084</v>
      </c>
      <c r="L673" s="128">
        <f t="shared" si="21"/>
        <v>538.92615659349804</v>
      </c>
      <c r="AA673" s="128" t="s">
        <v>230</v>
      </c>
    </row>
    <row r="674" spans="1:27">
      <c r="A674" s="127">
        <v>42025</v>
      </c>
      <c r="B674" s="128">
        <v>43.215800000000002</v>
      </c>
      <c r="C674" s="128">
        <v>19.7</v>
      </c>
      <c r="D674" s="128">
        <v>69.795190050000002</v>
      </c>
      <c r="E674" s="128">
        <v>71.761686680249994</v>
      </c>
      <c r="F674" s="128">
        <v>362.57254511552179</v>
      </c>
      <c r="G674" s="128">
        <v>693.09285262095</v>
      </c>
      <c r="H674" s="128">
        <v>1264.5587106006981</v>
      </c>
      <c r="I674" s="128">
        <v>2.7753311017909652E-3</v>
      </c>
      <c r="J674" s="128">
        <v>3.301216682749483E-9</v>
      </c>
      <c r="K674" s="128">
        <f t="shared" si="20"/>
        <v>0.45585179494536715</v>
      </c>
      <c r="L674" s="128">
        <f t="shared" si="21"/>
        <v>538.88666296365352</v>
      </c>
      <c r="AA674" s="128" t="s">
        <v>230</v>
      </c>
    </row>
    <row r="675" spans="1:27">
      <c r="A675" s="127">
        <v>42026</v>
      </c>
      <c r="B675" s="128">
        <v>43.2211</v>
      </c>
      <c r="C675" s="128">
        <v>19.399999999999999</v>
      </c>
      <c r="D675" s="128">
        <v>69.78479944</v>
      </c>
      <c r="E675" s="128">
        <v>71.755611954644991</v>
      </c>
      <c r="F675" s="128">
        <v>362.09604093854438</v>
      </c>
      <c r="G675" s="128">
        <v>693.05205478478535</v>
      </c>
      <c r="H675" s="128">
        <v>1252.791745544079</v>
      </c>
      <c r="I675" s="128">
        <v>2.7987447695497392E-3</v>
      </c>
      <c r="J675" s="128">
        <v>3.3259131294985054E-9</v>
      </c>
      <c r="K675" s="128">
        <f t="shared" si="20"/>
        <v>0.44885484173239454</v>
      </c>
      <c r="L675" s="128">
        <f t="shared" si="21"/>
        <v>538.84716449029725</v>
      </c>
      <c r="AA675" s="128" t="s">
        <v>230</v>
      </c>
    </row>
    <row r="676" spans="1:27">
      <c r="A676" s="127">
        <v>42027</v>
      </c>
      <c r="B676" s="128">
        <v>43.183599999999998</v>
      </c>
      <c r="C676" s="128">
        <v>19.600000000000001</v>
      </c>
      <c r="D676" s="128">
        <v>69.749446000000006</v>
      </c>
      <c r="E676" s="128">
        <v>71.749542499664997</v>
      </c>
      <c r="F676" s="128">
        <v>358.95194742126614</v>
      </c>
      <c r="G676" s="128">
        <v>693.01129009310785</v>
      </c>
      <c r="H676" s="128">
        <v>1239.5627224754405</v>
      </c>
      <c r="I676" s="128">
        <v>2.8305387153277307E-3</v>
      </c>
      <c r="J676" s="128">
        <v>3.3659846758230172E-9</v>
      </c>
      <c r="K676" s="128">
        <f t="shared" si="20"/>
        <v>0.45387600848470255</v>
      </c>
      <c r="L676" s="128">
        <f t="shared" si="21"/>
        <v>538.80770028707184</v>
      </c>
      <c r="AA676" s="128" t="s">
        <v>230</v>
      </c>
    </row>
    <row r="677" spans="1:27">
      <c r="A677" s="127">
        <v>42028</v>
      </c>
      <c r="B677" s="128">
        <v>43.196100000000001</v>
      </c>
      <c r="C677" s="128">
        <v>19.399999999999999</v>
      </c>
      <c r="D677" s="128">
        <v>69.718004859999994</v>
      </c>
      <c r="E677" s="128">
        <v>71.743471287809996</v>
      </c>
      <c r="F677" s="128">
        <v>356.48727494165917</v>
      </c>
      <c r="G677" s="128">
        <v>692.97051134822595</v>
      </c>
      <c r="H677" s="128">
        <v>1218.4591763669168</v>
      </c>
      <c r="I677" s="128">
        <v>2.8777064121731605E-3</v>
      </c>
      <c r="J677" s="128">
        <v>3.4198682911691463E-9</v>
      </c>
      <c r="K677" s="128">
        <f t="shared" si="20"/>
        <v>0.44911461914385786</v>
      </c>
      <c r="L677" s="128">
        <f t="shared" si="21"/>
        <v>538.7682246604694</v>
      </c>
      <c r="AA677" s="128" t="s">
        <v>230</v>
      </c>
    </row>
    <row r="678" spans="1:27">
      <c r="A678" s="127">
        <v>42029</v>
      </c>
      <c r="B678" s="128">
        <v>43.1599</v>
      </c>
      <c r="C678" s="128">
        <v>19.3</v>
      </c>
      <c r="D678" s="128">
        <v>69.758398229999997</v>
      </c>
      <c r="E678" s="128">
        <v>71.737405163864992</v>
      </c>
      <c r="F678" s="128">
        <v>360.82067754011467</v>
      </c>
      <c r="G678" s="128">
        <v>692.92976452625419</v>
      </c>
      <c r="H678" s="128">
        <v>1243.0958063294217</v>
      </c>
      <c r="I678" s="128">
        <v>2.8199321386468213E-3</v>
      </c>
      <c r="J678" s="128">
        <v>3.3503281330043461E-9</v>
      </c>
      <c r="K678" s="128">
        <f t="shared" si="20"/>
        <v>0.44717434470422779</v>
      </c>
      <c r="L678" s="128">
        <f t="shared" si="21"/>
        <v>538.72878211596662</v>
      </c>
      <c r="AA678" s="128" t="s">
        <v>230</v>
      </c>
    </row>
    <row r="679" spans="1:27">
      <c r="A679" s="127">
        <v>42030</v>
      </c>
      <c r="B679" s="128">
        <v>43.185600000000001</v>
      </c>
      <c r="C679" s="128">
        <v>19.399999999999999</v>
      </c>
      <c r="D679" s="128">
        <v>69.749602519999996</v>
      </c>
      <c r="E679" s="128">
        <v>71.731335427784998</v>
      </c>
      <c r="F679" s="128">
        <v>360.7015476805517</v>
      </c>
      <c r="G679" s="128">
        <v>692.88899118848133</v>
      </c>
      <c r="H679" s="128">
        <v>1245.0531810046157</v>
      </c>
      <c r="I679" s="128">
        <v>2.816281043701162E-3</v>
      </c>
      <c r="J679" s="128">
        <v>3.3469198677961219E-9</v>
      </c>
      <c r="K679" s="128">
        <f t="shared" si="20"/>
        <v>0.44922381534585598</v>
      </c>
      <c r="L679" s="128">
        <f t="shared" si="21"/>
        <v>538.68931608500088</v>
      </c>
      <c r="AA679" s="128" t="s">
        <v>230</v>
      </c>
    </row>
    <row r="680" spans="1:27">
      <c r="A680" s="127">
        <v>42031</v>
      </c>
      <c r="B680" s="128">
        <v>43.145600000000002</v>
      </c>
      <c r="C680" s="128">
        <v>19.899999999999999</v>
      </c>
      <c r="D680" s="128">
        <v>69.757280030000004</v>
      </c>
      <c r="E680" s="128">
        <v>71.725271313704994</v>
      </c>
      <c r="F680" s="128">
        <v>361.91112537609001</v>
      </c>
      <c r="G680" s="128">
        <v>692.84825336578092</v>
      </c>
      <c r="H680" s="128">
        <v>1268.0717753095068</v>
      </c>
      <c r="I680" s="128">
        <v>2.7696572684491154E-3</v>
      </c>
      <c r="J680" s="128">
        <v>3.2968662275306264E-9</v>
      </c>
      <c r="K680" s="128">
        <f t="shared" si="20"/>
        <v>0.46122895498034555</v>
      </c>
      <c r="L680" s="128">
        <f t="shared" si="21"/>
        <v>538.64988660884126</v>
      </c>
      <c r="AA680" s="128" t="s">
        <v>230</v>
      </c>
    </row>
    <row r="681" spans="1:27">
      <c r="A681" s="127">
        <v>42032</v>
      </c>
      <c r="B681" s="128">
        <v>43.115099999999998</v>
      </c>
      <c r="C681" s="128">
        <v>19.600000000000001</v>
      </c>
      <c r="D681" s="128">
        <v>69.776509180000005</v>
      </c>
      <c r="E681" s="128">
        <v>71.719211486399999</v>
      </c>
      <c r="F681" s="128">
        <v>364.23743735473022</v>
      </c>
      <c r="G681" s="128">
        <v>692.80754209345071</v>
      </c>
      <c r="H681" s="128">
        <v>1274.4180313999809</v>
      </c>
      <c r="I681" s="128">
        <v>2.7533924036527136E-3</v>
      </c>
      <c r="J681" s="128">
        <v>3.2745645492166803E-9</v>
      </c>
      <c r="K681" s="128">
        <f t="shared" si="20"/>
        <v>0.45459711330833052</v>
      </c>
      <c r="L681" s="128">
        <f t="shared" si="21"/>
        <v>538.61048500572144</v>
      </c>
      <c r="AA681" s="128" t="s">
        <v>230</v>
      </c>
    </row>
    <row r="682" spans="1:27">
      <c r="A682" s="127">
        <v>42033</v>
      </c>
      <c r="B682" s="128">
        <v>8.3793000000000006</v>
      </c>
      <c r="C682" s="128">
        <v>4</v>
      </c>
      <c r="D682" s="128">
        <v>68.093907849999994</v>
      </c>
      <c r="E682" s="128">
        <v>71.718033775785003</v>
      </c>
      <c r="F682" s="128">
        <v>76.9509006716644</v>
      </c>
      <c r="G682" s="128">
        <v>692.79962970989743</v>
      </c>
      <c r="H682" s="128">
        <v>98.878928655404792</v>
      </c>
      <c r="I682" s="128">
        <v>3.5596992932063899E-2</v>
      </c>
      <c r="J682" s="128">
        <v>4.2465457310527989E-8</v>
      </c>
      <c r="K682" s="128">
        <f t="shared" si="20"/>
        <v>0.47736684448581618</v>
      </c>
      <c r="L682" s="128">
        <f t="shared" si="21"/>
        <v>538.60282741353171</v>
      </c>
      <c r="AA682" s="128" t="s">
        <v>230</v>
      </c>
    </row>
    <row r="683" spans="1:27">
      <c r="A683" s="127">
        <v>42034</v>
      </c>
      <c r="B683" s="128">
        <v>20.3307</v>
      </c>
      <c r="C683" s="128">
        <v>7.8</v>
      </c>
      <c r="D683" s="128">
        <v>68.277204019999999</v>
      </c>
      <c r="E683" s="128">
        <v>71.715176295899994</v>
      </c>
      <c r="F683" s="128">
        <v>151.35519827778418</v>
      </c>
      <c r="G683" s="128">
        <v>692.7804315367041</v>
      </c>
      <c r="H683" s="128">
        <v>259.30352419157578</v>
      </c>
      <c r="I683" s="128">
        <v>1.3402300022267298E-2</v>
      </c>
      <c r="J683" s="128">
        <v>1.578601529596943E-8</v>
      </c>
      <c r="K683" s="128">
        <f t="shared" si="20"/>
        <v>0.38365624400537118</v>
      </c>
      <c r="L683" s="128">
        <f t="shared" si="21"/>
        <v>538.58424779357142</v>
      </c>
      <c r="AA683" s="128" t="s">
        <v>230</v>
      </c>
    </row>
    <row r="684" spans="1:27">
      <c r="A684" s="127">
        <v>42035</v>
      </c>
      <c r="B684" s="128">
        <v>45.2742</v>
      </c>
      <c r="C684" s="128">
        <v>19.8</v>
      </c>
      <c r="D684" s="128">
        <v>69.852072489999998</v>
      </c>
      <c r="E684" s="128">
        <v>71.708813007090001</v>
      </c>
      <c r="F684" s="128">
        <v>386.98343895735132</v>
      </c>
      <c r="G684" s="128">
        <v>692.73767755200254</v>
      </c>
      <c r="H684" s="128">
        <v>1398.4015777423335</v>
      </c>
      <c r="I684" s="128">
        <v>2.5034085673658838E-3</v>
      </c>
      <c r="J684" s="128">
        <v>2.9703033296664127E-9</v>
      </c>
      <c r="K684" s="128">
        <f t="shared" si="20"/>
        <v>0.43733517102455705</v>
      </c>
      <c r="L684" s="128">
        <f t="shared" si="21"/>
        <v>538.54287305339994</v>
      </c>
      <c r="AA684" s="128" t="s">
        <v>230</v>
      </c>
    </row>
    <row r="685" spans="1:27">
      <c r="A685" s="127">
        <v>42036</v>
      </c>
      <c r="B685" s="128">
        <v>44.607700000000001</v>
      </c>
      <c r="C685" s="128">
        <v>24.5</v>
      </c>
      <c r="D685" s="128">
        <v>69.733070839999996</v>
      </c>
      <c r="E685" s="128">
        <v>71.702543394854999</v>
      </c>
      <c r="F685" s="128">
        <v>370.4930080076204</v>
      </c>
      <c r="G685" s="128">
        <v>692.69555054211639</v>
      </c>
      <c r="H685" s="128">
        <v>1431.5423016434947</v>
      </c>
      <c r="I685" s="128">
        <v>2.4825960567234711E-3</v>
      </c>
      <c r="J685" s="128">
        <v>2.9903480323096109E-9</v>
      </c>
      <c r="K685" s="128">
        <f t="shared" si="20"/>
        <v>0.54923253160328822</v>
      </c>
      <c r="L685" s="128">
        <f t="shared" si="21"/>
        <v>538.50210740768671</v>
      </c>
      <c r="AA685" s="128" t="s">
        <v>230</v>
      </c>
    </row>
    <row r="686" spans="1:27">
      <c r="A686" s="127">
        <v>42037</v>
      </c>
      <c r="B686" s="128">
        <v>44.708100000000002</v>
      </c>
      <c r="C686" s="128">
        <v>24.4</v>
      </c>
      <c r="D686" s="128">
        <v>69.773585909999994</v>
      </c>
      <c r="E686" s="128">
        <v>71.6962596714</v>
      </c>
      <c r="F686" s="128">
        <v>376.06438120488576</v>
      </c>
      <c r="G686" s="128">
        <v>692.65332630096452</v>
      </c>
      <c r="H686" s="128">
        <v>1467.0564052081859</v>
      </c>
      <c r="I686" s="128">
        <v>2.4213740811763343E-3</v>
      </c>
      <c r="J686" s="128">
        <v>2.9152514428653603E-9</v>
      </c>
      <c r="K686" s="128">
        <f t="shared" si="20"/>
        <v>0.54576240099668738</v>
      </c>
      <c r="L686" s="128">
        <f t="shared" si="21"/>
        <v>538.46125000940992</v>
      </c>
      <c r="AA686" s="128" t="s">
        <v>230</v>
      </c>
    </row>
    <row r="687" spans="1:27">
      <c r="A687" s="127">
        <v>42038</v>
      </c>
      <c r="B687" s="128">
        <v>44.564100000000003</v>
      </c>
      <c r="C687" s="128">
        <v>24.6</v>
      </c>
      <c r="D687" s="128">
        <v>69.761946399999999</v>
      </c>
      <c r="E687" s="128">
        <v>71.689996187144999</v>
      </c>
      <c r="F687" s="128">
        <v>374.49681641401367</v>
      </c>
      <c r="G687" s="128">
        <v>692.61123565347384</v>
      </c>
      <c r="H687" s="128">
        <v>1463.3142197736552</v>
      </c>
      <c r="I687" s="128">
        <v>2.4295963453961804E-3</v>
      </c>
      <c r="J687" s="128">
        <v>2.9275968594636E-9</v>
      </c>
      <c r="K687" s="128">
        <f t="shared" si="20"/>
        <v>0.55201384073727511</v>
      </c>
      <c r="L687" s="128">
        <f t="shared" si="21"/>
        <v>538.42052420843549</v>
      </c>
      <c r="AA687" s="128" t="s">
        <v>230</v>
      </c>
    </row>
    <row r="688" spans="1:27">
      <c r="A688" s="127">
        <v>42039</v>
      </c>
      <c r="B688" s="128">
        <v>44.601100000000002</v>
      </c>
      <c r="C688" s="128">
        <v>23.5</v>
      </c>
      <c r="D688" s="128">
        <v>69.764933690000007</v>
      </c>
      <c r="E688" s="128">
        <v>71.683727502539995</v>
      </c>
      <c r="F688" s="128">
        <v>375.9957780451108</v>
      </c>
      <c r="G688" s="128">
        <v>692.56910765398391</v>
      </c>
      <c r="H688" s="128">
        <v>1445.285472046163</v>
      </c>
      <c r="I688" s="128">
        <v>2.4516443880060472E-3</v>
      </c>
      <c r="J688" s="128">
        <v>2.9442454819036852E-9</v>
      </c>
      <c r="K688" s="128">
        <f t="shared" si="20"/>
        <v>0.52689283448166069</v>
      </c>
      <c r="L688" s="128">
        <f t="shared" si="21"/>
        <v>538.37976459426534</v>
      </c>
      <c r="AA688" s="128" t="s">
        <v>230</v>
      </c>
    </row>
    <row r="689" spans="1:27">
      <c r="A689" s="127">
        <v>42040</v>
      </c>
      <c r="B689" s="128">
        <v>44.582700000000003</v>
      </c>
      <c r="C689" s="128">
        <v>23.4</v>
      </c>
      <c r="D689" s="128">
        <v>69.763447819999996</v>
      </c>
      <c r="E689" s="128">
        <v>71.677461404054995</v>
      </c>
      <c r="F689" s="128">
        <v>376.39925703776015</v>
      </c>
      <c r="G689" s="128">
        <v>692.52699462868566</v>
      </c>
      <c r="H689" s="128">
        <v>1445.9673142851891</v>
      </c>
      <c r="I689" s="128">
        <v>2.4498226788580426E-3</v>
      </c>
      <c r="J689" s="128">
        <v>2.9412585718524237E-9</v>
      </c>
      <c r="K689" s="128">
        <f t="shared" si="20"/>
        <v>0.52486726914251491</v>
      </c>
      <c r="L689" s="128">
        <f t="shared" si="21"/>
        <v>538.33902179530605</v>
      </c>
      <c r="AA689" s="128" t="s">
        <v>230</v>
      </c>
    </row>
    <row r="690" spans="1:27">
      <c r="A690" s="127">
        <v>42041</v>
      </c>
      <c r="B690" s="128">
        <v>44.5944</v>
      </c>
      <c r="C690" s="128">
        <v>23.2</v>
      </c>
      <c r="D690" s="128">
        <v>69.818383249999997</v>
      </c>
      <c r="E690" s="128">
        <v>71.671193661134993</v>
      </c>
      <c r="F690" s="128">
        <v>383.27704365941241</v>
      </c>
      <c r="G690" s="128">
        <v>692.48486814510943</v>
      </c>
      <c r="H690" s="128">
        <v>1489.1802982901254</v>
      </c>
      <c r="I690" s="128">
        <v>2.3772588137362652E-3</v>
      </c>
      <c r="J690" s="128">
        <v>2.8523685729927467E-9</v>
      </c>
      <c r="K690" s="128">
        <f t="shared" si="20"/>
        <v>0.52024469440109067</v>
      </c>
      <c r="L690" s="128">
        <f t="shared" si="21"/>
        <v>538.29826830406591</v>
      </c>
      <c r="AA690" s="128" t="s">
        <v>230</v>
      </c>
    </row>
    <row r="691" spans="1:27">
      <c r="A691" s="127">
        <v>42042</v>
      </c>
      <c r="B691" s="128">
        <v>44.463299999999997</v>
      </c>
      <c r="C691" s="128">
        <v>23.3</v>
      </c>
      <c r="D691" s="128">
        <v>69.797016450000001</v>
      </c>
      <c r="E691" s="128">
        <v>71.664944344319991</v>
      </c>
      <c r="F691" s="128">
        <v>380.67632578854113</v>
      </c>
      <c r="G691" s="128">
        <v>692.44286310974871</v>
      </c>
      <c r="H691" s="128">
        <v>1475.3522496895455</v>
      </c>
      <c r="I691" s="128">
        <v>2.4007585777136293E-3</v>
      </c>
      <c r="J691" s="128">
        <v>2.8820275641861312E-9</v>
      </c>
      <c r="K691" s="128">
        <f t="shared" si="20"/>
        <v>0.52402768125622712</v>
      </c>
      <c r="L691" s="128">
        <f t="shared" si="21"/>
        <v>538.25763462120301</v>
      </c>
      <c r="AA691" s="128" t="s">
        <v>230</v>
      </c>
    </row>
    <row r="692" spans="1:27">
      <c r="A692" s="127">
        <v>42043</v>
      </c>
      <c r="B692" s="128">
        <v>44.393799999999999</v>
      </c>
      <c r="C692" s="128">
        <v>22.9</v>
      </c>
      <c r="D692" s="128">
        <v>69.769826769999995</v>
      </c>
      <c r="E692" s="128">
        <v>71.658704795730003</v>
      </c>
      <c r="F692" s="128">
        <v>377.99505684125137</v>
      </c>
      <c r="G692" s="128">
        <v>692.40092134410725</v>
      </c>
      <c r="H692" s="128">
        <v>1447.3522253502554</v>
      </c>
      <c r="I692" s="128">
        <v>2.4445141146611964E-3</v>
      </c>
      <c r="J692" s="128">
        <v>2.9313303198338552E-9</v>
      </c>
      <c r="K692" s="128">
        <f t="shared" si="20"/>
        <v>0.5158377971698751</v>
      </c>
      <c r="L692" s="128">
        <f t="shared" si="21"/>
        <v>538.21706445231609</v>
      </c>
      <c r="AA692" s="128" t="s">
        <v>230</v>
      </c>
    </row>
    <row r="693" spans="1:27">
      <c r="A693" s="127">
        <v>42044</v>
      </c>
      <c r="B693" s="128">
        <v>44.325899999999997</v>
      </c>
      <c r="C693" s="128">
        <v>23.4</v>
      </c>
      <c r="D693" s="128">
        <v>69.775171689999993</v>
      </c>
      <c r="E693" s="128">
        <v>71.652474790485002</v>
      </c>
      <c r="F693" s="128">
        <v>378.67590663847085</v>
      </c>
      <c r="G693" s="128">
        <v>692.35904134722932</v>
      </c>
      <c r="H693" s="128">
        <v>1466.0369241933058</v>
      </c>
      <c r="I693" s="128">
        <v>2.4172709219122709E-3</v>
      </c>
      <c r="J693" s="128">
        <v>2.9033606927899915E-9</v>
      </c>
      <c r="K693" s="128">
        <f t="shared" si="20"/>
        <v>0.52790806278045121</v>
      </c>
      <c r="L693" s="128">
        <f t="shared" si="21"/>
        <v>538.17655633521258</v>
      </c>
      <c r="AA693" s="128" t="s">
        <v>230</v>
      </c>
    </row>
    <row r="694" spans="1:27">
      <c r="A694" s="127">
        <v>42045</v>
      </c>
      <c r="B694" s="128">
        <v>44.331200000000003</v>
      </c>
      <c r="C694" s="128">
        <v>23.1</v>
      </c>
      <c r="D694" s="128">
        <v>69.753997249999998</v>
      </c>
      <c r="E694" s="128">
        <v>71.646244040325001</v>
      </c>
      <c r="F694" s="128">
        <v>377.12738997538293</v>
      </c>
      <c r="G694" s="128">
        <v>692.3171539629277</v>
      </c>
      <c r="H694" s="128">
        <v>1447.5399580725339</v>
      </c>
      <c r="I694" s="128">
        <v>2.4459171545163738E-3</v>
      </c>
      <c r="J694" s="128">
        <v>2.935076838569244E-9</v>
      </c>
      <c r="K694" s="128">
        <f t="shared" si="20"/>
        <v>0.52107770599487491</v>
      </c>
      <c r="L694" s="128">
        <f t="shared" si="21"/>
        <v>538.13604337459719</v>
      </c>
      <c r="AA694" s="128" t="s">
        <v>230</v>
      </c>
    </row>
    <row r="695" spans="1:27">
      <c r="A695" s="127">
        <v>42046</v>
      </c>
      <c r="B695" s="128">
        <v>44.2791</v>
      </c>
      <c r="C695" s="128">
        <v>23.5</v>
      </c>
      <c r="D695" s="128">
        <v>69.749816199999998</v>
      </c>
      <c r="E695" s="128">
        <v>71.640020612819995</v>
      </c>
      <c r="F695" s="128">
        <v>376.88636039675106</v>
      </c>
      <c r="G695" s="128">
        <v>692.2753134303141</v>
      </c>
      <c r="H695" s="128">
        <v>1456.9832086994807</v>
      </c>
      <c r="I695" s="128">
        <v>2.4332103974280448E-3</v>
      </c>
      <c r="J695" s="128">
        <v>2.9236090818822574E-9</v>
      </c>
      <c r="K695" s="128">
        <f t="shared" si="20"/>
        <v>0.53072442755159888</v>
      </c>
      <c r="L695" s="128">
        <f t="shared" si="21"/>
        <v>538.09557802661698</v>
      </c>
      <c r="AA695" s="128" t="s">
        <v>230</v>
      </c>
    </row>
    <row r="696" spans="1:27">
      <c r="A696" s="127">
        <v>42047</v>
      </c>
      <c r="B696" s="128">
        <v>42.3917</v>
      </c>
      <c r="C696" s="128">
        <v>22.6</v>
      </c>
      <c r="D696" s="128">
        <v>69.709641110000007</v>
      </c>
      <c r="E696" s="128">
        <v>71.634062459384992</v>
      </c>
      <c r="F696" s="128">
        <v>361.31661094811489</v>
      </c>
      <c r="G696" s="128">
        <v>692.23525412805679</v>
      </c>
      <c r="H696" s="128">
        <v>1352.2069128794876</v>
      </c>
      <c r="I696" s="128">
        <v>2.6225916375353315E-3</v>
      </c>
      <c r="J696" s="128">
        <v>3.1521721266308616E-9</v>
      </c>
      <c r="K696" s="128">
        <f t="shared" si="20"/>
        <v>0.53312322931139822</v>
      </c>
      <c r="L696" s="128">
        <f t="shared" si="21"/>
        <v>538.0568375171672</v>
      </c>
      <c r="AA696" s="128" t="s">
        <v>230</v>
      </c>
    </row>
    <row r="697" spans="1:27">
      <c r="A697" s="127">
        <v>42048</v>
      </c>
      <c r="B697" s="128">
        <v>43.558199999999999</v>
      </c>
      <c r="C697" s="128">
        <v>21.6</v>
      </c>
      <c r="D697" s="128">
        <v>69.670835249999996</v>
      </c>
      <c r="E697" s="128">
        <v>71.627940354374999</v>
      </c>
      <c r="F697" s="128">
        <v>365.5668167089853</v>
      </c>
      <c r="G697" s="128">
        <v>692.194090238684</v>
      </c>
      <c r="H697" s="128">
        <v>1340.3613689893084</v>
      </c>
      <c r="I697" s="128">
        <v>2.6325687326693636E-3</v>
      </c>
      <c r="J697" s="128">
        <v>3.1483772712486877E-9</v>
      </c>
      <c r="K697" s="128">
        <f t="shared" si="20"/>
        <v>0.49588825984544821</v>
      </c>
      <c r="L697" s="128">
        <f t="shared" si="21"/>
        <v>538.01703097818177</v>
      </c>
      <c r="AA697" s="128" t="s">
        <v>230</v>
      </c>
    </row>
    <row r="698" spans="1:27">
      <c r="A698" s="127">
        <v>42049</v>
      </c>
      <c r="B698" s="128">
        <v>43.542200000000001</v>
      </c>
      <c r="C698" s="128">
        <v>23</v>
      </c>
      <c r="D698" s="128">
        <v>69.691182830000002</v>
      </c>
      <c r="E698" s="128">
        <v>71.621820498164993</v>
      </c>
      <c r="F698" s="128">
        <v>367.90182041736773</v>
      </c>
      <c r="G698" s="128">
        <v>692.15293917180247</v>
      </c>
      <c r="H698" s="128">
        <v>1392.1835032519759</v>
      </c>
      <c r="I698" s="128">
        <v>2.5456113808513983E-3</v>
      </c>
      <c r="J698" s="128">
        <v>3.0576383693777776E-9</v>
      </c>
      <c r="K698" s="128">
        <f t="shared" si="20"/>
        <v>0.52822319496947789</v>
      </c>
      <c r="L698" s="128">
        <f t="shared" si="21"/>
        <v>537.97723906111867</v>
      </c>
      <c r="AA698" s="128" t="s">
        <v>230</v>
      </c>
    </row>
    <row r="699" spans="1:27">
      <c r="A699" s="127">
        <v>42050</v>
      </c>
      <c r="B699" s="128">
        <v>43.485399999999998</v>
      </c>
      <c r="C699" s="128">
        <v>21.8</v>
      </c>
      <c r="D699" s="128">
        <v>69.675896719999997</v>
      </c>
      <c r="E699" s="128">
        <v>71.615708625194998</v>
      </c>
      <c r="F699" s="128">
        <v>366.88553371376508</v>
      </c>
      <c r="G699" s="128">
        <v>692.11183949224403</v>
      </c>
      <c r="H699" s="128">
        <v>1356.5832736136254</v>
      </c>
      <c r="I699" s="128">
        <v>2.6029904860261307E-3</v>
      </c>
      <c r="J699" s="128">
        <v>3.1152797203052326E-9</v>
      </c>
      <c r="K699" s="128">
        <f t="shared" si="20"/>
        <v>0.50131768363634699</v>
      </c>
      <c r="L699" s="128">
        <f t="shared" si="21"/>
        <v>537.93749905188042</v>
      </c>
      <c r="AA699" s="128" t="s">
        <v>230</v>
      </c>
    </row>
    <row r="700" spans="1:27">
      <c r="A700" s="127">
        <v>42051</v>
      </c>
      <c r="B700" s="128">
        <v>43.441000000000003</v>
      </c>
      <c r="C700" s="128">
        <v>21.2</v>
      </c>
      <c r="D700" s="128">
        <v>69.683204059999994</v>
      </c>
      <c r="E700" s="128">
        <v>71.609602992644994</v>
      </c>
      <c r="F700" s="128">
        <v>367.89645284504473</v>
      </c>
      <c r="G700" s="128">
        <v>692.07077948792323</v>
      </c>
      <c r="H700" s="128">
        <v>1345.3420975750048</v>
      </c>
      <c r="I700" s="128">
        <v>2.6200427381088283E-3</v>
      </c>
      <c r="J700" s="128">
        <v>3.1300762096308788E-9</v>
      </c>
      <c r="K700" s="128">
        <f t="shared" si="20"/>
        <v>0.48801823162450214</v>
      </c>
      <c r="L700" s="128">
        <f t="shared" si="21"/>
        <v>537.89779961847705</v>
      </c>
      <c r="AA700" s="128" t="s">
        <v>230</v>
      </c>
    </row>
    <row r="701" spans="1:27">
      <c r="A701" s="127">
        <v>42052</v>
      </c>
      <c r="B701" s="128">
        <v>43.384599999999999</v>
      </c>
      <c r="C701" s="128">
        <v>22</v>
      </c>
      <c r="D701" s="128">
        <v>69.689571310000005</v>
      </c>
      <c r="E701" s="128">
        <v>71.603505287114999</v>
      </c>
      <c r="F701" s="128">
        <v>368.86402754046054</v>
      </c>
      <c r="G701" s="128">
        <v>692.02977050870186</v>
      </c>
      <c r="H701" s="128">
        <v>1376.3434045788395</v>
      </c>
      <c r="I701" s="128">
        <v>2.5676130907415226E-3</v>
      </c>
      <c r="J701" s="128">
        <v>3.0753276783558954E-9</v>
      </c>
      <c r="K701" s="128">
        <f t="shared" si="20"/>
        <v>0.50709237840155263</v>
      </c>
      <c r="L701" s="128">
        <f t="shared" si="21"/>
        <v>537.85815172735045</v>
      </c>
      <c r="AA701" s="128" t="s">
        <v>230</v>
      </c>
    </row>
    <row r="702" spans="1:27">
      <c r="A702" s="127">
        <v>42053</v>
      </c>
      <c r="B702" s="128">
        <v>43.324100000000001</v>
      </c>
      <c r="C702" s="128">
        <v>21.9</v>
      </c>
      <c r="D702" s="128">
        <v>69.674009560000002</v>
      </c>
      <c r="E702" s="128">
        <v>71.597416084860001</v>
      </c>
      <c r="F702" s="128">
        <v>367.48396616346275</v>
      </c>
      <c r="G702" s="128">
        <v>691.98881643891832</v>
      </c>
      <c r="H702" s="128">
        <v>1365.4536438594366</v>
      </c>
      <c r="I702" s="128">
        <v>2.5875334938729047E-3</v>
      </c>
      <c r="J702" s="128">
        <v>3.0985203264281888E-9</v>
      </c>
      <c r="K702" s="128">
        <f t="shared" si="20"/>
        <v>0.50549232413368073</v>
      </c>
      <c r="L702" s="128">
        <f t="shared" si="21"/>
        <v>537.81855912536821</v>
      </c>
      <c r="AA702" s="128" t="s">
        <v>230</v>
      </c>
    </row>
    <row r="703" spans="1:27">
      <c r="A703" s="127">
        <v>42054</v>
      </c>
      <c r="B703" s="128">
        <v>43.287599999999998</v>
      </c>
      <c r="C703" s="128">
        <v>21.7</v>
      </c>
      <c r="D703" s="128">
        <v>69.671143580000006</v>
      </c>
      <c r="E703" s="128">
        <v>71.591332012679999</v>
      </c>
      <c r="F703" s="128">
        <v>367.62352958232907</v>
      </c>
      <c r="G703" s="128">
        <v>691.94789459875119</v>
      </c>
      <c r="H703" s="128">
        <v>1362.0913182497732</v>
      </c>
      <c r="I703" s="128">
        <v>2.5924577108744078E-3</v>
      </c>
      <c r="J703" s="128">
        <v>3.1026659154824892E-9</v>
      </c>
      <c r="K703" s="128">
        <f t="shared" si="20"/>
        <v>0.50129829327567244</v>
      </c>
      <c r="L703" s="128">
        <f t="shared" si="21"/>
        <v>537.77899987964668</v>
      </c>
      <c r="AA703" s="128" t="s">
        <v>230</v>
      </c>
    </row>
    <row r="704" spans="1:27">
      <c r="A704" s="127">
        <v>42055</v>
      </c>
      <c r="B704" s="128">
        <v>43.291800000000002</v>
      </c>
      <c r="C704" s="128">
        <v>21.5</v>
      </c>
      <c r="D704" s="128">
        <v>69.693086750000006</v>
      </c>
      <c r="E704" s="128">
        <v>71.585247350190002</v>
      </c>
      <c r="F704" s="128">
        <v>370.5986805456447</v>
      </c>
      <c r="G704" s="128">
        <v>691.90696651470785</v>
      </c>
      <c r="H704" s="128">
        <v>1376.1022363908769</v>
      </c>
      <c r="I704" s="128">
        <v>2.564450315112599E-3</v>
      </c>
      <c r="J704" s="128">
        <v>3.0672184477146145E-9</v>
      </c>
      <c r="K704" s="128">
        <f t="shared" si="20"/>
        <v>0.49662984676081845</v>
      </c>
      <c r="L704" s="128">
        <f t="shared" si="21"/>
        <v>537.73943679567049</v>
      </c>
      <c r="AA704" s="128" t="s">
        <v>230</v>
      </c>
    </row>
    <row r="705" spans="1:27">
      <c r="A705" s="127">
        <v>42056</v>
      </c>
      <c r="B705" s="128">
        <v>43.2575</v>
      </c>
      <c r="C705" s="128">
        <v>21.8</v>
      </c>
      <c r="D705" s="128">
        <v>69.679588940000002</v>
      </c>
      <c r="E705" s="128">
        <v>71.579167508564993</v>
      </c>
      <c r="F705" s="128">
        <v>369.55063026589323</v>
      </c>
      <c r="G705" s="128">
        <v>691.86606858669506</v>
      </c>
      <c r="H705" s="128">
        <v>1378.2150298320043</v>
      </c>
      <c r="I705" s="128">
        <v>2.5630458919078994E-3</v>
      </c>
      <c r="J705" s="128">
        <v>3.0685639243005642E-9</v>
      </c>
      <c r="K705" s="128">
        <f t="shared" si="20"/>
        <v>0.50395885106628913</v>
      </c>
      <c r="L705" s="128">
        <f t="shared" si="21"/>
        <v>537.69990505744045</v>
      </c>
      <c r="AA705" s="128" t="s">
        <v>230</v>
      </c>
    </row>
    <row r="706" spans="1:27">
      <c r="A706" s="127">
        <v>42057</v>
      </c>
      <c r="B706" s="128">
        <v>43.231099999999998</v>
      </c>
      <c r="C706" s="128">
        <v>21.6</v>
      </c>
      <c r="D706" s="128">
        <v>69.666711770000006</v>
      </c>
      <c r="E706" s="128">
        <v>71.573091377460003</v>
      </c>
      <c r="F706" s="128">
        <v>368.68292455250742</v>
      </c>
      <c r="G706" s="128">
        <v>691.82519335003622</v>
      </c>
      <c r="H706" s="128">
        <v>1367.7641222199991</v>
      </c>
      <c r="I706" s="128">
        <v>2.5811294870005217E-3</v>
      </c>
      <c r="J706" s="128">
        <v>3.0884190351827423E-9</v>
      </c>
      <c r="K706" s="128">
        <f t="shared" si="20"/>
        <v>0.49964030524321618</v>
      </c>
      <c r="L706" s="128">
        <f t="shared" si="21"/>
        <v>537.66039744538273</v>
      </c>
      <c r="AA706" s="128" t="s">
        <v>230</v>
      </c>
    </row>
    <row r="707" spans="1:27">
      <c r="A707" s="127">
        <v>42058</v>
      </c>
      <c r="B707" s="128">
        <v>43.228499999999997</v>
      </c>
      <c r="C707" s="128">
        <v>21.2</v>
      </c>
      <c r="D707" s="128">
        <v>69.677315219999997</v>
      </c>
      <c r="E707" s="128">
        <v>71.567015611784996</v>
      </c>
      <c r="F707" s="128">
        <v>370.3474484793112</v>
      </c>
      <c r="G707" s="128">
        <v>691.78431830360819</v>
      </c>
      <c r="H707" s="128">
        <v>1366.0348180845901</v>
      </c>
      <c r="I707" s="128">
        <v>2.5811887632233876E-3</v>
      </c>
      <c r="J707" s="128">
        <v>3.0846559315392498E-9</v>
      </c>
      <c r="K707" s="128">
        <f t="shared" ref="K707:K770" si="22">C707/B707</f>
        <v>0.4904172016146755</v>
      </c>
      <c r="L707" s="128">
        <f t="shared" si="21"/>
        <v>537.62089220938719</v>
      </c>
      <c r="AA707" s="128" t="s">
        <v>230</v>
      </c>
    </row>
    <row r="708" spans="1:27">
      <c r="A708" s="127">
        <v>42059</v>
      </c>
      <c r="B708" s="128">
        <v>43.187800000000003</v>
      </c>
      <c r="C708" s="128">
        <v>21.8</v>
      </c>
      <c r="D708" s="128">
        <v>69.663319090000002</v>
      </c>
      <c r="E708" s="128">
        <v>71.560945566494993</v>
      </c>
      <c r="F708" s="128">
        <v>369.2510070358353</v>
      </c>
      <c r="G708" s="128">
        <v>691.74347947619435</v>
      </c>
      <c r="H708" s="128">
        <v>1377.4906686052575</v>
      </c>
      <c r="I708" s="128">
        <v>2.5646742476225304E-3</v>
      </c>
      <c r="J708" s="128">
        <v>3.0708493828409933E-9</v>
      </c>
      <c r="K708" s="128">
        <f t="shared" si="22"/>
        <v>0.50477218103260646</v>
      </c>
      <c r="L708" s="128">
        <f t="shared" ref="L708:L771" si="23">72.285+6.5021*E708</f>
        <v>537.58142416790713</v>
      </c>
      <c r="AA708" s="128" t="s">
        <v>230</v>
      </c>
    </row>
    <row r="709" spans="1:27">
      <c r="A709" s="127">
        <v>42060</v>
      </c>
      <c r="B709" s="128">
        <v>42.985799999999998</v>
      </c>
      <c r="C709" s="128">
        <v>22</v>
      </c>
      <c r="D709" s="128">
        <v>69.658343639999998</v>
      </c>
      <c r="E709" s="128">
        <v>71.554903912304994</v>
      </c>
      <c r="F709" s="128">
        <v>367.98602466267744</v>
      </c>
      <c r="G709" s="128">
        <v>691.70282941341975</v>
      </c>
      <c r="H709" s="128">
        <v>1376.5862870602809</v>
      </c>
      <c r="I709" s="128">
        <v>2.5687839943975064E-3</v>
      </c>
      <c r="J709" s="128">
        <v>3.0786763857175493E-9</v>
      </c>
      <c r="K709" s="128">
        <f t="shared" si="22"/>
        <v>0.51179691898254775</v>
      </c>
      <c r="L709" s="128">
        <f t="shared" si="23"/>
        <v>537.54214072819832</v>
      </c>
      <c r="AA709" s="128" t="s">
        <v>230</v>
      </c>
    </row>
    <row r="710" spans="1:27">
      <c r="A710" s="127">
        <v>42061</v>
      </c>
      <c r="B710" s="128">
        <v>42.951900000000002</v>
      </c>
      <c r="C710" s="128">
        <v>25.9</v>
      </c>
      <c r="D710" s="128">
        <v>69.666510720000005</v>
      </c>
      <c r="E710" s="128">
        <v>71.548867022759993</v>
      </c>
      <c r="F710" s="128">
        <v>368.19002706619233</v>
      </c>
      <c r="G710" s="128">
        <v>691.66220916752332</v>
      </c>
      <c r="H710" s="128">
        <v>1480.6480102613434</v>
      </c>
      <c r="I710" s="128">
        <v>2.4175160002654857E-3</v>
      </c>
      <c r="J710" s="128">
        <v>2.9328913186571234E-9</v>
      </c>
      <c r="K710" s="128">
        <f t="shared" si="22"/>
        <v>0.60300010011198568</v>
      </c>
      <c r="L710" s="128">
        <f t="shared" si="23"/>
        <v>537.5028882686878</v>
      </c>
      <c r="AA710" s="128" t="s">
        <v>230</v>
      </c>
    </row>
    <row r="711" spans="1:27">
      <c r="A711" s="127">
        <v>42062</v>
      </c>
      <c r="B711" s="128">
        <v>42.9101</v>
      </c>
      <c r="C711" s="128">
        <v>24.6</v>
      </c>
      <c r="D711" s="128">
        <v>69.652447159999994</v>
      </c>
      <c r="E711" s="128">
        <v>71.542836008205001</v>
      </c>
      <c r="F711" s="128">
        <v>367.40575903062125</v>
      </c>
      <c r="G711" s="128">
        <v>691.62162621520338</v>
      </c>
      <c r="H711" s="128">
        <v>1441.0505309642763</v>
      </c>
      <c r="I711" s="128">
        <v>2.4741488627805916E-3</v>
      </c>
      <c r="J711" s="128">
        <v>2.9897597509907288E-9</v>
      </c>
      <c r="K711" s="128">
        <f t="shared" si="22"/>
        <v>0.57329160267629298</v>
      </c>
      <c r="L711" s="128">
        <f t="shared" si="23"/>
        <v>537.46367400894974</v>
      </c>
      <c r="AA711" s="128" t="s">
        <v>230</v>
      </c>
    </row>
    <row r="712" spans="1:27">
      <c r="A712" s="127">
        <v>42063</v>
      </c>
      <c r="B712" s="128">
        <v>42.907600000000002</v>
      </c>
      <c r="C712" s="128">
        <v>22.5</v>
      </c>
      <c r="D712" s="128">
        <v>69.652252599999997</v>
      </c>
      <c r="E712" s="128">
        <v>71.536805345025002</v>
      </c>
      <c r="F712" s="128">
        <v>368.56997550340083</v>
      </c>
      <c r="G712" s="128">
        <v>691.58104339091483</v>
      </c>
      <c r="H712" s="128">
        <v>1394.6271570168799</v>
      </c>
      <c r="I712" s="128">
        <v>2.5398424316487801E-3</v>
      </c>
      <c r="J712" s="128">
        <v>3.049138102919318E-9</v>
      </c>
      <c r="K712" s="128">
        <f t="shared" si="22"/>
        <v>0.52438262685398385</v>
      </c>
      <c r="L712" s="128">
        <f t="shared" si="23"/>
        <v>537.42446203388704</v>
      </c>
      <c r="AA712" s="128" t="s">
        <v>230</v>
      </c>
    </row>
    <row r="713" spans="1:27">
      <c r="A713" s="127">
        <v>42064</v>
      </c>
      <c r="B713" s="128">
        <v>42.905999999999999</v>
      </c>
      <c r="C713" s="128">
        <v>24.5</v>
      </c>
      <c r="D713" s="128">
        <v>69.641318769999998</v>
      </c>
      <c r="E713" s="128">
        <v>71.530774906725</v>
      </c>
      <c r="F713" s="128">
        <v>367.46738915658625</v>
      </c>
      <c r="G713" s="128">
        <v>691.54045984337165</v>
      </c>
      <c r="H713" s="128">
        <v>1439.1821439297826</v>
      </c>
      <c r="I713" s="128">
        <v>2.4766094413153344E-3</v>
      </c>
      <c r="J713" s="128">
        <v>2.9918253583505783E-9</v>
      </c>
      <c r="K713" s="128">
        <f t="shared" si="22"/>
        <v>0.57101570875868179</v>
      </c>
      <c r="L713" s="128">
        <f t="shared" si="23"/>
        <v>537.3852515210167</v>
      </c>
      <c r="AA713" s="128" t="s">
        <v>230</v>
      </c>
    </row>
    <row r="714" spans="1:27">
      <c r="A714" s="127">
        <v>42065</v>
      </c>
      <c r="B714" s="128">
        <v>42.862699999999997</v>
      </c>
      <c r="C714" s="128">
        <v>23.6</v>
      </c>
      <c r="D714" s="128">
        <v>69.637950509999996</v>
      </c>
      <c r="E714" s="128">
        <v>71.524750554240001</v>
      </c>
      <c r="F714" s="128">
        <v>367.69677350186043</v>
      </c>
      <c r="G714" s="128">
        <v>691.49991501854095</v>
      </c>
      <c r="H714" s="128">
        <v>1417.8380698273572</v>
      </c>
      <c r="I714" s="128">
        <v>2.5070485048587256E-3</v>
      </c>
      <c r="J714" s="128">
        <v>3.0203518256824637E-9</v>
      </c>
      <c r="K714" s="128">
        <f t="shared" si="22"/>
        <v>0.55059527281295861</v>
      </c>
      <c r="L714" s="128">
        <f t="shared" si="23"/>
        <v>537.3460805787239</v>
      </c>
      <c r="AA714" s="128" t="s">
        <v>230</v>
      </c>
    </row>
    <row r="715" spans="1:27">
      <c r="A715" s="127">
        <v>42066</v>
      </c>
      <c r="B715" s="128">
        <v>42.840899999999998</v>
      </c>
      <c r="C715" s="128">
        <v>24.3</v>
      </c>
      <c r="D715" s="128">
        <v>69.636255950000006</v>
      </c>
      <c r="E715" s="128">
        <v>71.518729265744994</v>
      </c>
      <c r="F715" s="128">
        <v>367.80905625896571</v>
      </c>
      <c r="G715" s="128">
        <v>691.45938858379066</v>
      </c>
      <c r="H715" s="128">
        <v>1437.5653241472723</v>
      </c>
      <c r="I715" s="128">
        <v>2.4781385674953358E-3</v>
      </c>
      <c r="J715" s="128">
        <v>2.9921557111026705E-9</v>
      </c>
      <c r="K715" s="128">
        <f t="shared" si="22"/>
        <v>0.56721497447532621</v>
      </c>
      <c r="L715" s="128">
        <f t="shared" si="23"/>
        <v>537.30692955880056</v>
      </c>
      <c r="AA715" s="128" t="s">
        <v>230</v>
      </c>
    </row>
    <row r="716" spans="1:27">
      <c r="A716" s="127">
        <v>42067</v>
      </c>
      <c r="B716" s="128">
        <v>42.822400000000002</v>
      </c>
      <c r="C716" s="128">
        <v>24.5</v>
      </c>
      <c r="D716" s="128">
        <v>69.64562841</v>
      </c>
      <c r="E716" s="128">
        <v>71.512710577424997</v>
      </c>
      <c r="F716" s="128">
        <v>369.27738592239541</v>
      </c>
      <c r="G716" s="128">
        <v>691.41887742018173</v>
      </c>
      <c r="H716" s="128">
        <v>1453.8264863960785</v>
      </c>
      <c r="I716" s="128">
        <v>2.4520269968919001E-3</v>
      </c>
      <c r="J716" s="128">
        <v>2.9625691773848856E-9</v>
      </c>
      <c r="K716" s="128">
        <f t="shared" si="22"/>
        <v>0.57213047377073678</v>
      </c>
      <c r="L716" s="128">
        <f t="shared" si="23"/>
        <v>537.26779544547514</v>
      </c>
      <c r="AA716" s="128" t="s">
        <v>230</v>
      </c>
    </row>
    <row r="717" spans="1:27">
      <c r="A717" s="127">
        <v>42068</v>
      </c>
      <c r="B717" s="128">
        <v>42.833100000000002</v>
      </c>
      <c r="C717" s="128">
        <v>24.7</v>
      </c>
      <c r="D717" s="128">
        <v>69.603219440000004</v>
      </c>
      <c r="E717" s="128">
        <v>71.506690385219997</v>
      </c>
      <c r="F717" s="128">
        <v>365.37618606117957</v>
      </c>
      <c r="G717" s="128">
        <v>691.37835390395514</v>
      </c>
      <c r="H717" s="128">
        <v>1431.3490392077949</v>
      </c>
      <c r="I717" s="128">
        <v>2.4920354916420722E-3</v>
      </c>
      <c r="J717" s="128">
        <v>3.0127245455334271E-9</v>
      </c>
      <c r="K717" s="128">
        <f t="shared" si="22"/>
        <v>0.57665683781934995</v>
      </c>
      <c r="L717" s="128">
        <f t="shared" si="23"/>
        <v>537.22865155373893</v>
      </c>
      <c r="AA717" s="128" t="s">
        <v>230</v>
      </c>
    </row>
    <row r="718" spans="1:27">
      <c r="A718" s="127">
        <v>42069</v>
      </c>
      <c r="B718" s="128">
        <v>42.805500000000002</v>
      </c>
      <c r="C718" s="128">
        <v>24.9</v>
      </c>
      <c r="D718" s="128">
        <v>69.633505990000003</v>
      </c>
      <c r="E718" s="128">
        <v>71.500674072194997</v>
      </c>
      <c r="F718" s="128">
        <v>369.00993920617657</v>
      </c>
      <c r="G718" s="128">
        <v>691.33785427090572</v>
      </c>
      <c r="H718" s="128">
        <v>1463.3325925507158</v>
      </c>
      <c r="I718" s="128">
        <v>2.439205863784284E-3</v>
      </c>
      <c r="J718" s="128">
        <v>2.9508381178955309E-9</v>
      </c>
      <c r="K718" s="128">
        <f t="shared" si="22"/>
        <v>0.5817009496443214</v>
      </c>
      <c r="L718" s="128">
        <f t="shared" si="23"/>
        <v>537.18953288481907</v>
      </c>
      <c r="AA718" s="128" t="s">
        <v>230</v>
      </c>
    </row>
    <row r="719" spans="1:27">
      <c r="A719" s="127">
        <v>42070</v>
      </c>
      <c r="B719" s="128">
        <v>42.808100000000003</v>
      </c>
      <c r="C719" s="128">
        <v>24.6</v>
      </c>
      <c r="D719" s="128">
        <v>69.622897769999994</v>
      </c>
      <c r="E719" s="128">
        <v>71.494657393739999</v>
      </c>
      <c r="F719" s="128">
        <v>368.59173246656235</v>
      </c>
      <c r="G719" s="128">
        <v>691.29734994944602</v>
      </c>
      <c r="H719" s="128">
        <v>1452.2957679839255</v>
      </c>
      <c r="I719" s="128">
        <v>2.4554382779027849E-3</v>
      </c>
      <c r="J719" s="128">
        <v>2.9676900720509755E-9</v>
      </c>
      <c r="K719" s="128">
        <f t="shared" si="22"/>
        <v>0.57465759984675802</v>
      </c>
      <c r="L719" s="128">
        <f t="shared" si="23"/>
        <v>537.15041183983692</v>
      </c>
      <c r="AA719" s="128" t="s">
        <v>230</v>
      </c>
    </row>
    <row r="720" spans="1:27">
      <c r="A720" s="127">
        <v>42071</v>
      </c>
      <c r="B720" s="128">
        <v>42.775700000000001</v>
      </c>
      <c r="C720" s="128">
        <v>24.8</v>
      </c>
      <c r="D720" s="128">
        <v>69.620382390000003</v>
      </c>
      <c r="E720" s="128">
        <v>71.488645269104993</v>
      </c>
      <c r="F720" s="128">
        <v>368.68552769265216</v>
      </c>
      <c r="G720" s="128">
        <v>691.25687405796032</v>
      </c>
      <c r="H720" s="128">
        <v>1459.0482680518221</v>
      </c>
      <c r="I720" s="128">
        <v>2.4457389310063547E-3</v>
      </c>
      <c r="J720" s="128">
        <v>2.9579803263687414E-9</v>
      </c>
      <c r="K720" s="128">
        <f t="shared" si="22"/>
        <v>0.57976841992065586</v>
      </c>
      <c r="L720" s="128">
        <f t="shared" si="23"/>
        <v>537.11132040424764</v>
      </c>
      <c r="AA720" s="128" t="s">
        <v>230</v>
      </c>
    </row>
    <row r="721" spans="1:27">
      <c r="A721" s="127">
        <v>42072</v>
      </c>
      <c r="B721" s="128">
        <v>42.734900000000003</v>
      </c>
      <c r="C721" s="128">
        <v>24.5</v>
      </c>
      <c r="D721" s="128">
        <v>69.606406699999994</v>
      </c>
      <c r="E721" s="128">
        <v>71.482638878909995</v>
      </c>
      <c r="F721" s="128">
        <v>367.62122579235279</v>
      </c>
      <c r="G721" s="128">
        <v>691.21643455017363</v>
      </c>
      <c r="H721" s="128">
        <v>1444.0983336761842</v>
      </c>
      <c r="I721" s="128">
        <v>2.4689305079322859E-3</v>
      </c>
      <c r="J721" s="128">
        <v>2.9834579949621464E-9</v>
      </c>
      <c r="K721" s="128">
        <f t="shared" si="22"/>
        <v>0.57330191482839543</v>
      </c>
      <c r="L721" s="128">
        <f t="shared" si="23"/>
        <v>537.07226625456076</v>
      </c>
      <c r="AA721" s="128" t="s">
        <v>230</v>
      </c>
    </row>
    <row r="722" spans="1:27">
      <c r="A722" s="127">
        <v>42073</v>
      </c>
      <c r="B722" s="128">
        <v>42.701000000000001</v>
      </c>
      <c r="C722" s="128">
        <v>25</v>
      </c>
      <c r="D722" s="128">
        <v>69.571345140000005</v>
      </c>
      <c r="E722" s="128">
        <v>71.476637253359996</v>
      </c>
      <c r="F722" s="128">
        <v>364.15507330625678</v>
      </c>
      <c r="G722" s="128">
        <v>691.17602490216086</v>
      </c>
      <c r="H722" s="128">
        <v>1433.4547539783339</v>
      </c>
      <c r="I722" s="128">
        <v>2.4912950119555187E-3</v>
      </c>
      <c r="J722" s="128">
        <v>3.0153639245742694E-9</v>
      </c>
      <c r="K722" s="128">
        <f t="shared" si="22"/>
        <v>0.58546638252031569</v>
      </c>
      <c r="L722" s="128">
        <f t="shared" si="23"/>
        <v>537.03324308507206</v>
      </c>
      <c r="AA722" s="128" t="s">
        <v>230</v>
      </c>
    </row>
    <row r="723" spans="1:27">
      <c r="A723" s="127">
        <v>42074</v>
      </c>
      <c r="B723" s="128">
        <v>9.8140000000000001</v>
      </c>
      <c r="C723" s="128">
        <v>4</v>
      </c>
      <c r="D723" s="128">
        <v>68.666146490000003</v>
      </c>
      <c r="E723" s="128">
        <v>71.475257895659993</v>
      </c>
      <c r="F723" s="128">
        <v>101.64264193579258</v>
      </c>
      <c r="G723" s="128">
        <v>691.16673721158281</v>
      </c>
      <c r="H723" s="128">
        <v>141.40622308042856</v>
      </c>
      <c r="I723" s="128">
        <v>2.4656850253670863E-2</v>
      </c>
      <c r="J723" s="128">
        <v>2.9137289311441155E-8</v>
      </c>
      <c r="K723" s="128">
        <f t="shared" si="22"/>
        <v>0.40758100672508663</v>
      </c>
      <c r="L723" s="128">
        <f t="shared" si="23"/>
        <v>537.02427436337086</v>
      </c>
      <c r="AA723" s="128" t="s">
        <v>230</v>
      </c>
    </row>
    <row r="724" spans="1:27">
      <c r="A724" s="127">
        <v>42075</v>
      </c>
      <c r="B724" s="128">
        <v>30.686599999999999</v>
      </c>
      <c r="C724" s="128">
        <v>16.3</v>
      </c>
      <c r="D724" s="128">
        <v>68.994762829999999</v>
      </c>
      <c r="E724" s="128">
        <v>71.470944894029998</v>
      </c>
      <c r="F724" s="128">
        <v>247.35263232694609</v>
      </c>
      <c r="G724" s="128">
        <v>691.13769552954886</v>
      </c>
      <c r="H724" s="128">
        <v>689.27331055531727</v>
      </c>
      <c r="I724" s="128">
        <v>5.1436221875716228E-3</v>
      </c>
      <c r="J724" s="128">
        <v>6.1806622679439024E-9</v>
      </c>
      <c r="K724" s="128">
        <f t="shared" si="22"/>
        <v>0.53117647442206051</v>
      </c>
      <c r="L724" s="128">
        <f t="shared" si="23"/>
        <v>536.99623079547246</v>
      </c>
      <c r="AA724" s="128" t="s">
        <v>230</v>
      </c>
    </row>
    <row r="725" spans="1:27">
      <c r="A725" s="127">
        <v>42076</v>
      </c>
      <c r="B725" s="128">
        <v>42.343800000000002</v>
      </c>
      <c r="C725" s="128">
        <v>22.22</v>
      </c>
      <c r="D725" s="128">
        <v>69.641089789999995</v>
      </c>
      <c r="E725" s="128">
        <v>71.464993472939994</v>
      </c>
      <c r="F725" s="128">
        <v>371.37947336408598</v>
      </c>
      <c r="G725" s="128">
        <v>691.09761963569838</v>
      </c>
      <c r="H725" s="128">
        <v>1416.1605533749744</v>
      </c>
      <c r="I725" s="128">
        <v>2.5013469046917072E-3</v>
      </c>
      <c r="J725" s="128">
        <v>3.0030722127293219E-9</v>
      </c>
      <c r="K725" s="128">
        <f t="shared" si="22"/>
        <v>0.52475214789414271</v>
      </c>
      <c r="L725" s="128">
        <f t="shared" si="23"/>
        <v>536.95753406040319</v>
      </c>
      <c r="AA725" s="128" t="s">
        <v>230</v>
      </c>
    </row>
    <row r="726" spans="1:27">
      <c r="A726" s="127">
        <v>42077</v>
      </c>
      <c r="B726" s="128">
        <v>41.964599999999997</v>
      </c>
      <c r="C726" s="128">
        <v>23.6</v>
      </c>
      <c r="D726" s="128">
        <v>69.579637529999999</v>
      </c>
      <c r="E726" s="128">
        <v>71.459095348410003</v>
      </c>
      <c r="F726" s="128">
        <v>362.43271125428242</v>
      </c>
      <c r="G726" s="128">
        <v>691.05790047878429</v>
      </c>
      <c r="H726" s="128">
        <v>1395.7309734110256</v>
      </c>
      <c r="I726" s="128">
        <v>2.5507695235712441E-3</v>
      </c>
      <c r="J726" s="128">
        <v>3.0778651167587031E-9</v>
      </c>
      <c r="K726" s="128">
        <f t="shared" si="22"/>
        <v>0.56237876686540567</v>
      </c>
      <c r="L726" s="128">
        <f t="shared" si="23"/>
        <v>536.9191838648967</v>
      </c>
      <c r="AA726" s="128" t="s">
        <v>230</v>
      </c>
    </row>
    <row r="727" spans="1:27">
      <c r="A727" s="127">
        <v>42078</v>
      </c>
      <c r="B727" s="128">
        <v>42.031799999999997</v>
      </c>
      <c r="C727" s="128">
        <v>23</v>
      </c>
      <c r="D727" s="128">
        <v>69.606390430000005</v>
      </c>
      <c r="E727" s="128">
        <v>71.453187778919997</v>
      </c>
      <c r="F727" s="128">
        <v>366.53599945894439</v>
      </c>
      <c r="G727" s="128">
        <v>691.01811556843325</v>
      </c>
      <c r="H727" s="128">
        <v>1407.6956841298488</v>
      </c>
      <c r="I727" s="128">
        <v>2.5239671869019572E-3</v>
      </c>
      <c r="J727" s="128">
        <v>3.0393563119307877E-9</v>
      </c>
      <c r="K727" s="128">
        <f t="shared" si="22"/>
        <v>0.54720473546219772</v>
      </c>
      <c r="L727" s="128">
        <f t="shared" si="23"/>
        <v>536.8807722573157</v>
      </c>
      <c r="AA727" s="128" t="s">
        <v>230</v>
      </c>
    </row>
    <row r="728" spans="1:27">
      <c r="A728" s="127">
        <v>42079</v>
      </c>
      <c r="B728" s="128">
        <v>42.0319</v>
      </c>
      <c r="C728" s="128">
        <v>23.5</v>
      </c>
      <c r="D728" s="128">
        <v>69.595583469999994</v>
      </c>
      <c r="E728" s="128">
        <v>71.447280195375001</v>
      </c>
      <c r="F728" s="128">
        <v>365.84432897552165</v>
      </c>
      <c r="G728" s="128">
        <v>690.97832841217587</v>
      </c>
      <c r="H728" s="128">
        <v>1416.2686578114435</v>
      </c>
      <c r="I728" s="128">
        <v>2.5126797975698269E-3</v>
      </c>
      <c r="J728" s="128">
        <v>3.0305773190106425E-9</v>
      </c>
      <c r="K728" s="128">
        <f t="shared" si="22"/>
        <v>0.55909916039960128</v>
      </c>
      <c r="L728" s="128">
        <f t="shared" si="23"/>
        <v>536.84236055834776</v>
      </c>
      <c r="AA728" s="128" t="s">
        <v>230</v>
      </c>
    </row>
    <row r="729" spans="1:27">
      <c r="A729" s="127">
        <v>42080</v>
      </c>
      <c r="B729" s="128">
        <v>41.944899999999997</v>
      </c>
      <c r="C729" s="128">
        <v>23.3</v>
      </c>
      <c r="D729" s="128">
        <v>69.610582390000005</v>
      </c>
      <c r="E729" s="128">
        <v>71.441384839679998</v>
      </c>
      <c r="F729" s="128">
        <v>367.59708323832035</v>
      </c>
      <c r="G729" s="128">
        <v>690.93862146469326</v>
      </c>
      <c r="H729" s="128">
        <v>1424.6838020009275</v>
      </c>
      <c r="I729" s="128">
        <v>2.4966346705273977E-3</v>
      </c>
      <c r="J729" s="128">
        <v>3.0097741612933423E-9</v>
      </c>
      <c r="K729" s="128">
        <f t="shared" si="22"/>
        <v>0.55549065559817767</v>
      </c>
      <c r="L729" s="128">
        <f t="shared" si="23"/>
        <v>536.80402836608334</v>
      </c>
      <c r="AA729" s="128" t="s">
        <v>230</v>
      </c>
    </row>
    <row r="730" spans="1:27">
      <c r="A730" s="127">
        <v>42081</v>
      </c>
      <c r="B730" s="128">
        <v>41.892400000000002</v>
      </c>
      <c r="C730" s="128">
        <v>23.1</v>
      </c>
      <c r="D730" s="128">
        <v>69.606587829999995</v>
      </c>
      <c r="E730" s="128">
        <v>71.435496862859992</v>
      </c>
      <c r="F730" s="128">
        <v>367.49699402046974</v>
      </c>
      <c r="G730" s="128">
        <v>690.8989620770642</v>
      </c>
      <c r="H730" s="128">
        <v>1419.5422788087362</v>
      </c>
      <c r="I730" s="128">
        <v>2.5043123202365381E-3</v>
      </c>
      <c r="J730" s="128">
        <v>3.0173850927994967E-9</v>
      </c>
      <c r="K730" s="128">
        <f t="shared" si="22"/>
        <v>0.55141266673668732</v>
      </c>
      <c r="L730" s="128">
        <f t="shared" si="23"/>
        <v>536.76574415200196</v>
      </c>
      <c r="AA730" s="128" t="s">
        <v>230</v>
      </c>
    </row>
    <row r="731" spans="1:27">
      <c r="A731" s="127">
        <v>42082</v>
      </c>
      <c r="B731" s="128">
        <v>41.868499999999997</v>
      </c>
      <c r="C731" s="128">
        <v>23</v>
      </c>
      <c r="D731" s="128">
        <v>69.593955489999999</v>
      </c>
      <c r="E731" s="128">
        <v>71.429612245184998</v>
      </c>
      <c r="F731" s="128">
        <v>366.60536373607499</v>
      </c>
      <c r="G731" s="128">
        <v>690.85932317927347</v>
      </c>
      <c r="H731" s="128">
        <v>1411.1273868536423</v>
      </c>
      <c r="I731" s="128">
        <v>2.5185478633401107E-3</v>
      </c>
      <c r="J731" s="128">
        <v>3.0336960533666433E-9</v>
      </c>
      <c r="K731" s="128">
        <f t="shared" si="22"/>
        <v>0.54933900187491791</v>
      </c>
      <c r="L731" s="128">
        <f t="shared" si="23"/>
        <v>536.72748177941742</v>
      </c>
      <c r="AA731" s="128" t="s">
        <v>230</v>
      </c>
    </row>
    <row r="732" spans="1:27">
      <c r="A732" s="127">
        <v>42083</v>
      </c>
      <c r="B732" s="128">
        <v>41.848599999999998</v>
      </c>
      <c r="C732" s="128">
        <v>23.2</v>
      </c>
      <c r="D732" s="128">
        <v>69.592443320000001</v>
      </c>
      <c r="E732" s="128">
        <v>71.423730424455002</v>
      </c>
      <c r="F732" s="128">
        <v>366.87944627729678</v>
      </c>
      <c r="G732" s="128">
        <v>690.819700987337</v>
      </c>
      <c r="H732" s="128">
        <v>1418.8240672700354</v>
      </c>
      <c r="I732" s="128">
        <v>2.5065735747348819E-3</v>
      </c>
      <c r="J732" s="128">
        <v>3.0213072224818481E-9</v>
      </c>
      <c r="K732" s="128">
        <f t="shared" si="22"/>
        <v>0.55437935797135385</v>
      </c>
      <c r="L732" s="128">
        <f t="shared" si="23"/>
        <v>536.68923759284894</v>
      </c>
      <c r="AA732" s="128" t="s">
        <v>230</v>
      </c>
    </row>
    <row r="733" spans="1:27">
      <c r="A733" s="127">
        <v>42084</v>
      </c>
      <c r="B733" s="128">
        <v>41.852600000000002</v>
      </c>
      <c r="C733" s="128">
        <v>23.9</v>
      </c>
      <c r="D733" s="128">
        <v>69.592747220000007</v>
      </c>
      <c r="E733" s="128">
        <v>71.417848041524991</v>
      </c>
      <c r="F733" s="128">
        <v>367.37287856620935</v>
      </c>
      <c r="G733" s="128">
        <v>690.78007287364153</v>
      </c>
      <c r="H733" s="128">
        <v>1441.3617059587834</v>
      </c>
      <c r="I733" s="128">
        <v>2.4728763024689411E-3</v>
      </c>
      <c r="J733" s="128">
        <v>2.9873299534030267E-9</v>
      </c>
      <c r="K733" s="128">
        <f t="shared" si="22"/>
        <v>0.5710517387211308</v>
      </c>
      <c r="L733" s="128">
        <f t="shared" si="23"/>
        <v>536.65098975079968</v>
      </c>
      <c r="AA733" s="128" t="s">
        <v>230</v>
      </c>
    </row>
    <row r="734" spans="1:27">
      <c r="A734" s="127">
        <v>42085</v>
      </c>
      <c r="B734" s="128">
        <v>41.811999999999998</v>
      </c>
      <c r="C734" s="128">
        <v>23.4</v>
      </c>
      <c r="D734" s="128">
        <v>69.58966393</v>
      </c>
      <c r="E734" s="128">
        <v>71.411971364924995</v>
      </c>
      <c r="F734" s="128">
        <v>367.53576433286844</v>
      </c>
      <c r="G734" s="128">
        <v>690.7404810701305</v>
      </c>
      <c r="H734" s="128">
        <v>1429.6731810714236</v>
      </c>
      <c r="I734" s="128">
        <v>2.4893034725960595E-3</v>
      </c>
      <c r="J734" s="128">
        <v>3.0026028242933591E-9</v>
      </c>
      <c r="K734" s="128">
        <f t="shared" si="22"/>
        <v>0.55964794795752415</v>
      </c>
      <c r="L734" s="128">
        <f t="shared" si="23"/>
        <v>536.61277901187884</v>
      </c>
      <c r="AA734" s="128" t="s">
        <v>230</v>
      </c>
    </row>
    <row r="735" spans="1:27">
      <c r="A735" s="127">
        <v>42086</v>
      </c>
      <c r="B735" s="128">
        <v>41.815800000000003</v>
      </c>
      <c r="C735" s="128">
        <v>23</v>
      </c>
      <c r="D735" s="128">
        <v>69.589952389999993</v>
      </c>
      <c r="E735" s="128">
        <v>71.406094154234992</v>
      </c>
      <c r="F735" s="128">
        <v>368.34107020121814</v>
      </c>
      <c r="G735" s="128">
        <v>690.70088353689164</v>
      </c>
      <c r="H735" s="128">
        <v>1424.6392380656473</v>
      </c>
      <c r="I735" s="128">
        <v>2.4948918616129112E-3</v>
      </c>
      <c r="J735" s="128">
        <v>3.0054795884868334E-9</v>
      </c>
      <c r="K735" s="128">
        <f t="shared" si="22"/>
        <v>0.55003132787128306</v>
      </c>
      <c r="L735" s="128">
        <f t="shared" si="23"/>
        <v>536.57456480025132</v>
      </c>
      <c r="AA735" s="128" t="s">
        <v>230</v>
      </c>
    </row>
    <row r="736" spans="1:27">
      <c r="A736" s="127">
        <v>42087</v>
      </c>
      <c r="B736" s="128">
        <v>41.770299999999999</v>
      </c>
      <c r="C736" s="128">
        <v>23.5</v>
      </c>
      <c r="D736" s="128">
        <v>69.564867469999996</v>
      </c>
      <c r="E736" s="128">
        <v>71.400223338570001</v>
      </c>
      <c r="F736" s="128">
        <v>365.75597463733641</v>
      </c>
      <c r="G736" s="128">
        <v>690.66132696147588</v>
      </c>
      <c r="H736" s="128">
        <v>1420.7362730113332</v>
      </c>
      <c r="I736" s="128">
        <v>2.5059495942222707E-3</v>
      </c>
      <c r="J736" s="128">
        <v>3.0238730846178295E-9</v>
      </c>
      <c r="K736" s="128">
        <f t="shared" si="22"/>
        <v>0.56260069954010383</v>
      </c>
      <c r="L736" s="128">
        <f t="shared" si="23"/>
        <v>536.53639216971601</v>
      </c>
      <c r="AA736" s="128" t="s">
        <v>230</v>
      </c>
    </row>
    <row r="737" spans="1:27">
      <c r="A737" s="127">
        <v>42088</v>
      </c>
      <c r="B737" s="128">
        <v>41.744900000000001</v>
      </c>
      <c r="C737" s="128">
        <v>24</v>
      </c>
      <c r="D737" s="128">
        <v>69.541307860000003</v>
      </c>
      <c r="E737" s="128">
        <v>71.394356092875</v>
      </c>
      <c r="F737" s="128">
        <v>363.5060146541353</v>
      </c>
      <c r="G737" s="128">
        <v>690.62179231420862</v>
      </c>
      <c r="H737" s="128">
        <v>1418.8735731744066</v>
      </c>
      <c r="I737" s="128">
        <v>2.5133652668720185E-3</v>
      </c>
      <c r="J737" s="128">
        <v>3.0378081757983456E-9</v>
      </c>
      <c r="K737" s="128">
        <f t="shared" si="22"/>
        <v>0.57492052921434711</v>
      </c>
      <c r="L737" s="128">
        <f t="shared" si="23"/>
        <v>536.49824275148262</v>
      </c>
      <c r="AA737" s="128" t="s">
        <v>230</v>
      </c>
    </row>
    <row r="738" spans="1:27">
      <c r="A738" s="127">
        <v>42089</v>
      </c>
      <c r="B738" s="128">
        <v>41.712899999999998</v>
      </c>
      <c r="C738" s="128">
        <v>23.8</v>
      </c>
      <c r="D738" s="128">
        <v>69.560516660000005</v>
      </c>
      <c r="E738" s="128">
        <v>71.388493344780002</v>
      </c>
      <c r="F738" s="128">
        <v>366.06571774372287</v>
      </c>
      <c r="G738" s="128">
        <v>690.58228584968276</v>
      </c>
      <c r="H738" s="128">
        <v>1432.2381211835452</v>
      </c>
      <c r="I738" s="128">
        <v>2.4884680624717636E-3</v>
      </c>
      <c r="J738" s="128">
        <v>3.0059710936510439E-9</v>
      </c>
      <c r="K738" s="128">
        <f t="shared" si="22"/>
        <v>0.57056689896890411</v>
      </c>
      <c r="L738" s="128">
        <f t="shared" si="23"/>
        <v>536.46012257709413</v>
      </c>
      <c r="AA738" s="128" t="s">
        <v>230</v>
      </c>
    </row>
    <row r="739" spans="1:27">
      <c r="A739" s="127">
        <v>42090</v>
      </c>
      <c r="B739" s="128">
        <v>41.6798</v>
      </c>
      <c r="C739" s="128">
        <v>24.3</v>
      </c>
      <c r="D739" s="128">
        <v>69.525558450000005</v>
      </c>
      <c r="E739" s="128">
        <v>71.382635248889997</v>
      </c>
      <c r="F739" s="128">
        <v>362.52443283218906</v>
      </c>
      <c r="G739" s="128">
        <v>690.5428086143387</v>
      </c>
      <c r="H739" s="128">
        <v>1421.3576033400823</v>
      </c>
      <c r="I739" s="128">
        <v>2.5116792715603581E-3</v>
      </c>
      <c r="J739" s="128">
        <v>3.0390451226295699E-9</v>
      </c>
      <c r="K739" s="128">
        <f t="shared" si="22"/>
        <v>0.58301623328326913</v>
      </c>
      <c r="L739" s="128">
        <f t="shared" si="23"/>
        <v>536.42203265180763</v>
      </c>
      <c r="AA739" s="128" t="s">
        <v>230</v>
      </c>
    </row>
    <row r="740" spans="1:27">
      <c r="A740" s="127">
        <v>42091</v>
      </c>
      <c r="B740" s="128">
        <v>41.646700000000003</v>
      </c>
      <c r="C740" s="128">
        <v>23.7</v>
      </c>
      <c r="D740" s="128">
        <v>69.436506710000003</v>
      </c>
      <c r="E740" s="128">
        <v>71.376781805204999</v>
      </c>
      <c r="F740" s="128">
        <v>353.8082092414362</v>
      </c>
      <c r="G740" s="128">
        <v>690.50336061288465</v>
      </c>
      <c r="H740" s="128">
        <v>1345.1537493994465</v>
      </c>
      <c r="I740" s="128">
        <v>2.6490420284312022E-3</v>
      </c>
      <c r="J740" s="128">
        <v>3.1993006353048797E-9</v>
      </c>
      <c r="K740" s="128">
        <f t="shared" si="22"/>
        <v>0.56907269963766627</v>
      </c>
      <c r="L740" s="128">
        <f t="shared" si="23"/>
        <v>536.38397297562346</v>
      </c>
      <c r="AA740" s="128" t="s">
        <v>230</v>
      </c>
    </row>
    <row r="741" spans="1:27">
      <c r="A741" s="127">
        <v>42092</v>
      </c>
      <c r="B741" s="128">
        <v>41.6233</v>
      </c>
      <c r="C741" s="128">
        <v>23.9</v>
      </c>
      <c r="D741" s="128">
        <v>69.553736599999993</v>
      </c>
      <c r="E741" s="128">
        <v>71.370931650389991</v>
      </c>
      <c r="F741" s="128">
        <v>366.57952235175168</v>
      </c>
      <c r="G741" s="128">
        <v>690.46393266138898</v>
      </c>
      <c r="H741" s="128">
        <v>1440.4807568189569</v>
      </c>
      <c r="I741" s="128">
        <v>2.4754263701548015E-3</v>
      </c>
      <c r="J741" s="128">
        <v>2.9916646898029958E-9</v>
      </c>
      <c r="K741" s="128">
        <f t="shared" si="22"/>
        <v>0.57419762488798343</v>
      </c>
      <c r="L741" s="128">
        <f t="shared" si="23"/>
        <v>536.34593468400078</v>
      </c>
      <c r="AA741" s="128" t="s">
        <v>230</v>
      </c>
    </row>
    <row r="742" spans="1:27">
      <c r="A742" s="127">
        <v>42093</v>
      </c>
      <c r="B742" s="128">
        <v>41.606400000000001</v>
      </c>
      <c r="C742" s="128">
        <v>24.1</v>
      </c>
      <c r="D742" s="128">
        <v>69.530823979999994</v>
      </c>
      <c r="E742" s="128">
        <v>71.365083870869995</v>
      </c>
      <c r="F742" s="128">
        <v>364.51378150979201</v>
      </c>
      <c r="G742" s="128">
        <v>690.42451860541371</v>
      </c>
      <c r="H742" s="128">
        <v>1431.6583672082913</v>
      </c>
      <c r="I742" s="128">
        <v>2.492353693144865E-3</v>
      </c>
      <c r="J742" s="128">
        <v>3.0141452129214757E-9</v>
      </c>
      <c r="K742" s="128">
        <f t="shared" si="22"/>
        <v>0.57923780956775883</v>
      </c>
      <c r="L742" s="128">
        <f t="shared" si="23"/>
        <v>536.30791183678377</v>
      </c>
      <c r="AA742" s="128" t="s">
        <v>230</v>
      </c>
    </row>
    <row r="743" spans="1:27">
      <c r="A743" s="127">
        <v>42094</v>
      </c>
      <c r="B743" s="128">
        <v>41.557099999999998</v>
      </c>
      <c r="C743" s="128">
        <v>24.5</v>
      </c>
      <c r="D743" s="128">
        <v>69.516282020000006</v>
      </c>
      <c r="E743" s="128">
        <v>71.359243020465001</v>
      </c>
      <c r="F743" s="128">
        <v>363.11114834036022</v>
      </c>
      <c r="G743" s="128">
        <v>690.38514914242444</v>
      </c>
      <c r="H743" s="128">
        <v>1433.5773470765052</v>
      </c>
      <c r="I743" s="128">
        <v>2.4924356196990077E-3</v>
      </c>
      <c r="J743" s="128">
        <v>3.0183837673302052E-9</v>
      </c>
      <c r="K743" s="128">
        <f t="shared" si="22"/>
        <v>0.58955028142002208</v>
      </c>
      <c r="L743" s="128">
        <f t="shared" si="23"/>
        <v>536.26993404336554</v>
      </c>
      <c r="AA743" s="128" t="s">
        <v>230</v>
      </c>
    </row>
    <row r="744" spans="1:27">
      <c r="A744" s="127">
        <v>42095</v>
      </c>
      <c r="B744" s="128">
        <v>34.6693</v>
      </c>
      <c r="C744" s="128">
        <v>15.5</v>
      </c>
      <c r="D744" s="128">
        <v>69.678020270000005</v>
      </c>
      <c r="E744" s="128">
        <v>71.354370250350001</v>
      </c>
      <c r="F744" s="128">
        <v>336.03448639374534</v>
      </c>
      <c r="G744" s="128">
        <v>690.35230328069247</v>
      </c>
      <c r="H744" s="128">
        <v>1100.4110029215706</v>
      </c>
      <c r="I744" s="128">
        <v>3.1855385420915716E-3</v>
      </c>
      <c r="J744" s="128">
        <v>3.7846531200611638E-9</v>
      </c>
      <c r="K744" s="128">
        <f t="shared" si="22"/>
        <v>0.44708142362262865</v>
      </c>
      <c r="L744" s="128">
        <f t="shared" si="23"/>
        <v>536.23825080480083</v>
      </c>
      <c r="AA744" s="128" t="s">
        <v>230</v>
      </c>
    </row>
    <row r="745" spans="1:27">
      <c r="A745" s="127">
        <v>42096</v>
      </c>
      <c r="B745" s="128">
        <v>31.677499999999998</v>
      </c>
      <c r="C745" s="128">
        <v>13.8</v>
      </c>
      <c r="D745" s="128">
        <v>69.757621529999994</v>
      </c>
      <c r="E745" s="128">
        <v>71.349917977724999</v>
      </c>
      <c r="F745" s="128">
        <v>324.13103623978139</v>
      </c>
      <c r="G745" s="128">
        <v>690.32229058160806</v>
      </c>
      <c r="H745" s="128">
        <v>1019.6920599917701</v>
      </c>
      <c r="I745" s="128">
        <v>3.4323746687507438E-3</v>
      </c>
      <c r="J745" s="128">
        <v>4.0715881563624535E-9</v>
      </c>
      <c r="K745" s="128">
        <f t="shared" si="22"/>
        <v>0.43564043879725362</v>
      </c>
      <c r="L745" s="128">
        <f t="shared" si="23"/>
        <v>536.2093016829657</v>
      </c>
      <c r="AA745" s="128" t="s">
        <v>230</v>
      </c>
    </row>
    <row r="746" spans="1:27">
      <c r="A746" s="127">
        <v>42097</v>
      </c>
      <c r="B746" s="128">
        <v>31.0181</v>
      </c>
      <c r="C746" s="128">
        <v>16.8</v>
      </c>
      <c r="D746" s="128">
        <v>69.589554770000007</v>
      </c>
      <c r="E746" s="128">
        <v>71.345558383769998</v>
      </c>
      <c r="F746" s="128">
        <v>302.26636475560332</v>
      </c>
      <c r="G746" s="128">
        <v>690.29290144059075</v>
      </c>
      <c r="H746" s="128">
        <v>992.41551925423721</v>
      </c>
      <c r="I746" s="128">
        <v>3.5774567863264919E-3</v>
      </c>
      <c r="J746" s="128">
        <v>4.3047483514277827E-9</v>
      </c>
      <c r="K746" s="128">
        <f t="shared" si="22"/>
        <v>0.54161924811642237</v>
      </c>
      <c r="L746" s="128">
        <f t="shared" si="23"/>
        <v>536.18095516711094</v>
      </c>
      <c r="AA746" s="128" t="s">
        <v>230</v>
      </c>
    </row>
    <row r="747" spans="1:27">
      <c r="A747" s="127">
        <v>42098</v>
      </c>
      <c r="B747" s="128">
        <v>31.119599999999998</v>
      </c>
      <c r="C747" s="128">
        <v>18.899999999999999</v>
      </c>
      <c r="D747" s="128">
        <v>68.856216419999996</v>
      </c>
      <c r="E747" s="128">
        <v>71.341184523989995</v>
      </c>
      <c r="F747" s="128">
        <v>248.42828329362487</v>
      </c>
      <c r="G747" s="128">
        <v>690.26341494918415</v>
      </c>
      <c r="H747" s="128">
        <v>738.24640266479923</v>
      </c>
      <c r="I747" s="128">
        <v>4.8514286516575505E-3</v>
      </c>
      <c r="J747" s="128">
        <v>5.8890611691726953E-9</v>
      </c>
      <c r="K747" s="128">
        <f t="shared" si="22"/>
        <v>0.60733428450237148</v>
      </c>
      <c r="L747" s="128">
        <f t="shared" si="23"/>
        <v>536.15251589343541</v>
      </c>
      <c r="AA747" s="128" t="s">
        <v>230</v>
      </c>
    </row>
    <row r="748" spans="1:27">
      <c r="A748" s="127">
        <v>42099</v>
      </c>
      <c r="B748" s="128">
        <v>31.257000000000001</v>
      </c>
      <c r="C748" s="128">
        <v>17.399999999999999</v>
      </c>
      <c r="D748" s="128">
        <v>68.864088609999996</v>
      </c>
      <c r="E748" s="128">
        <v>71.336791352640006</v>
      </c>
      <c r="F748" s="128">
        <v>250.36306868554126</v>
      </c>
      <c r="G748" s="128">
        <v>690.23379707759705</v>
      </c>
      <c r="H748" s="128">
        <v>719.81019661108155</v>
      </c>
      <c r="I748" s="128">
        <v>4.9422443673803034E-3</v>
      </c>
      <c r="J748" s="128">
        <v>5.9589789751476974E-9</v>
      </c>
      <c r="K748" s="128">
        <f t="shared" si="22"/>
        <v>0.55667530473173998</v>
      </c>
      <c r="L748" s="128">
        <f t="shared" si="23"/>
        <v>536.1239510540006</v>
      </c>
      <c r="AA748" s="128" t="s">
        <v>230</v>
      </c>
    </row>
    <row r="749" spans="1:27">
      <c r="A749" s="127">
        <v>42100</v>
      </c>
      <c r="B749" s="128">
        <v>31.110199999999999</v>
      </c>
      <c r="C749" s="128">
        <v>17.2</v>
      </c>
      <c r="D749" s="128">
        <v>68.855679080000002</v>
      </c>
      <c r="E749" s="128">
        <v>71.332418814029992</v>
      </c>
      <c r="F749" s="128">
        <v>249.29648401520345</v>
      </c>
      <c r="G749" s="128">
        <v>690.20431712267202</v>
      </c>
      <c r="H749" s="128">
        <v>712.38336614508012</v>
      </c>
      <c r="I749" s="128">
        <v>4.9912328936040067E-3</v>
      </c>
      <c r="J749" s="128">
        <v>6.0149894265925418E-9</v>
      </c>
      <c r="K749" s="128">
        <f t="shared" si="22"/>
        <v>0.55287333414764284</v>
      </c>
      <c r="L749" s="128">
        <f t="shared" si="23"/>
        <v>536.09552037070443</v>
      </c>
      <c r="AA749" s="128" t="s">
        <v>230</v>
      </c>
    </row>
    <row r="750" spans="1:27">
      <c r="A750" s="127">
        <v>42101</v>
      </c>
      <c r="B750" s="128">
        <v>31.1386</v>
      </c>
      <c r="C750" s="128">
        <v>17.399999999999999</v>
      </c>
      <c r="D750" s="128">
        <v>68.857303020000003</v>
      </c>
      <c r="E750" s="128">
        <v>71.328042283800016</v>
      </c>
      <c r="F750" s="128">
        <v>249.74849843429104</v>
      </c>
      <c r="G750" s="128">
        <v>690.17480907190657</v>
      </c>
      <c r="H750" s="128">
        <v>718.01655161559961</v>
      </c>
      <c r="I750" s="128">
        <v>4.9559911576869979E-3</v>
      </c>
      <c r="J750" s="128">
        <v>5.9772432436835166E-9</v>
      </c>
      <c r="K750" s="128">
        <f t="shared" si="22"/>
        <v>0.55879198165620803</v>
      </c>
      <c r="L750" s="128">
        <f t="shared" si="23"/>
        <v>536.06706373349607</v>
      </c>
      <c r="AA750" s="128" t="s">
        <v>230</v>
      </c>
    </row>
    <row r="751" spans="1:27">
      <c r="A751" s="127">
        <v>42102</v>
      </c>
      <c r="B751" s="128">
        <v>31.040400000000002</v>
      </c>
      <c r="C751" s="128">
        <v>17.2</v>
      </c>
      <c r="D751" s="128">
        <v>68.851693900000001</v>
      </c>
      <c r="E751" s="128">
        <v>71.323679555580014</v>
      </c>
      <c r="F751" s="128">
        <v>249.13234128029569</v>
      </c>
      <c r="G751" s="128">
        <v>690.1453928998227</v>
      </c>
      <c r="H751" s="128">
        <v>712.36220254190312</v>
      </c>
      <c r="I751" s="128">
        <v>4.9922104677576195E-3</v>
      </c>
      <c r="J751" s="128">
        <v>6.017167063661364E-9</v>
      </c>
      <c r="K751" s="128">
        <f t="shared" si="22"/>
        <v>0.55411657066274911</v>
      </c>
      <c r="L751" s="128">
        <f t="shared" si="23"/>
        <v>536.03869683833682</v>
      </c>
      <c r="AA751" s="128" t="s">
        <v>230</v>
      </c>
    </row>
    <row r="752" spans="1:27">
      <c r="A752" s="127">
        <v>42103</v>
      </c>
      <c r="B752" s="128">
        <v>30.916699999999999</v>
      </c>
      <c r="C752" s="128">
        <v>18</v>
      </c>
      <c r="D752" s="128">
        <v>68.844652499999995</v>
      </c>
      <c r="E752" s="128">
        <v>71.31933421339501</v>
      </c>
      <c r="F752" s="128">
        <v>248.0160363162145</v>
      </c>
      <c r="G752" s="128">
        <v>690.11609278458138</v>
      </c>
      <c r="H752" s="128">
        <v>722.60968533546509</v>
      </c>
      <c r="I752" s="128">
        <v>4.9398883209680871E-3</v>
      </c>
      <c r="J752" s="128">
        <v>5.9764524434004813E-9</v>
      </c>
      <c r="K752" s="128">
        <f t="shared" si="22"/>
        <v>0.58220961486833978</v>
      </c>
      <c r="L752" s="128">
        <f t="shared" si="23"/>
        <v>536.01044298891577</v>
      </c>
      <c r="AA752" s="128" t="s">
        <v>230</v>
      </c>
    </row>
    <row r="753" spans="1:27">
      <c r="A753" s="127">
        <v>42104</v>
      </c>
      <c r="B753" s="128">
        <v>30.8614</v>
      </c>
      <c r="C753" s="128">
        <v>17.3</v>
      </c>
      <c r="D753" s="128">
        <v>68.841513399999997</v>
      </c>
      <c r="E753" s="128">
        <v>71.314996643624994</v>
      </c>
      <c r="F753" s="128">
        <v>247.92869438793417</v>
      </c>
      <c r="G753" s="128">
        <v>690.08684391272129</v>
      </c>
      <c r="H753" s="128">
        <v>710.03411434457939</v>
      </c>
      <c r="I753" s="128">
        <v>5.0128984834272184E-3</v>
      </c>
      <c r="J753" s="128">
        <v>6.0473132187970004E-9</v>
      </c>
      <c r="K753" s="128">
        <f t="shared" si="22"/>
        <v>0.56057081013823096</v>
      </c>
      <c r="L753" s="128">
        <f t="shared" si="23"/>
        <v>535.98223967651415</v>
      </c>
      <c r="AA753" s="128" t="s">
        <v>230</v>
      </c>
    </row>
    <row r="754" spans="1:27">
      <c r="A754" s="127">
        <v>42105</v>
      </c>
      <c r="B754" s="128">
        <v>30.823899999999998</v>
      </c>
      <c r="C754" s="128">
        <v>17.5</v>
      </c>
      <c r="D754" s="128">
        <v>68.839387790000004</v>
      </c>
      <c r="E754" s="128">
        <v>71.310664344480003</v>
      </c>
      <c r="F754" s="128">
        <v>247.76738572776284</v>
      </c>
      <c r="G754" s="128">
        <v>690.0576294194168</v>
      </c>
      <c r="H754" s="128">
        <v>713.27945721485332</v>
      </c>
      <c r="I754" s="128">
        <v>4.9948671831880056E-3</v>
      </c>
      <c r="J754" s="128">
        <v>6.0313292026916559E-9</v>
      </c>
      <c r="K754" s="128">
        <f t="shared" si="22"/>
        <v>0.56774126570615657</v>
      </c>
      <c r="L754" s="128">
        <f t="shared" si="23"/>
        <v>535.95407063424341</v>
      </c>
      <c r="AA754" s="128" t="s">
        <v>230</v>
      </c>
    </row>
    <row r="755" spans="1:27">
      <c r="A755" s="127">
        <v>42106</v>
      </c>
      <c r="B755" s="128">
        <v>30.763200000000001</v>
      </c>
      <c r="C755" s="128">
        <v>18</v>
      </c>
      <c r="D755" s="128">
        <v>69.651215070000006</v>
      </c>
      <c r="E755" s="128">
        <v>71.306340576720004</v>
      </c>
      <c r="F755" s="128">
        <v>310.01274194508647</v>
      </c>
      <c r="G755" s="128">
        <v>690.02847129873771</v>
      </c>
      <c r="H755" s="128">
        <v>1075.308996641256</v>
      </c>
      <c r="I755" s="128">
        <v>3.3208980587716343E-3</v>
      </c>
      <c r="J755" s="128">
        <v>4.0192942005374653E-9</v>
      </c>
      <c r="K755" s="128">
        <f t="shared" si="22"/>
        <v>0.58511468247776566</v>
      </c>
      <c r="L755" s="128">
        <f t="shared" si="23"/>
        <v>535.92595706389113</v>
      </c>
      <c r="AA755" s="128" t="s">
        <v>230</v>
      </c>
    </row>
    <row r="756" spans="1:27">
      <c r="A756" s="127">
        <v>42107</v>
      </c>
      <c r="B756" s="128">
        <v>30.7285</v>
      </c>
      <c r="C756" s="128">
        <v>17.8</v>
      </c>
      <c r="D756" s="128">
        <v>69.736170299999998</v>
      </c>
      <c r="E756" s="128">
        <v>71.302021686044995</v>
      </c>
      <c r="F756" s="128">
        <v>319.53626260996589</v>
      </c>
      <c r="G756" s="128">
        <v>689.99934491248723</v>
      </c>
      <c r="H756" s="128">
        <v>1130.0428072219977</v>
      </c>
      <c r="I756" s="128">
        <v>3.1575908219159524E-3</v>
      </c>
      <c r="J756" s="128">
        <v>3.8186690899437268E-9</v>
      </c>
      <c r="K756" s="128">
        <f t="shared" si="22"/>
        <v>0.57926680443236733</v>
      </c>
      <c r="L756" s="128">
        <f t="shared" si="23"/>
        <v>535.89787520483321</v>
      </c>
      <c r="AA756" s="128" t="s">
        <v>230</v>
      </c>
    </row>
    <row r="757" spans="1:27">
      <c r="A757" s="127">
        <v>42108</v>
      </c>
      <c r="B757" s="128">
        <v>30.677700000000002</v>
      </c>
      <c r="C757" s="128">
        <v>18.100000000000001</v>
      </c>
      <c r="D757" s="128">
        <v>69.733322889999997</v>
      </c>
      <c r="E757" s="128">
        <v>71.297709935309996</v>
      </c>
      <c r="F757" s="128">
        <v>319.19443376788132</v>
      </c>
      <c r="G757" s="128">
        <v>689.97026552592888</v>
      </c>
      <c r="H757" s="128">
        <v>1137.6407602619631</v>
      </c>
      <c r="I757" s="128">
        <v>3.1409874671507036E-3</v>
      </c>
      <c r="J757" s="128">
        <v>3.8040216446654725E-9</v>
      </c>
      <c r="K757" s="128">
        <f t="shared" si="22"/>
        <v>0.59000511772394937</v>
      </c>
      <c r="L757" s="128">
        <f t="shared" si="23"/>
        <v>535.86983977037914</v>
      </c>
      <c r="AA757" s="128" t="s">
        <v>230</v>
      </c>
    </row>
    <row r="758" spans="1:27">
      <c r="A758" s="127">
        <v>42109</v>
      </c>
      <c r="B758" s="128">
        <v>30.677700000000002</v>
      </c>
      <c r="C758" s="128">
        <v>17.5</v>
      </c>
      <c r="D758" s="128">
        <v>69.592094759999995</v>
      </c>
      <c r="E758" s="128">
        <v>71.293398184574997</v>
      </c>
      <c r="F758" s="128">
        <v>304.80520820682716</v>
      </c>
      <c r="G758" s="128">
        <v>689.94118498847445</v>
      </c>
      <c r="H758" s="128">
        <v>1031.3915103924298</v>
      </c>
      <c r="I758" s="128">
        <v>3.4555469805993837E-3</v>
      </c>
      <c r="J758" s="128">
        <v>4.1740974545573312E-9</v>
      </c>
      <c r="K758" s="128">
        <f t="shared" si="22"/>
        <v>0.57044693702591787</v>
      </c>
      <c r="L758" s="128">
        <f t="shared" si="23"/>
        <v>535.84180433592508</v>
      </c>
      <c r="AA758" s="128" t="s">
        <v>230</v>
      </c>
    </row>
    <row r="759" spans="1:27">
      <c r="A759" s="127">
        <v>42110</v>
      </c>
      <c r="B759" s="128">
        <v>30.693300000000001</v>
      </c>
      <c r="C759" s="128">
        <v>17.100000000000001</v>
      </c>
      <c r="D759" s="128">
        <v>69.755921299999997</v>
      </c>
      <c r="E759" s="128">
        <v>71.289084241259999</v>
      </c>
      <c r="F759" s="128">
        <v>323.26439311256502</v>
      </c>
      <c r="G759" s="128">
        <v>689.91208851128681</v>
      </c>
      <c r="H759" s="128">
        <v>1134.0298902856489</v>
      </c>
      <c r="I759" s="128">
        <v>3.1372114000662059E-3</v>
      </c>
      <c r="J759" s="128">
        <v>3.782835875043164E-9</v>
      </c>
      <c r="K759" s="128">
        <f t="shared" si="22"/>
        <v>0.55712484483584368</v>
      </c>
      <c r="L759" s="128">
        <f t="shared" si="23"/>
        <v>535.81375464509665</v>
      </c>
      <c r="AA759" s="128" t="s">
        <v>230</v>
      </c>
    </row>
    <row r="760" spans="1:27">
      <c r="A760" s="127">
        <v>42111</v>
      </c>
      <c r="B760" s="128">
        <v>30.5779</v>
      </c>
      <c r="C760" s="128">
        <v>18.2</v>
      </c>
      <c r="D760" s="128">
        <v>69.716879070000005</v>
      </c>
      <c r="E760" s="128">
        <v>71.284786517415014</v>
      </c>
      <c r="F760" s="128">
        <v>317.96642902713296</v>
      </c>
      <c r="G760" s="128">
        <v>689.88310028454976</v>
      </c>
      <c r="H760" s="128">
        <v>1134.749270063799</v>
      </c>
      <c r="I760" s="128">
        <v>3.151166929662112E-3</v>
      </c>
      <c r="J760" s="128">
        <v>3.8189868293845855E-9</v>
      </c>
      <c r="K760" s="128">
        <f t="shared" si="22"/>
        <v>0.59520110929789161</v>
      </c>
      <c r="L760" s="128">
        <f t="shared" si="23"/>
        <v>535.78581041488417</v>
      </c>
      <c r="AA760" s="128" t="s">
        <v>230</v>
      </c>
    </row>
    <row r="761" spans="1:27">
      <c r="A761" s="127">
        <v>42112</v>
      </c>
      <c r="B761" s="128">
        <v>30.5303</v>
      </c>
      <c r="C761" s="128">
        <v>17.399999999999999</v>
      </c>
      <c r="D761" s="128">
        <v>69.757675289999995</v>
      </c>
      <c r="E761" s="128">
        <v>71.280495483750016</v>
      </c>
      <c r="F761" s="128">
        <v>323.09114223948978</v>
      </c>
      <c r="G761" s="128">
        <v>689.85415604204286</v>
      </c>
      <c r="H761" s="128">
        <v>1144.6289859518913</v>
      </c>
      <c r="I761" s="128">
        <v>3.1134753219190306E-3</v>
      </c>
      <c r="J761" s="128">
        <v>3.7606336129532195E-9</v>
      </c>
      <c r="K761" s="128">
        <f t="shared" si="22"/>
        <v>0.56992561488095428</v>
      </c>
      <c r="L761" s="128">
        <f t="shared" si="23"/>
        <v>535.75790968489105</v>
      </c>
      <c r="AA761" s="128" t="s">
        <v>230</v>
      </c>
    </row>
    <row r="762" spans="1:27">
      <c r="A762" s="127">
        <v>42113</v>
      </c>
      <c r="B762" s="128">
        <v>30.525200000000002</v>
      </c>
      <c r="C762" s="128">
        <v>17.8</v>
      </c>
      <c r="D762" s="128">
        <v>69.757391069999997</v>
      </c>
      <c r="E762" s="128">
        <v>71.276205166890009</v>
      </c>
      <c r="F762" s="128">
        <v>323.36141468458618</v>
      </c>
      <c r="G762" s="128">
        <v>689.82521549447176</v>
      </c>
      <c r="H762" s="128">
        <v>1158.5115620010638</v>
      </c>
      <c r="I762" s="128">
        <v>3.0815799489646903E-3</v>
      </c>
      <c r="J762" s="128">
        <v>3.7286591097967429E-9</v>
      </c>
      <c r="K762" s="128">
        <f t="shared" si="22"/>
        <v>0.58312476249131862</v>
      </c>
      <c r="L762" s="128">
        <f t="shared" si="23"/>
        <v>535.73001361563558</v>
      </c>
      <c r="AA762" s="128" t="s">
        <v>230</v>
      </c>
    </row>
    <row r="763" spans="1:27">
      <c r="A763" s="127">
        <v>42114</v>
      </c>
      <c r="B763" s="128">
        <v>30.540299999999998</v>
      </c>
      <c r="C763" s="128">
        <v>17.399999999999999</v>
      </c>
      <c r="D763" s="128">
        <v>69.714780869999998</v>
      </c>
      <c r="E763" s="128">
        <v>71.27191272772501</v>
      </c>
      <c r="F763" s="128">
        <v>319.16455635771757</v>
      </c>
      <c r="G763" s="128">
        <v>689.79625948978241</v>
      </c>
      <c r="H763" s="128">
        <v>1119.7805364881247</v>
      </c>
      <c r="I763" s="128">
        <v>3.1824855942982904E-3</v>
      </c>
      <c r="J763" s="128">
        <v>3.8438925212547797E-9</v>
      </c>
      <c r="K763" s="128">
        <f t="shared" si="22"/>
        <v>0.56973900059920823</v>
      </c>
      <c r="L763" s="128">
        <f t="shared" si="23"/>
        <v>535.70210374694079</v>
      </c>
      <c r="AA763" s="128" t="s">
        <v>230</v>
      </c>
    </row>
    <row r="764" spans="1:27">
      <c r="A764" s="127">
        <v>42115</v>
      </c>
      <c r="B764" s="128">
        <v>30.566500000000001</v>
      </c>
      <c r="C764" s="128">
        <v>18.2</v>
      </c>
      <c r="D764" s="128">
        <v>69.781418639999998</v>
      </c>
      <c r="E764" s="128">
        <v>71.267616606150014</v>
      </c>
      <c r="F764" s="128">
        <v>327.42777232940949</v>
      </c>
      <c r="G764" s="128">
        <v>689.76727750134319</v>
      </c>
      <c r="H764" s="128">
        <v>1196.6893836558093</v>
      </c>
      <c r="I764" s="128">
        <v>2.9881520665010243E-3</v>
      </c>
      <c r="J764" s="128">
        <v>3.6215314113994393E-9</v>
      </c>
      <c r="K764" s="128">
        <f t="shared" si="22"/>
        <v>0.59542309390999948</v>
      </c>
      <c r="L764" s="128">
        <f t="shared" si="23"/>
        <v>535.67416993484801</v>
      </c>
      <c r="AA764" s="128" t="s">
        <v>230</v>
      </c>
    </row>
    <row r="765" spans="1:27">
      <c r="A765" s="127">
        <v>42116</v>
      </c>
      <c r="B765" s="128">
        <v>30.468900000000001</v>
      </c>
      <c r="C765" s="128">
        <v>18</v>
      </c>
      <c r="D765" s="128">
        <v>69.754256519999998</v>
      </c>
      <c r="E765" s="128">
        <v>71.26333420225501</v>
      </c>
      <c r="F765" s="128">
        <v>323.97135189548663</v>
      </c>
      <c r="G765" s="128">
        <v>689.73838691545404</v>
      </c>
      <c r="H765" s="128">
        <v>1169.801887151355</v>
      </c>
      <c r="I765" s="128">
        <v>3.0549421354740258E-3</v>
      </c>
      <c r="J765" s="128">
        <v>3.7001874277917666E-9</v>
      </c>
      <c r="K765" s="128">
        <f t="shared" si="22"/>
        <v>0.5907663223811821</v>
      </c>
      <c r="L765" s="128">
        <f t="shared" si="23"/>
        <v>535.64632531648238</v>
      </c>
      <c r="AA765" s="128" t="s">
        <v>230</v>
      </c>
    </row>
    <row r="766" spans="1:27">
      <c r="A766" s="127">
        <v>42117</v>
      </c>
      <c r="B766" s="128">
        <v>30.431000000000001</v>
      </c>
      <c r="C766" s="128">
        <v>18</v>
      </c>
      <c r="D766" s="128">
        <v>69.697831780000001</v>
      </c>
      <c r="E766" s="128">
        <v>71.259057125205018</v>
      </c>
      <c r="F766" s="128">
        <v>317.60914669679102</v>
      </c>
      <c r="G766" s="128">
        <v>689.7095311320752</v>
      </c>
      <c r="H766" s="128">
        <v>1129.6278678942274</v>
      </c>
      <c r="I766" s="128">
        <v>3.1638974155117532E-3</v>
      </c>
      <c r="J766" s="128">
        <v>3.8325304472753286E-9</v>
      </c>
      <c r="K766" s="128">
        <f t="shared" si="22"/>
        <v>0.59150208668791693</v>
      </c>
      <c r="L766" s="128">
        <f t="shared" si="23"/>
        <v>535.61851533379559</v>
      </c>
      <c r="AA766" s="128" t="s">
        <v>230</v>
      </c>
    </row>
    <row r="767" spans="1:27">
      <c r="A767" s="127">
        <v>42118</v>
      </c>
      <c r="B767" s="128">
        <v>30.3889</v>
      </c>
      <c r="C767" s="128">
        <v>17.8</v>
      </c>
      <c r="D767" s="128">
        <v>69.695493310000003</v>
      </c>
      <c r="E767" s="128">
        <v>71.254785965310006</v>
      </c>
      <c r="F767" s="128">
        <v>317.57031057302834</v>
      </c>
      <c r="G767" s="128">
        <v>689.68071413813539</v>
      </c>
      <c r="H767" s="128">
        <v>1124.2893638846745</v>
      </c>
      <c r="I767" s="128">
        <v>3.176485430344848E-3</v>
      </c>
      <c r="J767" s="128">
        <v>3.8448310960285129E-9</v>
      </c>
      <c r="K767" s="128">
        <f t="shared" si="22"/>
        <v>0.58574018802918171</v>
      </c>
      <c r="L767" s="128">
        <f t="shared" si="23"/>
        <v>535.59074382504218</v>
      </c>
      <c r="AA767" s="128" t="s">
        <v>230</v>
      </c>
    </row>
    <row r="768" spans="1:27">
      <c r="A768" s="127">
        <v>42119</v>
      </c>
      <c r="B768" s="128">
        <v>30.3903</v>
      </c>
      <c r="C768" s="128">
        <v>18</v>
      </c>
      <c r="D768" s="128">
        <v>69.749889730000007</v>
      </c>
      <c r="E768" s="128">
        <v>71.250514608645005</v>
      </c>
      <c r="F768" s="128">
        <v>324.33783541354154</v>
      </c>
      <c r="G768" s="128">
        <v>689.65189468586948</v>
      </c>
      <c r="H768" s="128">
        <v>1173.8724461323868</v>
      </c>
      <c r="I768" s="128">
        <v>3.0449672110666685E-3</v>
      </c>
      <c r="J768" s="128">
        <v>3.6888549445054264E-9</v>
      </c>
      <c r="K768" s="128">
        <f t="shared" si="22"/>
        <v>0.59229425178428641</v>
      </c>
      <c r="L768" s="128">
        <f t="shared" si="23"/>
        <v>535.56297103687075</v>
      </c>
      <c r="AA768" s="128" t="s">
        <v>230</v>
      </c>
    </row>
    <row r="769" spans="1:27">
      <c r="A769" s="127">
        <v>42120</v>
      </c>
      <c r="B769" s="128">
        <v>30.445900000000002</v>
      </c>
      <c r="C769" s="128">
        <v>17.5</v>
      </c>
      <c r="D769" s="128">
        <v>69.752977580000007</v>
      </c>
      <c r="E769" s="128">
        <v>71.246235437400017</v>
      </c>
      <c r="F769" s="128">
        <v>325.83789370257784</v>
      </c>
      <c r="G769" s="128">
        <v>689.62302137351048</v>
      </c>
      <c r="H769" s="128">
        <v>1167.3569145235674</v>
      </c>
      <c r="I769" s="128">
        <v>3.0548373904692758E-3</v>
      </c>
      <c r="J769" s="128">
        <v>3.6922005594036641E-9</v>
      </c>
      <c r="K769" s="128">
        <f t="shared" si="22"/>
        <v>0.57479003741062007</v>
      </c>
      <c r="L769" s="128">
        <f t="shared" si="23"/>
        <v>535.53514743751873</v>
      </c>
      <c r="AA769" s="128" t="s">
        <v>230</v>
      </c>
    </row>
    <row r="770" spans="1:27">
      <c r="A770" s="127">
        <v>42121</v>
      </c>
      <c r="B770" s="128">
        <v>30.440899999999999</v>
      </c>
      <c r="C770" s="128">
        <v>17.7</v>
      </c>
      <c r="D770" s="128">
        <v>69.752699680000006</v>
      </c>
      <c r="E770" s="128">
        <v>71.241956968905015</v>
      </c>
      <c r="F770" s="128">
        <v>326.19575203004155</v>
      </c>
      <c r="G770" s="128">
        <v>689.5941516679934</v>
      </c>
      <c r="H770" s="128">
        <v>1175.9600932013632</v>
      </c>
      <c r="I770" s="128">
        <v>3.0351815347727782E-3</v>
      </c>
      <c r="J770" s="128">
        <v>3.6717014014303939E-9</v>
      </c>
      <c r="K770" s="128">
        <f t="shared" si="22"/>
        <v>0.58145455620563125</v>
      </c>
      <c r="L770" s="128">
        <f t="shared" si="23"/>
        <v>535.50732840751732</v>
      </c>
      <c r="AA770" s="128" t="s">
        <v>230</v>
      </c>
    </row>
    <row r="771" spans="1:27">
      <c r="A771" s="127">
        <v>42122</v>
      </c>
      <c r="B771" s="128">
        <v>30.411899999999999</v>
      </c>
      <c r="C771" s="128">
        <v>17.100000000000001</v>
      </c>
      <c r="D771" s="128">
        <v>69.751088679999995</v>
      </c>
      <c r="E771" s="128">
        <v>71.237682576360015</v>
      </c>
      <c r="F771" s="128">
        <v>326.51367836195635</v>
      </c>
      <c r="G771" s="128">
        <v>689.5653083323358</v>
      </c>
      <c r="H771" s="128">
        <v>1160.3340800152462</v>
      </c>
      <c r="I771" s="128">
        <v>3.0682034691190858E-3</v>
      </c>
      <c r="J771" s="128">
        <v>3.7021736869133618E-9</v>
      </c>
      <c r="K771" s="128">
        <f t="shared" ref="K771:K834" si="24">C771/B771</f>
        <v>0.56227989701399783</v>
      </c>
      <c r="L771" s="128">
        <f t="shared" si="23"/>
        <v>535.47953587975053</v>
      </c>
      <c r="AA771" s="128" t="s">
        <v>230</v>
      </c>
    </row>
    <row r="772" spans="1:27">
      <c r="A772" s="127">
        <v>42123</v>
      </c>
      <c r="B772" s="128">
        <v>30.374400000000001</v>
      </c>
      <c r="C772" s="128">
        <v>17.3</v>
      </c>
      <c r="D772" s="128">
        <v>69.759870939999999</v>
      </c>
      <c r="E772" s="128">
        <v>71.233413454440011</v>
      </c>
      <c r="F772" s="128">
        <v>327.73266324863874</v>
      </c>
      <c r="G772" s="128">
        <v>689.53649943171195</v>
      </c>
      <c r="H772" s="128">
        <v>1174.9681891510113</v>
      </c>
      <c r="I772" s="128">
        <v>3.0329329131614348E-3</v>
      </c>
      <c r="J772" s="128">
        <v>3.6631706030316881E-9</v>
      </c>
      <c r="K772" s="128">
        <f t="shared" si="24"/>
        <v>0.56955857564264645</v>
      </c>
      <c r="L772" s="128">
        <f t="shared" ref="L772:L835" si="25">72.285+6.5021*E772</f>
        <v>535.45177762211438</v>
      </c>
      <c r="AA772" s="128" t="s">
        <v>230</v>
      </c>
    </row>
    <row r="773" spans="1:27">
      <c r="A773" s="127">
        <v>42124</v>
      </c>
      <c r="B773" s="128">
        <v>30.349299999999999</v>
      </c>
      <c r="C773" s="128">
        <v>16.899999999999999</v>
      </c>
      <c r="D773" s="128">
        <v>69.758479559999998</v>
      </c>
      <c r="E773" s="128">
        <v>71.229147860325014</v>
      </c>
      <c r="F773" s="128">
        <v>328.03538268181183</v>
      </c>
      <c r="G773" s="128">
        <v>689.50771320858053</v>
      </c>
      <c r="H773" s="128">
        <v>1165.2415641721923</v>
      </c>
      <c r="I773" s="128">
        <v>3.0530671830508206E-3</v>
      </c>
      <c r="J773" s="128">
        <v>3.6812398793565559E-9</v>
      </c>
      <c r="K773" s="128">
        <f t="shared" si="24"/>
        <v>0.55684974612264526</v>
      </c>
      <c r="L773" s="128">
        <f t="shared" si="25"/>
        <v>535.42404230261934</v>
      </c>
      <c r="AA773" s="128" t="s">
        <v>230</v>
      </c>
    </row>
    <row r="774" spans="1:27">
      <c r="A774" s="127">
        <v>42125</v>
      </c>
      <c r="B774" s="128">
        <v>30.363399999999999</v>
      </c>
      <c r="C774" s="128">
        <v>16.899999999999999</v>
      </c>
      <c r="D774" s="128">
        <v>69.759261039999998</v>
      </c>
      <c r="E774" s="128">
        <v>71.224880284455011</v>
      </c>
      <c r="F774" s="128">
        <v>328.76085497887112</v>
      </c>
      <c r="G774" s="128">
        <v>689.47891248233589</v>
      </c>
      <c r="H774" s="128">
        <v>1169.7281238306882</v>
      </c>
      <c r="I774" s="128">
        <v>3.0412519229376482E-3</v>
      </c>
      <c r="J774" s="128">
        <v>3.6668669598490924E-9</v>
      </c>
      <c r="K774" s="128">
        <f t="shared" si="24"/>
        <v>0.55659115909285517</v>
      </c>
      <c r="L774" s="128">
        <f t="shared" si="25"/>
        <v>535.39629409755491</v>
      </c>
      <c r="AA774" s="128" t="s">
        <v>230</v>
      </c>
    </row>
    <row r="775" spans="1:27">
      <c r="A775" s="127">
        <v>42126</v>
      </c>
      <c r="B775" s="128">
        <v>30.5032</v>
      </c>
      <c r="C775" s="128">
        <v>17.2</v>
      </c>
      <c r="D775" s="128">
        <v>69.745302690000003</v>
      </c>
      <c r="E775" s="128">
        <v>71.220593059695005</v>
      </c>
      <c r="F775" s="128">
        <v>328.52724594788469</v>
      </c>
      <c r="G775" s="128">
        <v>689.44997801348302</v>
      </c>
      <c r="H775" s="128">
        <v>1175.0611299194638</v>
      </c>
      <c r="I775" s="128">
        <v>3.0303947918663152E-3</v>
      </c>
      <c r="J775" s="128">
        <v>3.6573313667664922E-9</v>
      </c>
      <c r="K775" s="128">
        <f t="shared" si="24"/>
        <v>0.56387526554590994</v>
      </c>
      <c r="L775" s="128">
        <f t="shared" si="25"/>
        <v>535.3684181334429</v>
      </c>
      <c r="AA775" s="128" t="s">
        <v>230</v>
      </c>
    </row>
    <row r="776" spans="1:27">
      <c r="A776" s="127">
        <v>42127</v>
      </c>
      <c r="B776" s="128">
        <v>30.468599999999999</v>
      </c>
      <c r="C776" s="128">
        <v>17.100000000000001</v>
      </c>
      <c r="D776" s="128">
        <v>69.732513650000001</v>
      </c>
      <c r="E776" s="128">
        <v>71.216310697965014</v>
      </c>
      <c r="F776" s="128">
        <v>327.23720474873869</v>
      </c>
      <c r="G776" s="128">
        <v>689.42107522688559</v>
      </c>
      <c r="H776" s="128">
        <v>1164.4297120441079</v>
      </c>
      <c r="I776" s="128">
        <v>3.0569847255350886E-3</v>
      </c>
      <c r="J776" s="128">
        <v>3.688121709085356E-9</v>
      </c>
      <c r="K776" s="128">
        <f t="shared" si="24"/>
        <v>0.56123353222662031</v>
      </c>
      <c r="L776" s="128">
        <f t="shared" si="25"/>
        <v>535.34057378923831</v>
      </c>
      <c r="AA776" s="128" t="s">
        <v>230</v>
      </c>
    </row>
    <row r="777" spans="1:27">
      <c r="A777" s="127">
        <v>42128</v>
      </c>
      <c r="B777" s="128">
        <v>30.436399999999999</v>
      </c>
      <c r="C777" s="128">
        <v>17.100000000000001</v>
      </c>
      <c r="D777" s="128">
        <v>69.513417739999994</v>
      </c>
      <c r="E777" s="128">
        <v>71.212032861945005</v>
      </c>
      <c r="F777" s="128">
        <v>303.24188231583622</v>
      </c>
      <c r="G777" s="128">
        <v>689.39220184948977</v>
      </c>
      <c r="H777" s="128">
        <v>1016.4645656590315</v>
      </c>
      <c r="I777" s="128">
        <v>3.502262745340923E-3</v>
      </c>
      <c r="J777" s="128">
        <v>4.2256655502925367E-9</v>
      </c>
      <c r="K777" s="128">
        <f t="shared" si="24"/>
        <v>0.56182728574995733</v>
      </c>
      <c r="L777" s="128">
        <f t="shared" si="25"/>
        <v>535.31275887165259</v>
      </c>
      <c r="AA777" s="128" t="s">
        <v>230</v>
      </c>
    </row>
    <row r="778" spans="1:27">
      <c r="A778" s="127">
        <v>42129</v>
      </c>
      <c r="B778" s="128">
        <v>30.456600000000002</v>
      </c>
      <c r="C778" s="128">
        <v>17</v>
      </c>
      <c r="D778" s="128">
        <v>69.514542629999994</v>
      </c>
      <c r="E778" s="128">
        <v>71.207752186815014</v>
      </c>
      <c r="F778" s="128">
        <v>303.9539593136281</v>
      </c>
      <c r="G778" s="128">
        <v>689.36330817276837</v>
      </c>
      <c r="H778" s="128">
        <v>1017.8696250753508</v>
      </c>
      <c r="I778" s="128">
        <v>3.4957215156312962E-3</v>
      </c>
      <c r="J778" s="128">
        <v>4.2157149511005758E-9</v>
      </c>
      <c r="K778" s="128">
        <f t="shared" si="24"/>
        <v>0.55817129948845234</v>
      </c>
      <c r="L778" s="128">
        <f t="shared" si="25"/>
        <v>535.28492549388989</v>
      </c>
      <c r="AA778" s="128" t="s">
        <v>230</v>
      </c>
    </row>
    <row r="779" spans="1:27">
      <c r="A779" s="127">
        <v>42130</v>
      </c>
      <c r="B779" s="128">
        <v>30.419899999999998</v>
      </c>
      <c r="C779" s="128">
        <v>17.3</v>
      </c>
      <c r="D779" s="128">
        <v>69.501632180000001</v>
      </c>
      <c r="E779" s="128">
        <v>71.203476669870014</v>
      </c>
      <c r="F779" s="128">
        <v>302.70682439963002</v>
      </c>
      <c r="G779" s="128">
        <v>689.33444817760721</v>
      </c>
      <c r="H779" s="128">
        <v>1018.9336402018394</v>
      </c>
      <c r="I779" s="128">
        <v>3.4969842468749977E-3</v>
      </c>
      <c r="J779" s="128">
        <v>4.2231711387215338E-9</v>
      </c>
      <c r="K779" s="128">
        <f t="shared" si="24"/>
        <v>0.56870666898970745</v>
      </c>
      <c r="L779" s="128">
        <f t="shared" si="25"/>
        <v>535.25712565516187</v>
      </c>
      <c r="AA779" s="128" t="s">
        <v>230</v>
      </c>
    </row>
    <row r="780" spans="1:27">
      <c r="A780" s="127">
        <v>42131</v>
      </c>
      <c r="B780" s="128">
        <v>30.398</v>
      </c>
      <c r="C780" s="128">
        <v>17.5</v>
      </c>
      <c r="D780" s="128">
        <v>69.739453710000006</v>
      </c>
      <c r="E780" s="128">
        <v>71.199204230970011</v>
      </c>
      <c r="F780" s="128">
        <v>329.45809587255201</v>
      </c>
      <c r="G780" s="128">
        <v>689.30560782608211</v>
      </c>
      <c r="H780" s="128">
        <v>1192.6150017174155</v>
      </c>
      <c r="I780" s="128">
        <v>2.9905006445756642E-3</v>
      </c>
      <c r="J780" s="128">
        <v>3.6148767716072522E-9</v>
      </c>
      <c r="K780" s="128">
        <f t="shared" si="24"/>
        <v>0.57569576945851697</v>
      </c>
      <c r="L780" s="128">
        <f t="shared" si="25"/>
        <v>535.22934583019014</v>
      </c>
      <c r="AA780" s="128" t="s">
        <v>230</v>
      </c>
    </row>
    <row r="781" spans="1:27">
      <c r="A781" s="127">
        <v>42132</v>
      </c>
      <c r="B781" s="128">
        <v>30.409099999999999</v>
      </c>
      <c r="C781" s="128">
        <v>17.399999999999999</v>
      </c>
      <c r="D781" s="128">
        <v>69.740069939999998</v>
      </c>
      <c r="E781" s="128">
        <v>71.194930231965017</v>
      </c>
      <c r="F781" s="128">
        <v>330.18649197052179</v>
      </c>
      <c r="G781" s="128">
        <v>689.27675580964296</v>
      </c>
      <c r="H781" s="128">
        <v>1194.1324540754824</v>
      </c>
      <c r="I781" s="128">
        <v>2.9853082533604696E-3</v>
      </c>
      <c r="J781" s="128">
        <v>3.6069182018729148E-9</v>
      </c>
      <c r="K781" s="128">
        <f t="shared" si="24"/>
        <v>0.57219713835661035</v>
      </c>
      <c r="L781" s="128">
        <f t="shared" si="25"/>
        <v>535.20155586125975</v>
      </c>
      <c r="AA781" s="128" t="s">
        <v>230</v>
      </c>
    </row>
    <row r="782" spans="1:27">
      <c r="A782" s="127">
        <v>42133</v>
      </c>
      <c r="B782" s="128">
        <v>30.494800000000001</v>
      </c>
      <c r="C782" s="128">
        <v>17.3</v>
      </c>
      <c r="D782" s="128">
        <v>69.733971879999999</v>
      </c>
      <c r="E782" s="128">
        <v>71.190644187825015</v>
      </c>
      <c r="F782" s="128">
        <v>330.66006790159366</v>
      </c>
      <c r="G782" s="128">
        <v>689.24782134259397</v>
      </c>
      <c r="H782" s="128">
        <v>1192.6771238609083</v>
      </c>
      <c r="I782" s="128">
        <v>2.9870038401692222E-3</v>
      </c>
      <c r="J782" s="128">
        <v>3.6066157895781889E-9</v>
      </c>
      <c r="K782" s="128">
        <f t="shared" si="24"/>
        <v>0.5673098364311292</v>
      </c>
      <c r="L782" s="128">
        <f t="shared" si="25"/>
        <v>535.17368757365705</v>
      </c>
      <c r="AA782" s="128" t="s">
        <v>230</v>
      </c>
    </row>
    <row r="783" spans="1:27">
      <c r="A783" s="127">
        <v>42134</v>
      </c>
      <c r="B783" s="128">
        <v>30.4618</v>
      </c>
      <c r="C783" s="128">
        <v>17.899999999999999</v>
      </c>
      <c r="D783" s="128">
        <v>69.732135369999995</v>
      </c>
      <c r="E783" s="128">
        <v>71.186362781835015</v>
      </c>
      <c r="F783" s="128">
        <v>330.4618771084377</v>
      </c>
      <c r="G783" s="128">
        <v>689.21891704830421</v>
      </c>
      <c r="H783" s="128">
        <v>1210.8667382732251</v>
      </c>
      <c r="I783" s="128">
        <v>2.9501038292024571E-3</v>
      </c>
      <c r="J783" s="128">
        <v>3.5717115696791507E-9</v>
      </c>
      <c r="K783" s="128">
        <f t="shared" si="24"/>
        <v>0.58762121739358797</v>
      </c>
      <c r="L783" s="128">
        <f t="shared" si="25"/>
        <v>535.14584944376952</v>
      </c>
      <c r="AA783" s="128" t="s">
        <v>230</v>
      </c>
    </row>
    <row r="784" spans="1:27">
      <c r="A784" s="127">
        <v>42135</v>
      </c>
      <c r="B784" s="128">
        <v>30.429300000000001</v>
      </c>
      <c r="C784" s="128">
        <v>17.600000000000001</v>
      </c>
      <c r="D784" s="128">
        <v>69.730328549999996</v>
      </c>
      <c r="E784" s="128">
        <v>71.182085943720011</v>
      </c>
      <c r="F784" s="128">
        <v>330.62226637792998</v>
      </c>
      <c r="G784" s="128">
        <v>689.19004245587507</v>
      </c>
      <c r="H784" s="128">
        <v>1203.1391163995343</v>
      </c>
      <c r="I784" s="128">
        <v>2.9654061350764087E-3</v>
      </c>
      <c r="J784" s="128">
        <v>3.5858295240481141E-9</v>
      </c>
      <c r="K784" s="128">
        <f t="shared" si="24"/>
        <v>0.57838990709612115</v>
      </c>
      <c r="L784" s="128">
        <f t="shared" si="25"/>
        <v>535.11804101466191</v>
      </c>
      <c r="AA784" s="128" t="s">
        <v>230</v>
      </c>
    </row>
    <row r="785" spans="1:27">
      <c r="A785" s="127">
        <v>42136</v>
      </c>
      <c r="B785" s="128">
        <v>30.4224</v>
      </c>
      <c r="C785" s="128">
        <v>17.399999999999999</v>
      </c>
      <c r="D785" s="128">
        <v>69.708217790000006</v>
      </c>
      <c r="E785" s="128">
        <v>71.177810075400018</v>
      </c>
      <c r="F785" s="128">
        <v>328.40147488305087</v>
      </c>
      <c r="G785" s="128">
        <v>689.16117327534607</v>
      </c>
      <c r="H785" s="128">
        <v>1182.6601361247299</v>
      </c>
      <c r="I785" s="128">
        <v>3.0141665352807602E-3</v>
      </c>
      <c r="J785" s="128">
        <v>3.6416640118288499E-9</v>
      </c>
      <c r="K785" s="128">
        <f t="shared" si="24"/>
        <v>0.5719469864310508</v>
      </c>
      <c r="L785" s="128">
        <f t="shared" si="25"/>
        <v>535.09023889125854</v>
      </c>
      <c r="AA785" s="128" t="s">
        <v>230</v>
      </c>
    </row>
    <row r="786" spans="1:27">
      <c r="A786" s="127">
        <v>42137</v>
      </c>
      <c r="B786" s="128">
        <v>30.374300000000002</v>
      </c>
      <c r="C786" s="128">
        <v>17.899999999999999</v>
      </c>
      <c r="D786" s="128">
        <v>69.716411249999993</v>
      </c>
      <c r="E786" s="128">
        <v>71.173540967535018</v>
      </c>
      <c r="F786" s="128">
        <v>329.37137166036933</v>
      </c>
      <c r="G786" s="128">
        <v>689.13234860618957</v>
      </c>
      <c r="H786" s="128">
        <v>1205.5795966965902</v>
      </c>
      <c r="I786" s="128">
        <v>2.9637088871681582E-3</v>
      </c>
      <c r="J786" s="128">
        <v>3.5889912762083496E-9</v>
      </c>
      <c r="K786" s="128">
        <f t="shared" si="24"/>
        <v>0.5893139924212244</v>
      </c>
      <c r="L786" s="128">
        <f t="shared" si="25"/>
        <v>535.06248072500944</v>
      </c>
      <c r="AA786" s="128" t="s">
        <v>230</v>
      </c>
    </row>
    <row r="787" spans="1:27">
      <c r="A787" s="127">
        <v>42138</v>
      </c>
      <c r="B787" s="128">
        <v>30.356200000000001</v>
      </c>
      <c r="C787" s="128">
        <v>17.5</v>
      </c>
      <c r="D787" s="128">
        <v>69.715407459999994</v>
      </c>
      <c r="E787" s="128">
        <v>71.16927440362501</v>
      </c>
      <c r="F787" s="128">
        <v>329.78263948761798</v>
      </c>
      <c r="G787" s="128">
        <v>689.10353998250957</v>
      </c>
      <c r="H787" s="128">
        <v>1196.1039096255881</v>
      </c>
      <c r="I787" s="128">
        <v>2.9820925965427093E-3</v>
      </c>
      <c r="J787" s="128">
        <v>3.6050939532361721E-9</v>
      </c>
      <c r="K787" s="128">
        <f t="shared" si="24"/>
        <v>0.57648849328967389</v>
      </c>
      <c r="L787" s="128">
        <f t="shared" si="25"/>
        <v>535.03473909981017</v>
      </c>
      <c r="AA787" s="128" t="s">
        <v>230</v>
      </c>
    </row>
    <row r="788" spans="1:27">
      <c r="A788" s="127">
        <v>42139</v>
      </c>
      <c r="B788" s="128">
        <v>30.360900000000001</v>
      </c>
      <c r="C788" s="128">
        <v>17.3</v>
      </c>
      <c r="D788" s="128">
        <v>69.693939760000006</v>
      </c>
      <c r="E788" s="128">
        <v>71.165007179130015</v>
      </c>
      <c r="F788" s="128">
        <v>327.73952449370546</v>
      </c>
      <c r="G788" s="128">
        <v>689.07472576727844</v>
      </c>
      <c r="H788" s="128">
        <v>1176.6452263106667</v>
      </c>
      <c r="I788" s="128">
        <v>3.0287124388113404E-3</v>
      </c>
      <c r="J788" s="128">
        <v>3.6581966526413066E-9</v>
      </c>
      <c r="K788" s="128">
        <f t="shared" si="24"/>
        <v>0.5698118303475852</v>
      </c>
      <c r="L788" s="128">
        <f t="shared" si="25"/>
        <v>535.00699317942133</v>
      </c>
      <c r="AA788" s="128" t="s">
        <v>230</v>
      </c>
    </row>
    <row r="789" spans="1:27">
      <c r="A789" s="127">
        <v>42140</v>
      </c>
      <c r="B789" s="128">
        <v>13.4068</v>
      </c>
      <c r="C789" s="128">
        <v>6.2</v>
      </c>
      <c r="D789" s="128">
        <v>68.538228509999996</v>
      </c>
      <c r="E789" s="128">
        <v>71.163122853390007</v>
      </c>
      <c r="F789" s="128">
        <v>132.1233118856729</v>
      </c>
      <c r="G789" s="128">
        <v>689.06200159396292</v>
      </c>
      <c r="H789" s="128">
        <v>226.85552441956165</v>
      </c>
      <c r="I789" s="128">
        <v>1.5484327860560552E-2</v>
      </c>
      <c r="J789" s="128">
        <v>1.8434845615087099E-8</v>
      </c>
      <c r="K789" s="128">
        <f t="shared" si="24"/>
        <v>0.4624518900856282</v>
      </c>
      <c r="L789" s="128">
        <f t="shared" si="25"/>
        <v>534.99474110502717</v>
      </c>
      <c r="AA789" s="128" t="s">
        <v>230</v>
      </c>
    </row>
    <row r="790" spans="1:27">
      <c r="A790" s="127">
        <v>42141</v>
      </c>
      <c r="B790" s="128">
        <v>31.6982</v>
      </c>
      <c r="C790" s="128">
        <v>15.2</v>
      </c>
      <c r="D790" s="128">
        <v>69.270014810000006</v>
      </c>
      <c r="E790" s="128">
        <v>71.158667671380016</v>
      </c>
      <c r="F790" s="128">
        <v>294.51221151692312</v>
      </c>
      <c r="G790" s="128">
        <v>689.03191647634344</v>
      </c>
      <c r="H790" s="128">
        <v>901.19393618370907</v>
      </c>
      <c r="I790" s="128">
        <v>3.9068359142272321E-3</v>
      </c>
      <c r="J790" s="128">
        <v>4.6620189238834001E-9</v>
      </c>
      <c r="K790" s="128">
        <f t="shared" si="24"/>
        <v>0.47952249654554513</v>
      </c>
      <c r="L790" s="128">
        <f t="shared" si="25"/>
        <v>534.96577306608003</v>
      </c>
      <c r="AA790" s="128" t="s">
        <v>230</v>
      </c>
    </row>
    <row r="791" spans="1:27">
      <c r="A791" s="127">
        <v>42142</v>
      </c>
      <c r="B791" s="128">
        <v>31.250900000000001</v>
      </c>
      <c r="C791" s="128">
        <v>17.5</v>
      </c>
      <c r="D791" s="128">
        <v>69.548481019999997</v>
      </c>
      <c r="E791" s="128">
        <v>71.154275357385018</v>
      </c>
      <c r="F791" s="128">
        <v>318.68588579549169</v>
      </c>
      <c r="G791" s="128">
        <v>689.00225468870497</v>
      </c>
      <c r="H791" s="128">
        <v>1110.4579470963849</v>
      </c>
      <c r="I791" s="128">
        <v>3.2050291021065145E-3</v>
      </c>
      <c r="J791" s="128">
        <v>3.8660859025067036E-9</v>
      </c>
      <c r="K791" s="128">
        <f t="shared" si="24"/>
        <v>0.55998387246447301</v>
      </c>
      <c r="L791" s="128">
        <f t="shared" si="25"/>
        <v>534.93721380125317</v>
      </c>
      <c r="AA791" s="128" t="s">
        <v>230</v>
      </c>
    </row>
    <row r="792" spans="1:27">
      <c r="A792" s="127">
        <v>42143</v>
      </c>
      <c r="B792" s="128">
        <v>31.162600000000001</v>
      </c>
      <c r="C792" s="128">
        <v>17.600000000000001</v>
      </c>
      <c r="D792" s="128">
        <v>69.684660719999997</v>
      </c>
      <c r="E792" s="128">
        <v>71.149895453955011</v>
      </c>
      <c r="F792" s="128">
        <v>334.5796681087661</v>
      </c>
      <c r="G792" s="128">
        <v>688.97267551703851</v>
      </c>
      <c r="H792" s="128">
        <v>1216.6780158774266</v>
      </c>
      <c r="I792" s="128">
        <v>2.9270922847951845E-3</v>
      </c>
      <c r="J792" s="128">
        <v>3.5330836443614141E-9</v>
      </c>
      <c r="K792" s="128">
        <f t="shared" si="24"/>
        <v>0.56477957551680547</v>
      </c>
      <c r="L792" s="128">
        <f t="shared" si="25"/>
        <v>534.9087352311609</v>
      </c>
      <c r="AA792" s="128" t="s">
        <v>230</v>
      </c>
    </row>
    <row r="793" spans="1:27">
      <c r="A793" s="127">
        <v>42144</v>
      </c>
      <c r="B793" s="128">
        <v>31.158200000000001</v>
      </c>
      <c r="C793" s="128">
        <v>17.7</v>
      </c>
      <c r="D793" s="128">
        <v>69.662686919999999</v>
      </c>
      <c r="E793" s="128">
        <v>71.145516168945008</v>
      </c>
      <c r="F793" s="128">
        <v>332.2880986467016</v>
      </c>
      <c r="G793" s="128">
        <v>688.9430993296362</v>
      </c>
      <c r="H793" s="128">
        <v>1204.936508359666</v>
      </c>
      <c r="I793" s="128">
        <v>2.9569124555166278E-3</v>
      </c>
      <c r="J793" s="128">
        <v>3.5706437755095523E-9</v>
      </c>
      <c r="K793" s="128">
        <f t="shared" si="24"/>
        <v>0.5680687587858092</v>
      </c>
      <c r="L793" s="128">
        <f t="shared" si="25"/>
        <v>534.8802606820974</v>
      </c>
      <c r="AA793" s="128" t="s">
        <v>230</v>
      </c>
    </row>
    <row r="794" spans="1:27">
      <c r="A794" s="127">
        <v>42145</v>
      </c>
      <c r="B794" s="128">
        <v>31.079699999999999</v>
      </c>
      <c r="C794" s="128">
        <v>17.100000000000001</v>
      </c>
      <c r="D794" s="128">
        <v>69.712535419999995</v>
      </c>
      <c r="E794" s="128">
        <v>71.141147917110004</v>
      </c>
      <c r="F794" s="128">
        <v>338.81867197710739</v>
      </c>
      <c r="G794" s="128">
        <v>688.91359646878755</v>
      </c>
      <c r="H794" s="128">
        <v>1230.5431754433503</v>
      </c>
      <c r="I794" s="128">
        <v>2.8884806982876015E-3</v>
      </c>
      <c r="J794" s="128">
        <v>3.4796953613234682E-9</v>
      </c>
      <c r="K794" s="128">
        <f t="shared" si="24"/>
        <v>0.55019836098804054</v>
      </c>
      <c r="L794" s="128">
        <f t="shared" si="25"/>
        <v>534.85185787184093</v>
      </c>
      <c r="AA794" s="128" t="s">
        <v>230</v>
      </c>
    </row>
    <row r="795" spans="1:27">
      <c r="A795" s="127">
        <v>42146</v>
      </c>
      <c r="B795" s="128">
        <v>31.087900000000001</v>
      </c>
      <c r="C795" s="128">
        <v>17.5</v>
      </c>
      <c r="D795" s="128">
        <v>69.571787889999996</v>
      </c>
      <c r="E795" s="128">
        <v>71.136778512765005</v>
      </c>
      <c r="F795" s="128">
        <v>322.00310718495751</v>
      </c>
      <c r="G795" s="128">
        <v>688.88408463713199</v>
      </c>
      <c r="H795" s="128">
        <v>1134.2558660314546</v>
      </c>
      <c r="I795" s="128">
        <v>3.1390141384612519E-3</v>
      </c>
      <c r="J795" s="128">
        <v>3.7879392566762213E-9</v>
      </c>
      <c r="K795" s="128">
        <f t="shared" si="24"/>
        <v>0.56291997851254028</v>
      </c>
      <c r="L795" s="128">
        <f t="shared" si="25"/>
        <v>534.82344756784937</v>
      </c>
      <c r="AA795" s="128" t="s">
        <v>230</v>
      </c>
    </row>
    <row r="796" spans="1:27">
      <c r="A796" s="127">
        <v>42147</v>
      </c>
      <c r="B796" s="128">
        <v>31.075099999999999</v>
      </c>
      <c r="C796" s="128">
        <v>17.600000000000001</v>
      </c>
      <c r="D796" s="128">
        <v>69.549332969999995</v>
      </c>
      <c r="E796" s="128">
        <v>71.132410907460013</v>
      </c>
      <c r="F796" s="128">
        <v>319.80624130249208</v>
      </c>
      <c r="G796" s="128">
        <v>688.85458377014925</v>
      </c>
      <c r="H796" s="128">
        <v>1123.5493933641803</v>
      </c>
      <c r="I796" s="128">
        <v>3.1703853133798572E-3</v>
      </c>
      <c r="J796" s="128">
        <v>3.827557229687479E-9</v>
      </c>
      <c r="K796" s="128">
        <f t="shared" si="24"/>
        <v>0.56636985882587676</v>
      </c>
      <c r="L796" s="128">
        <f t="shared" si="25"/>
        <v>534.79504896139576</v>
      </c>
      <c r="AA796" s="128" t="s">
        <v>230</v>
      </c>
    </row>
    <row r="797" spans="1:27">
      <c r="A797" s="127">
        <v>42148</v>
      </c>
      <c r="B797" s="128">
        <v>31.079699999999999</v>
      </c>
      <c r="C797" s="128">
        <v>16.600000000000001</v>
      </c>
      <c r="D797" s="128">
        <v>69.636501339999995</v>
      </c>
      <c r="E797" s="128">
        <v>71.128042655625009</v>
      </c>
      <c r="F797" s="128">
        <v>330.97332683972479</v>
      </c>
      <c r="G797" s="128">
        <v>688.82507734963201</v>
      </c>
      <c r="H797" s="128">
        <v>1165.1537825778132</v>
      </c>
      <c r="I797" s="128">
        <v>3.0440237254653162E-3</v>
      </c>
      <c r="J797" s="128">
        <v>3.6591881762514203E-9</v>
      </c>
      <c r="K797" s="128">
        <f t="shared" si="24"/>
        <v>0.53411068961412123</v>
      </c>
      <c r="L797" s="128">
        <f t="shared" si="25"/>
        <v>534.76664615113941</v>
      </c>
      <c r="AA797" s="128" t="s">
        <v>230</v>
      </c>
    </row>
    <row r="798" spans="1:27">
      <c r="A798" s="127">
        <v>42149</v>
      </c>
      <c r="B798" s="128">
        <v>31.043099999999999</v>
      </c>
      <c r="C798" s="128">
        <v>17.5</v>
      </c>
      <c r="D798" s="128">
        <v>69.710460229999995</v>
      </c>
      <c r="E798" s="128">
        <v>71.123679547920005</v>
      </c>
      <c r="F798" s="128">
        <v>340.35589231782848</v>
      </c>
      <c r="G798" s="128">
        <v>688.79560449169219</v>
      </c>
      <c r="H798" s="128">
        <v>1254.3413122822626</v>
      </c>
      <c r="I798" s="128">
        <v>2.8388056646963741E-3</v>
      </c>
      <c r="J798" s="128">
        <v>3.4260404085671981E-9</v>
      </c>
      <c r="K798" s="128">
        <f t="shared" si="24"/>
        <v>0.5637323592038167</v>
      </c>
      <c r="L798" s="128">
        <f t="shared" si="25"/>
        <v>534.7382767885307</v>
      </c>
      <c r="AA798" s="128" t="s">
        <v>230</v>
      </c>
    </row>
    <row r="799" spans="1:27">
      <c r="A799" s="127">
        <v>42150</v>
      </c>
      <c r="B799" s="128">
        <v>31.036000000000001</v>
      </c>
      <c r="C799" s="128">
        <v>17.600000000000001</v>
      </c>
      <c r="D799" s="128">
        <v>69.644885180000003</v>
      </c>
      <c r="E799" s="128">
        <v>71.119317438120007</v>
      </c>
      <c r="F799" s="128">
        <v>332.34798528735843</v>
      </c>
      <c r="G799" s="128">
        <v>688.76613719087584</v>
      </c>
      <c r="H799" s="128">
        <v>1204.9359575581148</v>
      </c>
      <c r="I799" s="128">
        <v>2.9565252192109226E-3</v>
      </c>
      <c r="J799" s="128">
        <v>3.5697069842349623E-9</v>
      </c>
      <c r="K799" s="128">
        <f t="shared" si="24"/>
        <v>0.56708338703441163</v>
      </c>
      <c r="L799" s="128">
        <f t="shared" si="25"/>
        <v>534.70991391440009</v>
      </c>
      <c r="AA799" s="128" t="s">
        <v>230</v>
      </c>
    </row>
    <row r="800" spans="1:27">
      <c r="A800" s="127">
        <v>42151</v>
      </c>
      <c r="B800" s="128">
        <v>31.053899999999999</v>
      </c>
      <c r="C800" s="128">
        <v>17.2</v>
      </c>
      <c r="D800" s="128">
        <v>69.700210760000004</v>
      </c>
      <c r="E800" s="128">
        <v>71.114952812475011</v>
      </c>
      <c r="F800" s="128">
        <v>340.33227705181019</v>
      </c>
      <c r="G800" s="128">
        <v>688.73665171003495</v>
      </c>
      <c r="H800" s="128">
        <v>1244.6434918866378</v>
      </c>
      <c r="I800" s="128">
        <v>2.8571615910436697E-3</v>
      </c>
      <c r="J800" s="128">
        <v>3.4436579498458494E-9</v>
      </c>
      <c r="K800" s="128">
        <f t="shared" si="24"/>
        <v>0.55387568067134885</v>
      </c>
      <c r="L800" s="128">
        <f t="shared" si="25"/>
        <v>534.68153468199375</v>
      </c>
      <c r="AA800" s="128" t="s">
        <v>230</v>
      </c>
    </row>
    <row r="801" spans="1:27">
      <c r="A801" s="127">
        <v>42152</v>
      </c>
      <c r="B801" s="128">
        <v>31.028700000000001</v>
      </c>
      <c r="C801" s="128">
        <v>16.8</v>
      </c>
      <c r="D801" s="128">
        <v>69.709644409999996</v>
      </c>
      <c r="E801" s="128">
        <v>71.110591728689997</v>
      </c>
      <c r="F801" s="128">
        <v>342.12836404791022</v>
      </c>
      <c r="G801" s="128">
        <v>688.70718897262043</v>
      </c>
      <c r="H801" s="128">
        <v>1244.3688229055517</v>
      </c>
      <c r="I801" s="128">
        <v>2.8530413559672441E-3</v>
      </c>
      <c r="J801" s="128">
        <v>3.4329753409851074E-9</v>
      </c>
      <c r="K801" s="128">
        <f t="shared" si="24"/>
        <v>0.54143422057643409</v>
      </c>
      <c r="L801" s="128">
        <f t="shared" si="25"/>
        <v>534.65317847911524</v>
      </c>
      <c r="AA801" s="128" t="s">
        <v>230</v>
      </c>
    </row>
    <row r="802" spans="1:27">
      <c r="A802" s="127">
        <v>42153</v>
      </c>
      <c r="B802" s="128">
        <v>27.1706</v>
      </c>
      <c r="C802" s="128">
        <v>14.8</v>
      </c>
      <c r="D802" s="128">
        <v>69.819605129999999</v>
      </c>
      <c r="E802" s="128">
        <v>71.106772900860008</v>
      </c>
      <c r="F802" s="128">
        <v>326.74031458154849</v>
      </c>
      <c r="G802" s="128">
        <v>688.68138865196056</v>
      </c>
      <c r="H802" s="128">
        <v>1148.4177823625375</v>
      </c>
      <c r="I802" s="128">
        <v>3.0927687031142006E-3</v>
      </c>
      <c r="J802" s="128">
        <v>3.7230615910521407E-9</v>
      </c>
      <c r="K802" s="128">
        <f t="shared" si="24"/>
        <v>0.544706410605581</v>
      </c>
      <c r="L802" s="128">
        <f t="shared" si="25"/>
        <v>534.62834807868194</v>
      </c>
      <c r="AA802" s="128" t="s">
        <v>230</v>
      </c>
    </row>
    <row r="803" spans="1:27">
      <c r="A803" s="127">
        <v>42154</v>
      </c>
      <c r="B803" s="128">
        <v>29.7212</v>
      </c>
      <c r="C803" s="128">
        <v>15.9</v>
      </c>
      <c r="D803" s="128">
        <v>69.74575394</v>
      </c>
      <c r="E803" s="128">
        <v>71.10259558620001</v>
      </c>
      <c r="F803" s="128">
        <v>337.91888966625288</v>
      </c>
      <c r="G803" s="128">
        <v>688.65316532489419</v>
      </c>
      <c r="H803" s="128">
        <v>1210.9067891371328</v>
      </c>
      <c r="I803" s="128">
        <v>2.9293459297061097E-3</v>
      </c>
      <c r="J803" s="128">
        <v>3.5217414153302358E-9</v>
      </c>
      <c r="K803" s="128">
        <f t="shared" si="24"/>
        <v>0.53497167005369906</v>
      </c>
      <c r="L803" s="128">
        <f t="shared" si="25"/>
        <v>534.60118676103116</v>
      </c>
      <c r="AA803" s="128" t="s">
        <v>230</v>
      </c>
    </row>
    <row r="804" spans="1:27">
      <c r="A804" s="127">
        <v>42155</v>
      </c>
      <c r="B804" s="128">
        <v>29.4132</v>
      </c>
      <c r="C804" s="128">
        <v>17.2</v>
      </c>
      <c r="D804" s="128">
        <v>69.718245999999994</v>
      </c>
      <c r="E804" s="128">
        <v>71.098461560939995</v>
      </c>
      <c r="F804" s="128">
        <v>331.68157785870227</v>
      </c>
      <c r="G804" s="128">
        <v>688.62523340615769</v>
      </c>
      <c r="H804" s="128">
        <v>1218.0182886747652</v>
      </c>
      <c r="I804" s="128">
        <v>2.9316706519305845E-3</v>
      </c>
      <c r="J804" s="128">
        <v>3.5480488992590278E-9</v>
      </c>
      <c r="K804" s="128">
        <f t="shared" si="24"/>
        <v>0.58477146315259809</v>
      </c>
      <c r="L804" s="128">
        <f t="shared" si="25"/>
        <v>534.57430691538798</v>
      </c>
      <c r="AA804" s="128" t="s">
        <v>230</v>
      </c>
    </row>
    <row r="805" spans="1:27">
      <c r="A805" s="127">
        <v>42156</v>
      </c>
      <c r="B805" s="128">
        <v>29.355699999999999</v>
      </c>
      <c r="C805" s="128">
        <v>17.5</v>
      </c>
      <c r="D805" s="128">
        <v>69.715157590000004</v>
      </c>
      <c r="E805" s="128">
        <v>71.094335617304992</v>
      </c>
      <c r="F805" s="128">
        <v>331.21629224211028</v>
      </c>
      <c r="G805" s="128">
        <v>688.59735503096999</v>
      </c>
      <c r="H805" s="128">
        <v>1226.1051348664171</v>
      </c>
      <c r="I805" s="128">
        <v>2.9167390924642812E-3</v>
      </c>
      <c r="J805" s="128">
        <v>3.5353165355752042E-9</v>
      </c>
      <c r="K805" s="128">
        <f t="shared" si="24"/>
        <v>0.59613635512012997</v>
      </c>
      <c r="L805" s="128">
        <f t="shared" si="25"/>
        <v>534.54747961727878</v>
      </c>
      <c r="AA805" s="128" t="s">
        <v>230</v>
      </c>
    </row>
    <row r="806" spans="1:27">
      <c r="A806" s="127">
        <v>42157</v>
      </c>
      <c r="B806" s="128">
        <v>29.4557</v>
      </c>
      <c r="C806" s="128">
        <v>17.2</v>
      </c>
      <c r="D806" s="128">
        <v>69.698797859999999</v>
      </c>
      <c r="E806" s="128">
        <v>71.090195618670009</v>
      </c>
      <c r="F806" s="128">
        <v>330.52191522826666</v>
      </c>
      <c r="G806" s="128">
        <v>688.569380623087</v>
      </c>
      <c r="H806" s="128">
        <v>1209.7231096050598</v>
      </c>
      <c r="I806" s="128">
        <v>2.9514419629803586E-3</v>
      </c>
      <c r="J806" s="128">
        <v>3.5715760412054324E-9</v>
      </c>
      <c r="K806" s="128">
        <f t="shared" si="24"/>
        <v>0.58392772875878007</v>
      </c>
      <c r="L806" s="128">
        <f t="shared" si="25"/>
        <v>534.52056093215424</v>
      </c>
      <c r="AA806" s="128" t="s">
        <v>230</v>
      </c>
    </row>
    <row r="807" spans="1:27">
      <c r="A807" s="127">
        <v>42158</v>
      </c>
      <c r="B807" s="128">
        <v>29.403700000000001</v>
      </c>
      <c r="C807" s="128">
        <v>17.600000000000001</v>
      </c>
      <c r="D807" s="128">
        <v>69.641659410000003</v>
      </c>
      <c r="E807" s="128">
        <v>71.086062928635002</v>
      </c>
      <c r="F807" s="128">
        <v>323.14728724389846</v>
      </c>
      <c r="G807" s="128">
        <v>688.54145453588421</v>
      </c>
      <c r="H807" s="128">
        <v>1175.3529728496105</v>
      </c>
      <c r="I807" s="128">
        <v>3.0436664356553894E-3</v>
      </c>
      <c r="J807" s="128">
        <v>3.6903524754084727E-9</v>
      </c>
      <c r="K807" s="128">
        <f t="shared" si="24"/>
        <v>0.59856412628342692</v>
      </c>
      <c r="L807" s="128">
        <f t="shared" si="25"/>
        <v>534.4936897682777</v>
      </c>
      <c r="AA807" s="128" t="s">
        <v>230</v>
      </c>
    </row>
    <row r="808" spans="1:27">
      <c r="A808" s="127">
        <v>42159</v>
      </c>
      <c r="B808" s="128">
        <v>29.397300000000001</v>
      </c>
      <c r="C808" s="128">
        <v>17.899999999999999</v>
      </c>
      <c r="D808" s="128">
        <v>69.554360029999998</v>
      </c>
      <c r="E808" s="128">
        <v>71.081931138120012</v>
      </c>
      <c r="F808" s="128">
        <v>313.01785212302843</v>
      </c>
      <c r="G808" s="128">
        <v>688.51353346392921</v>
      </c>
      <c r="H808" s="128">
        <v>1117.9707299213296</v>
      </c>
      <c r="I808" s="128">
        <v>3.2042819942254401E-3</v>
      </c>
      <c r="J808" s="128">
        <v>3.8904274460698236E-9</v>
      </c>
      <c r="K808" s="128">
        <f t="shared" si="24"/>
        <v>0.60889945675283097</v>
      </c>
      <c r="L808" s="128">
        <f t="shared" si="25"/>
        <v>534.46682445317015</v>
      </c>
      <c r="AA808" s="128" t="s">
        <v>230</v>
      </c>
    </row>
    <row r="809" spans="1:27">
      <c r="A809" s="127">
        <v>42160</v>
      </c>
      <c r="B809" s="128">
        <v>29.454499999999999</v>
      </c>
      <c r="C809" s="128">
        <v>17.600000000000001</v>
      </c>
      <c r="D809" s="128">
        <v>69.666129979999994</v>
      </c>
      <c r="E809" s="128">
        <v>71.077791308145009</v>
      </c>
      <c r="F809" s="128">
        <v>327.67491250258541</v>
      </c>
      <c r="G809" s="128">
        <v>688.48555699810868</v>
      </c>
      <c r="H809" s="128">
        <v>1204.3022424501239</v>
      </c>
      <c r="I809" s="128">
        <v>2.9700948198091918E-3</v>
      </c>
      <c r="J809" s="128">
        <v>3.6006553403812237E-9</v>
      </c>
      <c r="K809" s="128">
        <f t="shared" si="24"/>
        <v>0.59753178631448511</v>
      </c>
      <c r="L809" s="128">
        <f t="shared" si="25"/>
        <v>534.43990686468965</v>
      </c>
      <c r="AA809" s="128" t="s">
        <v>230</v>
      </c>
    </row>
    <row r="810" spans="1:27">
      <c r="A810" s="127">
        <v>42161</v>
      </c>
      <c r="B810" s="128">
        <v>29.4588</v>
      </c>
      <c r="C810" s="128">
        <v>17.399999999999999</v>
      </c>
      <c r="D810" s="128">
        <v>69.709832169999999</v>
      </c>
      <c r="E810" s="128">
        <v>71.073650873805008</v>
      </c>
      <c r="F810" s="128">
        <v>334.10652366193489</v>
      </c>
      <c r="G810" s="128">
        <v>688.45757538042483</v>
      </c>
      <c r="H810" s="128">
        <v>1240.4462462694862</v>
      </c>
      <c r="I810" s="128">
        <v>2.8809183709465813E-3</v>
      </c>
      <c r="J810" s="128">
        <v>3.4893560258476095E-9</v>
      </c>
      <c r="K810" s="128">
        <f t="shared" si="24"/>
        <v>0.59065542384618508</v>
      </c>
      <c r="L810" s="128">
        <f t="shared" si="25"/>
        <v>534.41298534656755</v>
      </c>
      <c r="AA810" s="128" t="s">
        <v>230</v>
      </c>
    </row>
    <row r="811" spans="1:27">
      <c r="A811" s="127">
        <v>42162</v>
      </c>
      <c r="B811" s="128">
        <v>29.430399999999999</v>
      </c>
      <c r="C811" s="128">
        <v>17.3</v>
      </c>
      <c r="D811" s="128">
        <v>69.577881439999999</v>
      </c>
      <c r="E811" s="128">
        <v>71.069514431085011</v>
      </c>
      <c r="F811" s="128">
        <v>317.69548304413775</v>
      </c>
      <c r="G811" s="128">
        <v>688.42961967235613</v>
      </c>
      <c r="H811" s="128">
        <v>1130.5900695342989</v>
      </c>
      <c r="I811" s="128">
        <v>3.1596603779543847E-3</v>
      </c>
      <c r="J811" s="128">
        <v>3.825528161114485E-9</v>
      </c>
      <c r="K811" s="128">
        <f t="shared" si="24"/>
        <v>0.58782755246275964</v>
      </c>
      <c r="L811" s="128">
        <f t="shared" si="25"/>
        <v>534.38608978235789</v>
      </c>
      <c r="AA811" s="128" t="s">
        <v>230</v>
      </c>
    </row>
    <row r="812" spans="1:27">
      <c r="A812" s="127">
        <v>42163</v>
      </c>
      <c r="B812" s="128">
        <v>29.3764</v>
      </c>
      <c r="C812" s="128">
        <v>16.100000000000001</v>
      </c>
      <c r="D812" s="128">
        <v>69.683665540000007</v>
      </c>
      <c r="E812" s="128">
        <v>71.065385578065019</v>
      </c>
      <c r="F812" s="128">
        <v>331.54191764171213</v>
      </c>
      <c r="G812" s="128">
        <v>688.40171419549677</v>
      </c>
      <c r="H812" s="128">
        <v>1182.910948082593</v>
      </c>
      <c r="I812" s="128">
        <v>3.0039316483272522E-3</v>
      </c>
      <c r="J812" s="128">
        <v>3.6177418405317815E-9</v>
      </c>
      <c r="K812" s="128">
        <f t="shared" si="24"/>
        <v>0.54805898612491666</v>
      </c>
      <c r="L812" s="128">
        <f t="shared" si="25"/>
        <v>534.35924356713656</v>
      </c>
      <c r="AA812" s="128" t="s">
        <v>230</v>
      </c>
    </row>
    <row r="813" spans="1:27">
      <c r="A813" s="127">
        <v>42164</v>
      </c>
      <c r="B813" s="128">
        <v>29.364000000000001</v>
      </c>
      <c r="C813" s="128">
        <v>16.8</v>
      </c>
      <c r="D813" s="128">
        <v>69.704735409999998</v>
      </c>
      <c r="E813" s="128">
        <v>71.061258467865017</v>
      </c>
      <c r="F813" s="128">
        <v>334.53607385021888</v>
      </c>
      <c r="G813" s="128">
        <v>688.37381943630589</v>
      </c>
      <c r="H813" s="128">
        <v>1225.3850714133516</v>
      </c>
      <c r="I813" s="128">
        <v>2.9091436167657148E-3</v>
      </c>
      <c r="J813" s="128">
        <v>3.5148624740546587E-9</v>
      </c>
      <c r="K813" s="128">
        <f t="shared" si="24"/>
        <v>0.57212913771965668</v>
      </c>
      <c r="L813" s="128">
        <f t="shared" si="25"/>
        <v>534.3324086839051</v>
      </c>
      <c r="AA813" s="128" t="s">
        <v>230</v>
      </c>
    </row>
    <row r="814" spans="1:27">
      <c r="A814" s="127">
        <v>42165</v>
      </c>
      <c r="B814" s="129">
        <v>29.340800000000002</v>
      </c>
      <c r="C814" s="129">
        <v>17.100000000000001</v>
      </c>
      <c r="D814" s="129">
        <v>69.714358239999996</v>
      </c>
      <c r="E814" s="129">
        <v>71.05713461842501</v>
      </c>
      <c r="F814" s="128">
        <v>336.09987018155698</v>
      </c>
      <c r="G814" s="128">
        <v>688.34594565620966</v>
      </c>
      <c r="H814" s="128">
        <v>1246.3499061030254</v>
      </c>
      <c r="I814" s="128">
        <v>2.8642796114848406E-3</v>
      </c>
      <c r="J814" s="128">
        <v>3.4655824604876128E-9</v>
      </c>
      <c r="K814" s="128">
        <f t="shared" si="24"/>
        <v>0.58280619478678153</v>
      </c>
      <c r="L814" s="128">
        <f t="shared" si="25"/>
        <v>534.30559500246125</v>
      </c>
      <c r="AA814" s="128" t="s">
        <v>230</v>
      </c>
    </row>
    <row r="815" spans="1:27">
      <c r="A815" s="127">
        <v>42166</v>
      </c>
      <c r="B815" s="128">
        <v>29.3201</v>
      </c>
      <c r="C815" s="128">
        <v>17.3</v>
      </c>
      <c r="D815" s="128">
        <v>69.713248379999996</v>
      </c>
      <c r="E815" s="128">
        <v>71.053013678370007</v>
      </c>
      <c r="F815" s="128">
        <v>336.25108947265454</v>
      </c>
      <c r="G815" s="128">
        <v>688.31809048246373</v>
      </c>
      <c r="H815" s="128">
        <v>1254.6668157069616</v>
      </c>
      <c r="I815" s="128">
        <v>2.8480321509345989E-3</v>
      </c>
      <c r="J815" s="128">
        <v>3.4492416005725956E-9</v>
      </c>
      <c r="K815" s="128">
        <f t="shared" si="24"/>
        <v>0.59003891528337216</v>
      </c>
      <c r="L815" s="128">
        <f t="shared" si="25"/>
        <v>534.27880023812963</v>
      </c>
      <c r="AA815" s="128" t="s">
        <v>230</v>
      </c>
    </row>
    <row r="816" spans="1:27">
      <c r="A816" s="127">
        <v>42167</v>
      </c>
      <c r="B816" s="128">
        <v>29.2925</v>
      </c>
      <c r="C816" s="128">
        <v>16.899999999999999</v>
      </c>
      <c r="D816" s="128">
        <v>69.71176973</v>
      </c>
      <c r="E816" s="128">
        <v>71.048896617495018</v>
      </c>
      <c r="F816" s="128">
        <v>336.54612204893732</v>
      </c>
      <c r="G816" s="128">
        <v>688.29026047281673</v>
      </c>
      <c r="H816" s="128">
        <v>1243.6946020266964</v>
      </c>
      <c r="I816" s="128">
        <v>2.8681534114403879E-3</v>
      </c>
      <c r="J816" s="128">
        <v>3.4675595809614566E-9</v>
      </c>
      <c r="K816" s="128">
        <f t="shared" si="24"/>
        <v>0.57693948963045139</v>
      </c>
      <c r="L816" s="128">
        <f t="shared" si="25"/>
        <v>534.25203069661438</v>
      </c>
      <c r="AA816" s="128" t="s">
        <v>230</v>
      </c>
    </row>
    <row r="817" spans="1:27">
      <c r="A817" s="127">
        <v>42168</v>
      </c>
      <c r="B817" s="128">
        <v>29.305800000000001</v>
      </c>
      <c r="C817" s="128">
        <v>17.2</v>
      </c>
      <c r="D817" s="128">
        <v>69.669009540000005</v>
      </c>
      <c r="E817" s="128">
        <v>71.044777687305015</v>
      </c>
      <c r="F817" s="128">
        <v>331.24677358766291</v>
      </c>
      <c r="G817" s="128">
        <v>688.26241676994096</v>
      </c>
      <c r="H817" s="128">
        <v>1218.3601320054363</v>
      </c>
      <c r="I817" s="128">
        <v>2.9316839169410891E-3</v>
      </c>
      <c r="J817" s="128">
        <v>3.5490767951029457E-9</v>
      </c>
      <c r="K817" s="128">
        <f t="shared" si="24"/>
        <v>0.58691453568918095</v>
      </c>
      <c r="L817" s="128">
        <f t="shared" si="25"/>
        <v>534.22524900062592</v>
      </c>
      <c r="AA817" s="128" t="s">
        <v>230</v>
      </c>
    </row>
    <row r="818" spans="1:27">
      <c r="A818" s="127">
        <v>42169</v>
      </c>
      <c r="B818" s="128">
        <v>29.2425</v>
      </c>
      <c r="C818" s="128">
        <v>17.100000000000001</v>
      </c>
      <c r="D818" s="128">
        <v>69.687357980000002</v>
      </c>
      <c r="E818" s="128">
        <v>71.040667653930001</v>
      </c>
      <c r="F818" s="128">
        <v>333.79180126206541</v>
      </c>
      <c r="G818" s="128">
        <v>688.23463215476625</v>
      </c>
      <c r="H818" s="128">
        <v>1233.2446519474647</v>
      </c>
      <c r="I818" s="128">
        <v>2.8954721577948571E-3</v>
      </c>
      <c r="J818" s="128">
        <v>3.5042368771674896E-9</v>
      </c>
      <c r="K818" s="128">
        <f t="shared" si="24"/>
        <v>0.58476532444216467</v>
      </c>
      <c r="L818" s="128">
        <f t="shared" si="25"/>
        <v>534.19852515261823</v>
      </c>
      <c r="AA818" s="128" t="s">
        <v>230</v>
      </c>
    </row>
    <row r="819" spans="1:27">
      <c r="A819" s="127">
        <v>42170</v>
      </c>
      <c r="B819" s="128">
        <v>29.258400000000002</v>
      </c>
      <c r="C819" s="128">
        <v>17.2</v>
      </c>
      <c r="D819" s="128">
        <v>69.655602479999999</v>
      </c>
      <c r="E819" s="128">
        <v>71.036555385810004</v>
      </c>
      <c r="F819" s="128">
        <v>330.14685677899672</v>
      </c>
      <c r="G819" s="128">
        <v>688.20683137825176</v>
      </c>
      <c r="H819" s="128">
        <v>1212.1792906157523</v>
      </c>
      <c r="I819" s="128">
        <v>2.947005151552004E-3</v>
      </c>
      <c r="J819" s="128">
        <v>3.5680758544119103E-9</v>
      </c>
      <c r="K819" s="128">
        <f t="shared" si="24"/>
        <v>0.58786536516009069</v>
      </c>
      <c r="L819" s="128">
        <f t="shared" si="25"/>
        <v>534.17178677407526</v>
      </c>
      <c r="AA819" s="128" t="s">
        <v>230</v>
      </c>
    </row>
    <row r="820" spans="1:27">
      <c r="A820" s="127">
        <v>42171</v>
      </c>
      <c r="B820" s="128">
        <v>29.289100000000001</v>
      </c>
      <c r="C820" s="128">
        <v>17.5</v>
      </c>
      <c r="D820" s="128">
        <v>69.66811482</v>
      </c>
      <c r="E820" s="128">
        <v>71.032438802805004</v>
      </c>
      <c r="F820" s="128">
        <v>332.48858850010362</v>
      </c>
      <c r="G820" s="128">
        <v>688.17900037507843</v>
      </c>
      <c r="H820" s="128">
        <v>1237.2722069977258</v>
      </c>
      <c r="I820" s="128">
        <v>2.8909344915839866E-3</v>
      </c>
      <c r="J820" s="128">
        <v>3.5046704536863633E-9</v>
      </c>
      <c r="K820" s="128">
        <f t="shared" si="24"/>
        <v>0.59749189971695948</v>
      </c>
      <c r="L820" s="128">
        <f t="shared" si="25"/>
        <v>534.14502033971849</v>
      </c>
      <c r="AA820" s="128" t="s">
        <v>230</v>
      </c>
    </row>
    <row r="821" spans="1:27">
      <c r="A821" s="127">
        <v>42172</v>
      </c>
      <c r="B821" s="128">
        <v>29.2149</v>
      </c>
      <c r="C821" s="128">
        <v>17.100000000000001</v>
      </c>
      <c r="D821" s="128">
        <v>69.696751300000003</v>
      </c>
      <c r="E821" s="128">
        <v>71.028332648610018</v>
      </c>
      <c r="F821" s="128">
        <v>336.53390921217027</v>
      </c>
      <c r="G821" s="128">
        <v>688.15123882524983</v>
      </c>
      <c r="H821" s="128">
        <v>1252.3836516734957</v>
      </c>
      <c r="I821" s="128">
        <v>2.8514329892861774E-3</v>
      </c>
      <c r="J821" s="128">
        <v>3.4511922925227189E-9</v>
      </c>
      <c r="K821" s="128">
        <f t="shared" si="24"/>
        <v>0.58531776593450602</v>
      </c>
      <c r="L821" s="128">
        <f t="shared" si="25"/>
        <v>534.11832171452727</v>
      </c>
      <c r="AA821" s="128" t="s">
        <v>230</v>
      </c>
    </row>
    <row r="822" spans="1:27">
      <c r="A822" s="127">
        <v>42173</v>
      </c>
      <c r="B822" s="128">
        <v>1.6757</v>
      </c>
      <c r="C822" s="128">
        <v>0.2</v>
      </c>
      <c r="D822" s="128">
        <v>70.363725090000003</v>
      </c>
      <c r="E822" s="128">
        <v>71.028097128975006</v>
      </c>
      <c r="F822" s="128">
        <v>75.519094465399505</v>
      </c>
      <c r="G822" s="128">
        <v>688.14964645421355</v>
      </c>
      <c r="H822" s="128">
        <v>67.005243177257526</v>
      </c>
      <c r="I822" s="128">
        <v>4.999121461690554E-2</v>
      </c>
      <c r="J822" s="128">
        <v>5.6754668802059681E-8</v>
      </c>
      <c r="K822" s="128">
        <f t="shared" si="24"/>
        <v>0.11935310616458794</v>
      </c>
      <c r="L822" s="128">
        <f t="shared" si="25"/>
        <v>534.11679034230838</v>
      </c>
      <c r="AA822" s="128" t="s">
        <v>230</v>
      </c>
    </row>
    <row r="823" spans="1:27">
      <c r="A823" s="127">
        <v>42174</v>
      </c>
      <c r="B823" s="128">
        <v>20.8277</v>
      </c>
      <c r="C823" s="128">
        <v>10.5</v>
      </c>
      <c r="D823" s="128">
        <v>69.332611779999993</v>
      </c>
      <c r="E823" s="128">
        <v>71.025169795739998</v>
      </c>
      <c r="F823" s="128">
        <v>233.10078940878921</v>
      </c>
      <c r="G823" s="128">
        <v>688.12985418229232</v>
      </c>
      <c r="H823" s="128">
        <v>613.47120349244653</v>
      </c>
      <c r="I823" s="128">
        <v>5.7582371890695138E-3</v>
      </c>
      <c r="J823" s="128">
        <v>6.8941179624701224E-9</v>
      </c>
      <c r="K823" s="128">
        <f t="shared" si="24"/>
        <v>0.50413631846051177</v>
      </c>
      <c r="L823" s="128">
        <f t="shared" si="25"/>
        <v>534.09775652888106</v>
      </c>
      <c r="AA823" s="128" t="s">
        <v>230</v>
      </c>
    </row>
    <row r="824" spans="1:27">
      <c r="A824" s="127">
        <v>42175</v>
      </c>
      <c r="B824" s="128">
        <v>31.174099999999999</v>
      </c>
      <c r="C824" s="128">
        <v>17.3</v>
      </c>
      <c r="D824" s="128">
        <v>69.772201109999997</v>
      </c>
      <c r="E824" s="128">
        <v>71.020788275985012</v>
      </c>
      <c r="F824" s="128">
        <v>365.30675050405932</v>
      </c>
      <c r="G824" s="128">
        <v>688.10022887247646</v>
      </c>
      <c r="H824" s="128">
        <v>1418.3229663902139</v>
      </c>
      <c r="I824" s="128">
        <v>2.5076496220974472E-3</v>
      </c>
      <c r="J824" s="128">
        <v>3.022833831267935E-9</v>
      </c>
      <c r="K824" s="128">
        <f t="shared" si="24"/>
        <v>0.55494785735594621</v>
      </c>
      <c r="L824" s="128">
        <f t="shared" si="25"/>
        <v>534.06926744928217</v>
      </c>
      <c r="AA824" s="128" t="s">
        <v>230</v>
      </c>
    </row>
    <row r="825" spans="1:27">
      <c r="A825" s="127">
        <v>42176</v>
      </c>
      <c r="B825" s="128">
        <v>30.8307</v>
      </c>
      <c r="C825" s="128">
        <v>18</v>
      </c>
      <c r="D825" s="128">
        <v>69.665875349999993</v>
      </c>
      <c r="E825" s="128">
        <v>71.016455021100015</v>
      </c>
      <c r="F825" s="128">
        <v>346.74219995890013</v>
      </c>
      <c r="G825" s="128">
        <v>688.07092872403007</v>
      </c>
      <c r="H825" s="128">
        <v>1320.5086325772329</v>
      </c>
      <c r="I825" s="128">
        <v>2.7037936410372484E-3</v>
      </c>
      <c r="J825" s="128">
        <v>3.2718528083137348E-9</v>
      </c>
      <c r="K825" s="128">
        <f t="shared" si="24"/>
        <v>0.58383364633303814</v>
      </c>
      <c r="L825" s="128">
        <f t="shared" si="25"/>
        <v>534.04109219269446</v>
      </c>
      <c r="AA825" s="128" t="s">
        <v>230</v>
      </c>
    </row>
    <row r="826" spans="1:27">
      <c r="A826" s="127">
        <v>42177</v>
      </c>
      <c r="B826" s="128">
        <v>30.7746</v>
      </c>
      <c r="C826" s="128">
        <v>19.600000000000001</v>
      </c>
      <c r="D826" s="128">
        <v>69.695308449999999</v>
      </c>
      <c r="E826" s="128">
        <v>71.012129651070012</v>
      </c>
      <c r="F826" s="128">
        <v>350.29813374580209</v>
      </c>
      <c r="G826" s="128">
        <v>688.04168072229925</v>
      </c>
      <c r="H826" s="128">
        <v>1396.4711561235472</v>
      </c>
      <c r="I826" s="128">
        <v>2.57477092803417E-3</v>
      </c>
      <c r="J826" s="128">
        <v>3.1377229332820784E-9</v>
      </c>
      <c r="K826" s="128">
        <f t="shared" si="24"/>
        <v>0.63688886289342517</v>
      </c>
      <c r="L826" s="128">
        <f t="shared" si="25"/>
        <v>534.01296820422237</v>
      </c>
      <c r="AA826" s="128" t="s">
        <v>230</v>
      </c>
    </row>
    <row r="827" spans="1:27">
      <c r="A827" s="127">
        <v>42178</v>
      </c>
      <c r="B827" s="128">
        <v>30.665400000000002</v>
      </c>
      <c r="C827" s="128">
        <v>18.100000000000001</v>
      </c>
      <c r="D827" s="128">
        <v>69.689182389999999</v>
      </c>
      <c r="E827" s="128">
        <v>71.007819629100013</v>
      </c>
      <c r="F827" s="128">
        <v>349.92332577574132</v>
      </c>
      <c r="G827" s="128">
        <v>688.01253534247667</v>
      </c>
      <c r="H827" s="128">
        <v>1349.5865175688214</v>
      </c>
      <c r="I827" s="128">
        <v>2.6477945468034452E-3</v>
      </c>
      <c r="J827" s="128">
        <v>3.2068210536850621E-9</v>
      </c>
      <c r="K827" s="128">
        <f t="shared" si="24"/>
        <v>0.5902417708557528</v>
      </c>
      <c r="L827" s="128">
        <f t="shared" si="25"/>
        <v>533.98494401037124</v>
      </c>
      <c r="AA827" s="128" t="s">
        <v>230</v>
      </c>
    </row>
    <row r="828" spans="1:27">
      <c r="A828" s="127">
        <v>42179</v>
      </c>
      <c r="B828" s="128">
        <v>30.8111</v>
      </c>
      <c r="C828" s="128">
        <v>18.5</v>
      </c>
      <c r="D828" s="128">
        <v>69.664772060000004</v>
      </c>
      <c r="E828" s="128">
        <v>71.003489128995014</v>
      </c>
      <c r="F828" s="128">
        <v>348.03115072719476</v>
      </c>
      <c r="G828" s="128">
        <v>687.98325031721106</v>
      </c>
      <c r="H828" s="128">
        <v>1347.3859288355454</v>
      </c>
      <c r="I828" s="128">
        <v>2.6557130660449946E-3</v>
      </c>
      <c r="J828" s="128">
        <v>3.2207701802259764E-9</v>
      </c>
      <c r="K828" s="128">
        <f t="shared" si="24"/>
        <v>0.60043296084852538</v>
      </c>
      <c r="L828" s="128">
        <f t="shared" si="25"/>
        <v>533.95678666563856</v>
      </c>
      <c r="AA828" s="128" t="s">
        <v>230</v>
      </c>
    </row>
    <row r="829" spans="1:27">
      <c r="A829" s="127">
        <v>42180</v>
      </c>
      <c r="B829" s="128">
        <v>30.796800000000001</v>
      </c>
      <c r="C829" s="128">
        <v>18.399999999999999</v>
      </c>
      <c r="D829" s="128">
        <v>69.66396752</v>
      </c>
      <c r="E829" s="128">
        <v>70.999160638755015</v>
      </c>
      <c r="F829" s="128">
        <v>348.45088499245554</v>
      </c>
      <c r="G829" s="128">
        <v>687.95397771408409</v>
      </c>
      <c r="H829" s="128">
        <v>1347.3004288867783</v>
      </c>
      <c r="I829" s="128">
        <v>2.654834722764655E-3</v>
      </c>
      <c r="J829" s="128">
        <v>3.2184358325177985E-9</v>
      </c>
      <c r="K829" s="128">
        <f t="shared" si="24"/>
        <v>0.59746467165419781</v>
      </c>
      <c r="L829" s="128">
        <f t="shared" si="25"/>
        <v>533.92864238924903</v>
      </c>
      <c r="AA829" s="128" t="s">
        <v>230</v>
      </c>
    </row>
    <row r="830" spans="1:27">
      <c r="A830" s="127">
        <v>42181</v>
      </c>
      <c r="B830" s="128">
        <v>30.782399999999999</v>
      </c>
      <c r="C830" s="128">
        <v>19.100000000000001</v>
      </c>
      <c r="D830" s="128">
        <v>69.663157729999995</v>
      </c>
      <c r="E830" s="128">
        <v>70.994834172435006</v>
      </c>
      <c r="F830" s="128">
        <v>348.43735887858702</v>
      </c>
      <c r="G830" s="128">
        <v>687.92471762964112</v>
      </c>
      <c r="H830" s="128">
        <v>1368.4842139315267</v>
      </c>
      <c r="I830" s="128">
        <v>2.6217316426777604E-3</v>
      </c>
      <c r="J830" s="128">
        <v>3.1880248058625663E-9</v>
      </c>
      <c r="K830" s="128">
        <f t="shared" si="24"/>
        <v>0.62048443266282038</v>
      </c>
      <c r="L830" s="128">
        <f t="shared" si="25"/>
        <v>533.90051127258971</v>
      </c>
      <c r="AA830" s="128" t="s">
        <v>230</v>
      </c>
    </row>
    <row r="831" spans="1:27">
      <c r="A831" s="127">
        <v>42182</v>
      </c>
      <c r="B831" s="128">
        <v>30.781099999999999</v>
      </c>
      <c r="C831" s="128">
        <v>18.5</v>
      </c>
      <c r="D831" s="128">
        <v>69.67394788</v>
      </c>
      <c r="E831" s="128">
        <v>70.99050788883001</v>
      </c>
      <c r="F831" s="128">
        <v>350.96248807426576</v>
      </c>
      <c r="G831" s="128">
        <v>687.89545761248485</v>
      </c>
      <c r="H831" s="128">
        <v>1368.8252867670192</v>
      </c>
      <c r="I831" s="128">
        <v>2.6143208496137698E-3</v>
      </c>
      <c r="J831" s="128">
        <v>3.1708173133984685E-9</v>
      </c>
      <c r="K831" s="128">
        <f t="shared" si="24"/>
        <v>0.6010181572458424</v>
      </c>
      <c r="L831" s="128">
        <f t="shared" si="25"/>
        <v>533.87238134396159</v>
      </c>
      <c r="AA831" s="128" t="s">
        <v>230</v>
      </c>
    </row>
    <row r="832" spans="1:27">
      <c r="A832" s="127">
        <v>42183</v>
      </c>
      <c r="B832" s="128">
        <v>30.777799999999999</v>
      </c>
      <c r="C832" s="128">
        <v>18.600000000000001</v>
      </c>
      <c r="D832" s="128">
        <v>69.673762379999999</v>
      </c>
      <c r="E832" s="128">
        <v>70.986182069040012</v>
      </c>
      <c r="F832" s="128">
        <v>351.47450433369613</v>
      </c>
      <c r="G832" s="128">
        <v>687.86619956390473</v>
      </c>
      <c r="H832" s="128">
        <v>1375.5554134533443</v>
      </c>
      <c r="I832" s="128">
        <v>2.6026744978486361E-3</v>
      </c>
      <c r="J832" s="128">
        <v>3.1580807628072773E-9</v>
      </c>
      <c r="K832" s="128">
        <f t="shared" si="24"/>
        <v>0.60433169362332595</v>
      </c>
      <c r="L832" s="128">
        <f t="shared" si="25"/>
        <v>533.84425443110513</v>
      </c>
      <c r="AA832" s="128" t="s">
        <v>230</v>
      </c>
    </row>
    <row r="833" spans="1:27">
      <c r="A833" s="127">
        <v>42184</v>
      </c>
      <c r="B833" s="128">
        <v>30.767800000000001</v>
      </c>
      <c r="C833" s="128">
        <v>19</v>
      </c>
      <c r="D833" s="128">
        <v>69.662337059999999</v>
      </c>
      <c r="E833" s="128">
        <v>70.981857654750016</v>
      </c>
      <c r="F833" s="128">
        <v>350.10238060295154</v>
      </c>
      <c r="G833" s="128">
        <v>687.8369498536847</v>
      </c>
      <c r="H833" s="128">
        <v>1377.9467907389769</v>
      </c>
      <c r="I833" s="128">
        <v>2.6027085431574752E-3</v>
      </c>
      <c r="J833" s="128">
        <v>3.163653792193676E-9</v>
      </c>
      <c r="K833" s="128">
        <f t="shared" si="24"/>
        <v>0.61752871508525142</v>
      </c>
      <c r="L833" s="128">
        <f t="shared" si="25"/>
        <v>533.81613665695011</v>
      </c>
      <c r="AA833" s="128" t="s">
        <v>230</v>
      </c>
    </row>
    <row r="834" spans="1:27">
      <c r="A834" s="127">
        <v>42185</v>
      </c>
      <c r="B834" s="128">
        <v>30.890799999999999</v>
      </c>
      <c r="C834" s="128">
        <v>18.8</v>
      </c>
      <c r="D834" s="128">
        <v>69.647536650000006</v>
      </c>
      <c r="E834" s="128">
        <v>70.977515952810009</v>
      </c>
      <c r="F834" s="128">
        <v>349.70517731779876</v>
      </c>
      <c r="G834" s="128">
        <v>687.80758203748974</v>
      </c>
      <c r="H834" s="128">
        <v>1367.1068717878663</v>
      </c>
      <c r="I834" s="128">
        <v>2.620240664843163E-3</v>
      </c>
      <c r="J834" s="128">
        <v>3.1811947680542903E-9</v>
      </c>
      <c r="K834" s="128">
        <f t="shared" si="24"/>
        <v>0.60859543941885619</v>
      </c>
      <c r="L834" s="128">
        <f t="shared" si="25"/>
        <v>533.78790647676601</v>
      </c>
      <c r="AA834" s="128" t="s">
        <v>230</v>
      </c>
    </row>
    <row r="835" spans="1:27">
      <c r="A835" s="127">
        <v>42186</v>
      </c>
      <c r="B835" s="128">
        <v>30.889399999999998</v>
      </c>
      <c r="C835" s="128">
        <v>18.8</v>
      </c>
      <c r="D835" s="128">
        <v>69.647457660000001</v>
      </c>
      <c r="E835" s="128">
        <v>70.973174447640005</v>
      </c>
      <c r="F835" s="128">
        <v>350.30069272229542</v>
      </c>
      <c r="G835" s="128">
        <v>687.77821437504588</v>
      </c>
      <c r="H835" s="128">
        <v>1371.4512345845305</v>
      </c>
      <c r="I835" s="128">
        <v>2.611950053510162E-3</v>
      </c>
      <c r="J835" s="128">
        <v>3.1711408645848516E-9</v>
      </c>
      <c r="K835" s="128">
        <f t="shared" ref="K835:K898" si="26">C835/B835</f>
        <v>0.60862302278451508</v>
      </c>
      <c r="L835" s="128">
        <f t="shared" si="25"/>
        <v>533.75967757600006</v>
      </c>
      <c r="AA835" s="128" t="s">
        <v>230</v>
      </c>
    </row>
    <row r="836" spans="1:27">
      <c r="A836" s="127">
        <v>42187</v>
      </c>
      <c r="B836" s="128">
        <v>30.450900000000001</v>
      </c>
      <c r="C836" s="128">
        <v>17.899999999999999</v>
      </c>
      <c r="D836" s="128">
        <v>69.622886320000006</v>
      </c>
      <c r="E836" s="128">
        <v>70.968894573645017</v>
      </c>
      <c r="F836" s="128">
        <v>344.18892307478569</v>
      </c>
      <c r="G836" s="128">
        <v>687.7492624579188</v>
      </c>
      <c r="H836" s="128">
        <v>1308.2370707806349</v>
      </c>
      <c r="I836" s="128">
        <v>2.7306079530202811E-3</v>
      </c>
      <c r="J836" s="128">
        <v>3.3060588600905903E-9</v>
      </c>
      <c r="K836" s="128">
        <f t="shared" si="26"/>
        <v>0.5878315583447451</v>
      </c>
      <c r="L836" s="128">
        <f t="shared" ref="L836:L871" si="27">72.285+6.5021*E836</f>
        <v>533.73184940729732</v>
      </c>
      <c r="AA836" s="128" t="s">
        <v>230</v>
      </c>
    </row>
    <row r="837" spans="1:27">
      <c r="A837" s="127">
        <v>42188</v>
      </c>
      <c r="B837" s="128">
        <v>10.591799999999999</v>
      </c>
      <c r="C837" s="128">
        <v>6</v>
      </c>
      <c r="D837" s="128">
        <v>68.867211330000003</v>
      </c>
      <c r="E837" s="128">
        <v>70.967405896155014</v>
      </c>
      <c r="F837" s="128">
        <v>128.24931639850078</v>
      </c>
      <c r="G837" s="128">
        <v>687.73919178403014</v>
      </c>
      <c r="H837" s="128">
        <v>236.90632861671133</v>
      </c>
      <c r="I837" s="128">
        <v>1.5036047916825822E-2</v>
      </c>
      <c r="J837" s="128">
        <v>1.8153045365462084E-8</v>
      </c>
      <c r="K837" s="128">
        <f t="shared" si="26"/>
        <v>0.56647595309579113</v>
      </c>
      <c r="L837" s="128">
        <f t="shared" si="27"/>
        <v>533.72216987738955</v>
      </c>
      <c r="AA837" s="128" t="s">
        <v>230</v>
      </c>
    </row>
    <row r="838" spans="1:27">
      <c r="A838" s="127">
        <v>42189</v>
      </c>
      <c r="B838" s="128">
        <v>24.626799999999999</v>
      </c>
      <c r="C838" s="128">
        <v>12.5</v>
      </c>
      <c r="D838" s="128">
        <v>69.328670740000007</v>
      </c>
      <c r="E838" s="128">
        <v>70.963944599415015</v>
      </c>
      <c r="F838" s="128">
        <v>266.85118226285101</v>
      </c>
      <c r="G838" s="128">
        <v>687.71577610960423</v>
      </c>
      <c r="H838" s="128">
        <v>780.05118627337345</v>
      </c>
      <c r="I838" s="128">
        <v>4.5306612409707252E-3</v>
      </c>
      <c r="J838" s="128">
        <v>5.4268986649389385E-9</v>
      </c>
      <c r="K838" s="128">
        <f t="shared" si="26"/>
        <v>0.50757711111472059</v>
      </c>
      <c r="L838" s="128">
        <f t="shared" si="27"/>
        <v>533.69966417985643</v>
      </c>
      <c r="AA838" s="128" t="s">
        <v>230</v>
      </c>
    </row>
    <row r="839" spans="1:27">
      <c r="A839" s="127">
        <v>42190</v>
      </c>
      <c r="B839" s="128">
        <v>30.7454</v>
      </c>
      <c r="C839" s="128">
        <v>20.399999999999999</v>
      </c>
      <c r="D839" s="128">
        <v>69.639351360000006</v>
      </c>
      <c r="E839" s="128">
        <v>70.959623333445009</v>
      </c>
      <c r="F839" s="128">
        <v>348.93092273311061</v>
      </c>
      <c r="G839" s="128">
        <v>687.68654169224021</v>
      </c>
      <c r="H839" s="128">
        <v>1412.8067090531251</v>
      </c>
      <c r="I839" s="128">
        <v>2.5539550800800421E-3</v>
      </c>
      <c r="J839" s="128">
        <v>3.1233070819992189E-9</v>
      </c>
      <c r="K839" s="128">
        <f t="shared" si="26"/>
        <v>0.66351389150897366</v>
      </c>
      <c r="L839" s="128">
        <f t="shared" si="27"/>
        <v>533.67156687639283</v>
      </c>
      <c r="AA839" s="128" t="s">
        <v>230</v>
      </c>
    </row>
    <row r="840" spans="1:27">
      <c r="A840" s="127">
        <v>42191</v>
      </c>
      <c r="B840" s="128">
        <v>30.645399999999999</v>
      </c>
      <c r="C840" s="128">
        <v>19.5</v>
      </c>
      <c r="D840" s="128">
        <v>69.633743429999996</v>
      </c>
      <c r="E840" s="128">
        <v>70.955316122475011</v>
      </c>
      <c r="F840" s="128">
        <v>348.41242585048991</v>
      </c>
      <c r="G840" s="128">
        <v>687.65740119923578</v>
      </c>
      <c r="H840" s="128">
        <v>1383.7340280824819</v>
      </c>
      <c r="I840" s="128">
        <v>2.5982729314412045E-3</v>
      </c>
      <c r="J840" s="128">
        <v>3.166121575502673E-9</v>
      </c>
      <c r="K840" s="128">
        <f t="shared" si="26"/>
        <v>0.63631083294719604</v>
      </c>
      <c r="L840" s="128">
        <f t="shared" si="27"/>
        <v>533.64356095994481</v>
      </c>
      <c r="AA840" s="128" t="s">
        <v>230</v>
      </c>
    </row>
    <row r="841" spans="1:27">
      <c r="A841" s="127">
        <v>42192</v>
      </c>
      <c r="B841" s="128">
        <v>30.617599999999999</v>
      </c>
      <c r="C841" s="128">
        <v>19.3</v>
      </c>
      <c r="D841" s="128">
        <v>69.632187540000004</v>
      </c>
      <c r="E841" s="128">
        <v>70.951012818795007</v>
      </c>
      <c r="F841" s="128">
        <v>348.68321162724851</v>
      </c>
      <c r="G841" s="128">
        <v>687.62828598324313</v>
      </c>
      <c r="H841" s="128">
        <v>1380.3030577798324</v>
      </c>
      <c r="I841" s="128">
        <v>2.6026815286924665E-3</v>
      </c>
      <c r="J841" s="128">
        <v>3.1689978043325556E-9</v>
      </c>
      <c r="K841" s="128">
        <f t="shared" si="26"/>
        <v>0.63035639632107032</v>
      </c>
      <c r="L841" s="128">
        <f t="shared" si="27"/>
        <v>533.61558044908702</v>
      </c>
      <c r="AA841" s="128" t="s">
        <v>230</v>
      </c>
    </row>
    <row r="842" spans="1:27">
      <c r="A842" s="127">
        <v>42193</v>
      </c>
      <c r="B842" s="128">
        <v>30.501300000000001</v>
      </c>
      <c r="C842" s="128">
        <v>19.100000000000001</v>
      </c>
      <c r="D842" s="128">
        <v>69.625693310000003</v>
      </c>
      <c r="E842" s="128">
        <v>70.946725861080012</v>
      </c>
      <c r="F842" s="128">
        <v>347.49191442543065</v>
      </c>
      <c r="G842" s="128">
        <v>687.59928020965492</v>
      </c>
      <c r="H842" s="128">
        <v>1368.1031020336952</v>
      </c>
      <c r="I842" s="128">
        <v>2.6244481077917848E-3</v>
      </c>
      <c r="J842" s="128">
        <v>3.1937449896125634E-9</v>
      </c>
      <c r="K842" s="128">
        <f t="shared" si="26"/>
        <v>0.62620281758482432</v>
      </c>
      <c r="L842" s="128">
        <f t="shared" si="27"/>
        <v>533.5877062213284</v>
      </c>
      <c r="AA842" s="128" t="s">
        <v>230</v>
      </c>
    </row>
    <row r="843" spans="1:27">
      <c r="A843" s="127">
        <v>42194</v>
      </c>
      <c r="B843" s="128">
        <v>30.4194</v>
      </c>
      <c r="C843" s="128">
        <v>19.600000000000001</v>
      </c>
      <c r="D843" s="128">
        <v>69.621134229999996</v>
      </c>
      <c r="E843" s="128">
        <v>70.942450414410018</v>
      </c>
      <c r="F843" s="128">
        <v>346.46270491385502</v>
      </c>
      <c r="G843" s="128">
        <v>687.57035117622115</v>
      </c>
      <c r="H843" s="128">
        <v>1377.4051465578764</v>
      </c>
      <c r="I843" s="128">
        <v>2.6129763787661759E-3</v>
      </c>
      <c r="J843" s="128">
        <v>3.1874112214510658E-9</v>
      </c>
      <c r="K843" s="128">
        <f t="shared" si="26"/>
        <v>0.64432566059817098</v>
      </c>
      <c r="L843" s="128">
        <f t="shared" si="27"/>
        <v>533.55990683953542</v>
      </c>
      <c r="AA843" s="128" t="s">
        <v>230</v>
      </c>
    </row>
    <row r="844" spans="1:27">
      <c r="A844" s="127">
        <v>42195</v>
      </c>
      <c r="B844" s="128">
        <v>30.403300000000002</v>
      </c>
      <c r="C844" s="128">
        <v>19.2</v>
      </c>
      <c r="D844" s="128">
        <v>69.620239389999995</v>
      </c>
      <c r="E844" s="128">
        <v>70.938177230595016</v>
      </c>
      <c r="F844" s="128">
        <v>347.03764382589685</v>
      </c>
      <c r="G844" s="128">
        <v>687.54143631213401</v>
      </c>
      <c r="H844" s="128">
        <v>1369.8991659557123</v>
      </c>
      <c r="I844" s="128">
        <v>2.622848245146072E-3</v>
      </c>
      <c r="J844" s="128">
        <v>3.1940400453440868E-9</v>
      </c>
      <c r="K844" s="128">
        <f t="shared" si="26"/>
        <v>0.63151039525314678</v>
      </c>
      <c r="L844" s="128">
        <f t="shared" si="27"/>
        <v>533.53212217105192</v>
      </c>
      <c r="AA844" s="128" t="s">
        <v>230</v>
      </c>
    </row>
    <row r="845" spans="1:27">
      <c r="A845" s="127">
        <v>42196</v>
      </c>
      <c r="B845" s="128">
        <v>30.337900000000001</v>
      </c>
      <c r="C845" s="128">
        <v>19.399999999999999</v>
      </c>
      <c r="D845" s="128">
        <v>69.616609130000001</v>
      </c>
      <c r="E845" s="128">
        <v>70.933913238750009</v>
      </c>
      <c r="F845" s="128">
        <v>346.45232355566162</v>
      </c>
      <c r="G845" s="128">
        <v>687.51258250829596</v>
      </c>
      <c r="H845" s="128">
        <v>1373.0774619692827</v>
      </c>
      <c r="I845" s="128">
        <v>2.6195295998073264E-3</v>
      </c>
      <c r="J845" s="128">
        <v>3.1933541646258143E-9</v>
      </c>
      <c r="K845" s="128">
        <f t="shared" si="26"/>
        <v>0.63946416858121358</v>
      </c>
      <c r="L845" s="128">
        <f t="shared" si="27"/>
        <v>533.50439726967647</v>
      </c>
      <c r="AA845" s="128" t="s">
        <v>230</v>
      </c>
    </row>
    <row r="846" spans="1:27">
      <c r="A846" s="127">
        <v>42197</v>
      </c>
      <c r="B846" s="128">
        <v>30.2072</v>
      </c>
      <c r="C846" s="128">
        <v>18.899999999999999</v>
      </c>
      <c r="D846" s="128">
        <v>69.609376690000005</v>
      </c>
      <c r="E846" s="128">
        <v>70.929667616790013</v>
      </c>
      <c r="F846" s="128">
        <v>345.20199064781042</v>
      </c>
      <c r="G846" s="128">
        <v>687.48385188118505</v>
      </c>
      <c r="H846" s="128">
        <v>1351.7759074932135</v>
      </c>
      <c r="I846" s="128">
        <v>2.6559628001555985E-3</v>
      </c>
      <c r="J846" s="128">
        <v>3.231871658753303E-9</v>
      </c>
      <c r="K846" s="128">
        <f t="shared" si="26"/>
        <v>0.62567864615058655</v>
      </c>
      <c r="L846" s="128">
        <f t="shared" si="27"/>
        <v>533.4767918111304</v>
      </c>
      <c r="AA846" s="128" t="s">
        <v>230</v>
      </c>
    </row>
    <row r="847" spans="1:27">
      <c r="A847" s="127">
        <v>42198</v>
      </c>
      <c r="B847" s="128">
        <v>30.184999999999999</v>
      </c>
      <c r="C847" s="128">
        <v>19.100000000000001</v>
      </c>
      <c r="D847" s="128">
        <v>69.608151219999996</v>
      </c>
      <c r="E847" s="128">
        <v>70.925425115040014</v>
      </c>
      <c r="F847" s="128">
        <v>345.32302695376416</v>
      </c>
      <c r="G847" s="128">
        <v>687.45514124287786</v>
      </c>
      <c r="H847" s="128">
        <v>1359.1205003806422</v>
      </c>
      <c r="I847" s="128">
        <v>2.6440875531786208E-3</v>
      </c>
      <c r="J847" s="128">
        <v>3.2204388355319755E-9</v>
      </c>
      <c r="K847" s="128">
        <f t="shared" si="26"/>
        <v>0.63276461818784169</v>
      </c>
      <c r="L847" s="128">
        <f t="shared" si="27"/>
        <v>533.44920664050176</v>
      </c>
      <c r="AA847" s="128" t="s">
        <v>230</v>
      </c>
    </row>
    <row r="848" spans="1:27">
      <c r="A848" s="127">
        <v>42199</v>
      </c>
      <c r="B848" s="128">
        <v>30.1615</v>
      </c>
      <c r="C848" s="128">
        <v>19</v>
      </c>
      <c r="D848" s="128">
        <v>69.606854920000004</v>
      </c>
      <c r="E848" s="128">
        <v>70.921185916215009</v>
      </c>
      <c r="F848" s="128">
        <v>345.59831810022234</v>
      </c>
      <c r="G848" s="128">
        <v>687.42645183230093</v>
      </c>
      <c r="H848" s="128">
        <v>1358.6277520757731</v>
      </c>
      <c r="I848" s="128">
        <v>2.6440593644498273E-3</v>
      </c>
      <c r="J848" s="128">
        <v>3.2192026261975605E-9</v>
      </c>
      <c r="K848" s="128">
        <f t="shared" si="26"/>
        <v>0.62994214478722876</v>
      </c>
      <c r="L848" s="128">
        <f t="shared" si="27"/>
        <v>533.42164294582165</v>
      </c>
      <c r="AA848" s="128" t="s">
        <v>230</v>
      </c>
    </row>
    <row r="849" spans="1:27">
      <c r="A849" s="127">
        <v>42200</v>
      </c>
      <c r="B849" s="128">
        <v>30.203900000000001</v>
      </c>
      <c r="C849" s="128">
        <v>18.100000000000001</v>
      </c>
      <c r="D849" s="128">
        <v>69.609194470000006</v>
      </c>
      <c r="E849" s="128">
        <v>70.916940758070012</v>
      </c>
      <c r="F849" s="128">
        <v>347.42667750129402</v>
      </c>
      <c r="G849" s="128">
        <v>687.3977209646398</v>
      </c>
      <c r="H849" s="128">
        <v>1344.0034250879203</v>
      </c>
      <c r="I849" s="128">
        <v>2.6619822237782371E-3</v>
      </c>
      <c r="J849" s="128">
        <v>3.227870523381591E-9</v>
      </c>
      <c r="K849" s="128">
        <f t="shared" si="26"/>
        <v>0.59926036041703223</v>
      </c>
      <c r="L849" s="128">
        <f t="shared" si="27"/>
        <v>533.39404050304711</v>
      </c>
      <c r="AA849" s="128" t="s">
        <v>230</v>
      </c>
    </row>
    <row r="850" spans="1:27">
      <c r="A850" s="127">
        <v>42201</v>
      </c>
      <c r="B850" s="128">
        <v>30.183199999999999</v>
      </c>
      <c r="C850" s="128">
        <v>18.600000000000001</v>
      </c>
      <c r="D850" s="128">
        <v>69.608051889999999</v>
      </c>
      <c r="E850" s="128">
        <v>70.912698509310019</v>
      </c>
      <c r="F850" s="128">
        <v>347.40570217857959</v>
      </c>
      <c r="G850" s="128">
        <v>687.36900866118526</v>
      </c>
      <c r="H850" s="128">
        <v>1359.2807216275116</v>
      </c>
      <c r="I850" s="128">
        <v>2.6379981444025207E-3</v>
      </c>
      <c r="J850" s="128">
        <v>3.2060002901539674E-9</v>
      </c>
      <c r="K850" s="128">
        <f t="shared" si="26"/>
        <v>0.61623684698772829</v>
      </c>
      <c r="L850" s="128">
        <f t="shared" si="27"/>
        <v>533.3664569773847</v>
      </c>
      <c r="AA850" s="128" t="s">
        <v>230</v>
      </c>
    </row>
    <row r="851" spans="1:27">
      <c r="A851" s="127">
        <v>42202</v>
      </c>
      <c r="B851" s="128">
        <v>30.1557</v>
      </c>
      <c r="C851" s="128">
        <v>18.5</v>
      </c>
      <c r="D851" s="128">
        <v>69.606535129999997</v>
      </c>
      <c r="E851" s="128">
        <v>70.908460125675006</v>
      </c>
      <c r="F851" s="128">
        <v>347.62064486790757</v>
      </c>
      <c r="G851" s="128">
        <v>687.34032139312239</v>
      </c>
      <c r="H851" s="128">
        <v>1358.4208577927038</v>
      </c>
      <c r="I851" s="128">
        <v>2.638704563537327E-3</v>
      </c>
      <c r="J851" s="128">
        <v>3.2056884027792398E-9</v>
      </c>
      <c r="K851" s="128">
        <f t="shared" si="26"/>
        <v>0.61348269149779311</v>
      </c>
      <c r="L851" s="128">
        <f t="shared" si="27"/>
        <v>533.33889858315149</v>
      </c>
      <c r="AA851" s="128" t="s">
        <v>230</v>
      </c>
    </row>
    <row r="852" spans="1:27">
      <c r="A852" s="127">
        <v>42203</v>
      </c>
      <c r="B852" s="128">
        <v>30.123100000000001</v>
      </c>
      <c r="C852" s="128">
        <v>18.7</v>
      </c>
      <c r="D852" s="128">
        <v>69.604738810000001</v>
      </c>
      <c r="E852" s="128">
        <v>70.904226323970008</v>
      </c>
      <c r="F852" s="128">
        <v>347.57473292245345</v>
      </c>
      <c r="G852" s="128">
        <v>687.31166401533471</v>
      </c>
      <c r="H852" s="128">
        <v>1364.7904736392572</v>
      </c>
      <c r="I852" s="128">
        <v>2.6289322443411468E-3</v>
      </c>
      <c r="J852" s="128">
        <v>3.1969084324088518E-9</v>
      </c>
      <c r="K852" s="128">
        <f t="shared" si="26"/>
        <v>0.62078604127729209</v>
      </c>
      <c r="L852" s="128">
        <f t="shared" si="27"/>
        <v>533.31136998108536</v>
      </c>
      <c r="AA852" s="128" t="s">
        <v>230</v>
      </c>
    </row>
    <row r="853" spans="1:27">
      <c r="A853" s="127">
        <v>42204</v>
      </c>
      <c r="B853" s="128">
        <v>30.093599999999999</v>
      </c>
      <c r="C853" s="128">
        <v>19.399999999999999</v>
      </c>
      <c r="D853" s="128">
        <v>69.603114919999996</v>
      </c>
      <c r="E853" s="128">
        <v>70.899996668490004</v>
      </c>
      <c r="F853" s="128">
        <v>347.28498138857253</v>
      </c>
      <c r="G853" s="128">
        <v>687.2830335819981</v>
      </c>
      <c r="H853" s="128">
        <v>1384.6545839386754</v>
      </c>
      <c r="I853" s="128">
        <v>2.5994091305675494E-3</v>
      </c>
      <c r="J853" s="128">
        <v>3.1709993746497607E-9</v>
      </c>
      <c r="K853" s="128">
        <f t="shared" si="26"/>
        <v>0.64465534199962782</v>
      </c>
      <c r="L853" s="128">
        <f t="shared" si="27"/>
        <v>533.28386833818888</v>
      </c>
      <c r="AA853" s="128" t="s">
        <v>230</v>
      </c>
    </row>
    <row r="854" spans="1:27">
      <c r="A854" s="127">
        <v>42205</v>
      </c>
      <c r="B854" s="128">
        <v>30.070799999999998</v>
      </c>
      <c r="C854" s="128">
        <v>18.8</v>
      </c>
      <c r="D854" s="128">
        <v>69.601860889999998</v>
      </c>
      <c r="E854" s="128">
        <v>70.895770217550009</v>
      </c>
      <c r="F854" s="128">
        <v>347.87395476654831</v>
      </c>
      <c r="G854" s="128">
        <v>687.25442372165821</v>
      </c>
      <c r="H854" s="128">
        <v>1371.1230626600561</v>
      </c>
      <c r="I854" s="128">
        <v>2.6183170624921358E-3</v>
      </c>
      <c r="J854" s="128">
        <v>3.1858574239125358E-9</v>
      </c>
      <c r="K854" s="128">
        <f t="shared" si="26"/>
        <v>0.62519121539832667</v>
      </c>
      <c r="L854" s="128">
        <f t="shared" si="27"/>
        <v>533.25638753153191</v>
      </c>
      <c r="AA854" s="128" t="s">
        <v>230</v>
      </c>
    </row>
    <row r="855" spans="1:27">
      <c r="A855" s="127">
        <v>42206</v>
      </c>
      <c r="B855" s="128">
        <v>30.027100000000001</v>
      </c>
      <c r="C855" s="128">
        <v>18.899999999999999</v>
      </c>
      <c r="D855" s="128">
        <v>69.599459879999998</v>
      </c>
      <c r="E855" s="128">
        <v>70.891549908645004</v>
      </c>
      <c r="F855" s="128">
        <v>347.70184937872892</v>
      </c>
      <c r="G855" s="128">
        <v>687.22585432249991</v>
      </c>
      <c r="H855" s="128">
        <v>1373.8638080997671</v>
      </c>
      <c r="I855" s="128">
        <v>2.6145602810315172E-3</v>
      </c>
      <c r="J855" s="128">
        <v>3.1830717637705E-9</v>
      </c>
      <c r="K855" s="128">
        <f t="shared" si="26"/>
        <v>0.62943141362302713</v>
      </c>
      <c r="L855" s="128">
        <f t="shared" si="27"/>
        <v>533.22894666100069</v>
      </c>
      <c r="AA855" s="128" t="s">
        <v>230</v>
      </c>
    </row>
    <row r="856" spans="1:27">
      <c r="A856" s="127">
        <v>42207</v>
      </c>
      <c r="B856" s="128">
        <v>30.061</v>
      </c>
      <c r="C856" s="128">
        <v>19</v>
      </c>
      <c r="D856" s="128">
        <v>69.601322150000001</v>
      </c>
      <c r="E856" s="128">
        <v>70.887324835095015</v>
      </c>
      <c r="F856" s="128">
        <v>348.82607968528362</v>
      </c>
      <c r="G856" s="128">
        <v>687.197251552122</v>
      </c>
      <c r="H856" s="128">
        <v>1384.4207627951375</v>
      </c>
      <c r="I856" s="128">
        <v>2.5955209978858161E-3</v>
      </c>
      <c r="J856" s="128">
        <v>3.1609863890312897E-9</v>
      </c>
      <c r="K856" s="128">
        <f t="shared" si="26"/>
        <v>0.63204816872359537</v>
      </c>
      <c r="L856" s="128">
        <f t="shared" si="27"/>
        <v>533.20147481027129</v>
      </c>
      <c r="AA856" s="128" t="s">
        <v>230</v>
      </c>
    </row>
    <row r="857" spans="1:27">
      <c r="A857" s="127">
        <v>42208</v>
      </c>
      <c r="B857" s="128">
        <v>30.074100000000001</v>
      </c>
      <c r="C857" s="128">
        <v>18.8</v>
      </c>
      <c r="D857" s="128">
        <v>69.602042330000003</v>
      </c>
      <c r="E857" s="128">
        <v>70.883097920340006</v>
      </c>
      <c r="F857" s="128">
        <v>349.78698755269909</v>
      </c>
      <c r="G857" s="128">
        <v>687.16863519878541</v>
      </c>
      <c r="H857" s="128">
        <v>1385.0392709005553</v>
      </c>
      <c r="I857" s="128">
        <v>2.5919859367406484E-3</v>
      </c>
      <c r="J857" s="128">
        <v>3.1537901872717908E-9</v>
      </c>
      <c r="K857" s="128">
        <f t="shared" si="26"/>
        <v>0.62512261381055456</v>
      </c>
      <c r="L857" s="128">
        <f t="shared" si="27"/>
        <v>533.17399098784279</v>
      </c>
      <c r="AA857" s="128" t="s">
        <v>230</v>
      </c>
    </row>
    <row r="858" spans="1:27">
      <c r="A858" s="127">
        <v>42209</v>
      </c>
      <c r="B858" s="128">
        <v>30.063400000000001</v>
      </c>
      <c r="C858" s="128">
        <v>18.899999999999999</v>
      </c>
      <c r="D858" s="128">
        <v>69.601454070000003</v>
      </c>
      <c r="E858" s="128">
        <v>70.878872509470014</v>
      </c>
      <c r="F858" s="128">
        <v>350.17283265757862</v>
      </c>
      <c r="G858" s="128">
        <v>687.14002790859581</v>
      </c>
      <c r="H858" s="128">
        <v>1391.186084156479</v>
      </c>
      <c r="I858" s="128">
        <v>2.5817456410978687E-3</v>
      </c>
      <c r="J858" s="128">
        <v>3.1428058883422721E-9</v>
      </c>
      <c r="K858" s="128">
        <f t="shared" si="26"/>
        <v>0.62867140775827079</v>
      </c>
      <c r="L858" s="128">
        <f t="shared" si="27"/>
        <v>533.14651694382496</v>
      </c>
      <c r="AA858" s="128" t="s">
        <v>230</v>
      </c>
    </row>
    <row r="859" spans="1:27">
      <c r="A859" s="127">
        <v>42210</v>
      </c>
      <c r="B859" s="128">
        <v>30.030999999999999</v>
      </c>
      <c r="C859" s="128">
        <v>19</v>
      </c>
      <c r="D859" s="128">
        <v>69.599674030000003</v>
      </c>
      <c r="E859" s="128">
        <v>70.874651652420013</v>
      </c>
      <c r="F859" s="128">
        <v>350.19357253597656</v>
      </c>
      <c r="G859" s="128">
        <v>687.11145033279411</v>
      </c>
      <c r="H859" s="128">
        <v>1395.1534129013835</v>
      </c>
      <c r="I859" s="128">
        <v>2.5757691947854273E-3</v>
      </c>
      <c r="J859" s="128">
        <v>3.1371933377699881E-9</v>
      </c>
      <c r="K859" s="128">
        <f t="shared" si="26"/>
        <v>0.63267956445006823</v>
      </c>
      <c r="L859" s="128">
        <f t="shared" si="27"/>
        <v>533.11907250920024</v>
      </c>
      <c r="AA859" s="128" t="s">
        <v>230</v>
      </c>
    </row>
    <row r="860" spans="1:27">
      <c r="A860" s="127">
        <v>42211</v>
      </c>
      <c r="B860" s="128">
        <v>29.759799999999998</v>
      </c>
      <c r="C860" s="128">
        <v>18.8</v>
      </c>
      <c r="D860" s="128">
        <v>69.584846810000002</v>
      </c>
      <c r="E860" s="128">
        <v>70.870468912530015</v>
      </c>
      <c r="F860" s="128">
        <v>346.38722133724241</v>
      </c>
      <c r="G860" s="128">
        <v>687.08312973081252</v>
      </c>
      <c r="H860" s="128">
        <v>1367.0695618937327</v>
      </c>
      <c r="I860" s="128">
        <v>2.6283515807626369E-3</v>
      </c>
      <c r="J860" s="128">
        <v>3.200832575591267E-9</v>
      </c>
      <c r="K860" s="128">
        <f t="shared" si="26"/>
        <v>0.63172467556905632</v>
      </c>
      <c r="L860" s="128">
        <f t="shared" si="27"/>
        <v>533.09187591616148</v>
      </c>
      <c r="AA860" s="128" t="s">
        <v>230</v>
      </c>
    </row>
    <row r="861" spans="1:27">
      <c r="A861" s="127">
        <v>42212</v>
      </c>
      <c r="B861" s="128">
        <v>29.669699999999999</v>
      </c>
      <c r="C861" s="128">
        <v>18.7</v>
      </c>
      <c r="D861" s="128">
        <v>69.579949450000001</v>
      </c>
      <c r="E861" s="128">
        <v>70.866298836195014</v>
      </c>
      <c r="F861" s="128">
        <v>345.55833831022477</v>
      </c>
      <c r="G861" s="128">
        <v>687.05489378060111</v>
      </c>
      <c r="H861" s="128">
        <v>1359.9453186166479</v>
      </c>
      <c r="I861" s="128">
        <v>2.641613175230761E-3</v>
      </c>
      <c r="J861" s="128">
        <v>3.2163649353791949E-9</v>
      </c>
      <c r="K861" s="128">
        <f t="shared" si="26"/>
        <v>0.63027263504518083</v>
      </c>
      <c r="L861" s="128">
        <f t="shared" si="27"/>
        <v>533.06476166282368</v>
      </c>
      <c r="AA861" s="128" t="s">
        <v>230</v>
      </c>
    </row>
    <row r="862" spans="1:27">
      <c r="A862" s="127">
        <v>42213</v>
      </c>
      <c r="B862" s="128">
        <v>5.0087000000000002</v>
      </c>
      <c r="C862" s="128">
        <v>3.2</v>
      </c>
      <c r="D862" s="128">
        <v>68.781966699999998</v>
      </c>
      <c r="E862" s="128">
        <v>70.86559486341001</v>
      </c>
      <c r="F862" s="128">
        <v>75.934745362739548</v>
      </c>
      <c r="G862" s="128">
        <v>687.05012701205953</v>
      </c>
      <c r="H862" s="128">
        <v>111.0409014780882</v>
      </c>
      <c r="I862" s="128">
        <v>3.2389357297730841E-2</v>
      </c>
      <c r="J862" s="128">
        <v>3.9481447626241291E-8</v>
      </c>
      <c r="K862" s="128">
        <f t="shared" si="26"/>
        <v>0.63888833429832093</v>
      </c>
      <c r="L862" s="128">
        <f t="shared" si="27"/>
        <v>533.06018436137822</v>
      </c>
      <c r="AA862" s="128" t="s">
        <v>230</v>
      </c>
    </row>
    <row r="863" spans="1:27">
      <c r="A863" s="127">
        <v>42214</v>
      </c>
      <c r="B863" s="128">
        <v>20.812000000000001</v>
      </c>
      <c r="C863" s="128">
        <v>12.5</v>
      </c>
      <c r="D863" s="128">
        <v>69.168491500000002</v>
      </c>
      <c r="E863" s="128">
        <v>70.862669736810005</v>
      </c>
      <c r="F863" s="128">
        <v>231.65809546945104</v>
      </c>
      <c r="G863" s="128">
        <v>687.03031994586229</v>
      </c>
      <c r="H863" s="128">
        <v>656.09524544531644</v>
      </c>
      <c r="I863" s="128">
        <v>5.454020518500087E-3</v>
      </c>
      <c r="J863" s="128">
        <v>6.6146345337025196E-9</v>
      </c>
      <c r="K863" s="128">
        <f t="shared" si="26"/>
        <v>0.60061502979050541</v>
      </c>
      <c r="L863" s="128">
        <f t="shared" si="27"/>
        <v>533.04116489571231</v>
      </c>
      <c r="AA863" s="128" t="s">
        <v>230</v>
      </c>
    </row>
    <row r="864" spans="1:27">
      <c r="A864" s="127">
        <v>42215</v>
      </c>
      <c r="B864" s="128">
        <v>31.217700000000001</v>
      </c>
      <c r="C864" s="128">
        <v>21.8</v>
      </c>
      <c r="D864" s="128">
        <v>69.666075140000004</v>
      </c>
      <c r="E864" s="128">
        <v>70.858282089075018</v>
      </c>
      <c r="F864" s="128">
        <v>372.06969719999574</v>
      </c>
      <c r="G864" s="128">
        <v>687.00060862690452</v>
      </c>
      <c r="H864" s="128">
        <v>1628.0146538707384</v>
      </c>
      <c r="I864" s="128">
        <v>2.226506186505038E-3</v>
      </c>
      <c r="J864" s="128">
        <v>2.7353414744723703E-9</v>
      </c>
      <c r="K864" s="128">
        <f t="shared" si="26"/>
        <v>0.69832178539738676</v>
      </c>
      <c r="L864" s="128">
        <f t="shared" si="27"/>
        <v>533.01263597137472</v>
      </c>
      <c r="AA864" s="128" t="s">
        <v>230</v>
      </c>
    </row>
    <row r="865" spans="1:27">
      <c r="A865" s="127">
        <v>42216</v>
      </c>
      <c r="B865" s="128">
        <v>30.920999999999999</v>
      </c>
      <c r="C865" s="128">
        <v>21</v>
      </c>
      <c r="D865" s="128">
        <v>69.649241419999996</v>
      </c>
      <c r="E865" s="128">
        <v>70.853936142525015</v>
      </c>
      <c r="F865" s="128">
        <v>367.82627106139404</v>
      </c>
      <c r="G865" s="128">
        <v>686.97117850177119</v>
      </c>
      <c r="H865" s="128">
        <v>1573.9929227208177</v>
      </c>
      <c r="I865" s="128">
        <v>2.2971353586459776E-3</v>
      </c>
      <c r="J865" s="128">
        <v>2.8150193028140509E-9</v>
      </c>
      <c r="K865" s="128">
        <f t="shared" si="26"/>
        <v>0.6791500921703697</v>
      </c>
      <c r="L865" s="128">
        <f t="shared" si="27"/>
        <v>532.98437819231196</v>
      </c>
      <c r="AA865" s="128" t="s">
        <v>230</v>
      </c>
    </row>
    <row r="866" spans="1:27">
      <c r="A866" s="127">
        <v>42217</v>
      </c>
      <c r="B866" s="128">
        <v>30.852599999999999</v>
      </c>
      <c r="C866" s="128">
        <v>20</v>
      </c>
      <c r="D866" s="128">
        <v>69.645382580000003</v>
      </c>
      <c r="E866" s="128">
        <v>70.849599809595006</v>
      </c>
      <c r="F866" s="128">
        <v>367.90455726838906</v>
      </c>
      <c r="G866" s="128">
        <v>686.94181229895651</v>
      </c>
      <c r="H866" s="128">
        <v>1542.3792993964294</v>
      </c>
      <c r="I866" s="128">
        <v>2.3346973153863626E-3</v>
      </c>
      <c r="J866" s="128">
        <v>2.8494286333459274E-9</v>
      </c>
      <c r="K866" s="128">
        <f t="shared" si="26"/>
        <v>0.64824358400912729</v>
      </c>
      <c r="L866" s="128">
        <f t="shared" si="27"/>
        <v>532.95618292196775</v>
      </c>
      <c r="AA866" s="128" t="s">
        <v>230</v>
      </c>
    </row>
    <row r="867" spans="1:27">
      <c r="A867" s="127">
        <v>42218</v>
      </c>
      <c r="B867" s="128">
        <v>30.897099999999998</v>
      </c>
      <c r="C867" s="128">
        <v>20.5</v>
      </c>
      <c r="D867" s="128">
        <v>69.647892150000004</v>
      </c>
      <c r="E867" s="128">
        <v>70.845257222190014</v>
      </c>
      <c r="F867" s="128">
        <v>369.13059526268626</v>
      </c>
      <c r="G867" s="128">
        <v>686.91240255891444</v>
      </c>
      <c r="H867" s="128">
        <v>1567.7981272992613</v>
      </c>
      <c r="I867" s="128">
        <v>2.3014664545330421E-3</v>
      </c>
      <c r="J867" s="128">
        <v>2.8145234279640894E-9</v>
      </c>
      <c r="K867" s="128">
        <f t="shared" si="26"/>
        <v>0.66349269025248325</v>
      </c>
      <c r="L867" s="128">
        <f t="shared" si="27"/>
        <v>532.92794698440173</v>
      </c>
      <c r="AA867" s="128" t="s">
        <v>230</v>
      </c>
    </row>
    <row r="868" spans="1:27">
      <c r="A868" s="127">
        <v>42219</v>
      </c>
      <c r="B868" s="128">
        <v>30.869700000000002</v>
      </c>
      <c r="C868" s="128">
        <v>21.3</v>
      </c>
      <c r="D868" s="128">
        <v>69.646346519999994</v>
      </c>
      <c r="E868" s="128">
        <v>70.840918485855013</v>
      </c>
      <c r="F868" s="128">
        <v>368.85926377506598</v>
      </c>
      <c r="G868" s="128">
        <v>686.88301771931765</v>
      </c>
      <c r="H868" s="128">
        <v>1594.0270018031049</v>
      </c>
      <c r="I868" s="128">
        <v>2.2714978867606301E-3</v>
      </c>
      <c r="J868" s="128">
        <v>2.7875699646333132E-9</v>
      </c>
      <c r="K868" s="128">
        <f t="shared" si="26"/>
        <v>0.68999698733709758</v>
      </c>
      <c r="L868" s="128">
        <f t="shared" si="27"/>
        <v>532.89973608687797</v>
      </c>
      <c r="AA868" s="128" t="s">
        <v>230</v>
      </c>
    </row>
    <row r="869" spans="1:27">
      <c r="A869" s="127">
        <v>42220</v>
      </c>
      <c r="B869" s="128">
        <v>30.774899999999999</v>
      </c>
      <c r="C869" s="128">
        <v>20.6</v>
      </c>
      <c r="D869" s="128">
        <v>69.641009060000002</v>
      </c>
      <c r="E869" s="128">
        <v>70.836593073660012</v>
      </c>
      <c r="F869" s="128">
        <v>368.27051119735955</v>
      </c>
      <c r="G869" s="128">
        <v>686.85372194502588</v>
      </c>
      <c r="H869" s="128">
        <v>1567.5833618618608</v>
      </c>
      <c r="I869" s="128">
        <v>2.3035653488891954E-3</v>
      </c>
      <c r="J869" s="128">
        <v>2.819273102133375E-9</v>
      </c>
      <c r="K869" s="128">
        <f t="shared" si="26"/>
        <v>0.669376667349041</v>
      </c>
      <c r="L869" s="128">
        <f t="shared" si="27"/>
        <v>532.87161182424484</v>
      </c>
      <c r="AA869" s="128" t="s">
        <v>230</v>
      </c>
    </row>
    <row r="870" spans="1:27">
      <c r="A870" s="127">
        <v>42221</v>
      </c>
      <c r="B870" s="128">
        <v>30.674199999999999</v>
      </c>
      <c r="C870" s="128">
        <v>20.8</v>
      </c>
      <c r="D870" s="128">
        <v>69.635356709999996</v>
      </c>
      <c r="E870" s="128">
        <v>70.832281814850006</v>
      </c>
      <c r="F870" s="128">
        <v>367.02238525324248</v>
      </c>
      <c r="G870" s="128">
        <v>686.8245208635044</v>
      </c>
      <c r="H870" s="128">
        <v>1567.2226744680936</v>
      </c>
      <c r="I870" s="128">
        <v>2.3067386451066678E-3</v>
      </c>
      <c r="J870" s="128">
        <v>2.826395401052777E-9</v>
      </c>
      <c r="K870" s="128">
        <f t="shared" si="26"/>
        <v>0.67809429422772238</v>
      </c>
      <c r="L870" s="128">
        <f t="shared" si="27"/>
        <v>532.8435795883363</v>
      </c>
      <c r="AA870" s="128" t="s">
        <v>230</v>
      </c>
    </row>
    <row r="871" spans="1:27">
      <c r="A871" s="127">
        <v>42222</v>
      </c>
      <c r="B871" s="128">
        <v>5.8304</v>
      </c>
      <c r="C871" s="128">
        <v>10.3</v>
      </c>
      <c r="D871" s="128">
        <v>68.790954859999999</v>
      </c>
      <c r="E871" s="128">
        <v>70.831462352130018</v>
      </c>
      <c r="F871" s="128">
        <v>82.116789467263132</v>
      </c>
      <c r="G871" s="128">
        <v>686.81897033474797</v>
      </c>
      <c r="H871" s="128">
        <v>193.82261692940628</v>
      </c>
      <c r="I871" s="128">
        <v>2.132054907495045E-2</v>
      </c>
      <c r="J871" s="128">
        <v>2.9861158414750711E-8</v>
      </c>
      <c r="K871" s="128">
        <f t="shared" si="26"/>
        <v>1.7666026344676182</v>
      </c>
      <c r="L871" s="128">
        <f t="shared" si="27"/>
        <v>532.83825135978464</v>
      </c>
      <c r="AA871" s="128" t="s">
        <v>230</v>
      </c>
    </row>
    <row r="872" spans="1:27">
      <c r="A872" s="127">
        <v>42223</v>
      </c>
      <c r="D872" s="128">
        <v>71.090456959999997</v>
      </c>
      <c r="E872" s="128">
        <v>70.831462352130018</v>
      </c>
      <c r="G872" s="128">
        <v>688.57114656560066</v>
      </c>
      <c r="H872" s="128">
        <v>0</v>
      </c>
      <c r="K872" s="128" t="e">
        <f t="shared" si="26"/>
        <v>#DIV/0!</v>
      </c>
      <c r="AA872" s="128" t="s">
        <v>230</v>
      </c>
    </row>
    <row r="873" spans="1:27">
      <c r="A873" s="127">
        <v>42224</v>
      </c>
      <c r="D873" s="128">
        <v>71.090456959999997</v>
      </c>
      <c r="E873" s="128">
        <v>70.831462352130018</v>
      </c>
      <c r="G873" s="128">
        <v>688.57114656560066</v>
      </c>
      <c r="H873" s="128">
        <v>0</v>
      </c>
      <c r="K873" s="128" t="e">
        <f t="shared" si="26"/>
        <v>#DIV/0!</v>
      </c>
      <c r="AA873" s="128" t="s">
        <v>230</v>
      </c>
    </row>
    <row r="874" spans="1:27">
      <c r="A874" s="127">
        <v>42225</v>
      </c>
      <c r="D874" s="128">
        <v>71.090456959999997</v>
      </c>
      <c r="E874" s="128">
        <v>70.831462352130018</v>
      </c>
      <c r="G874" s="128">
        <v>688.57114656560066</v>
      </c>
      <c r="H874" s="128">
        <v>0</v>
      </c>
      <c r="K874" s="128" t="e">
        <f t="shared" si="26"/>
        <v>#DIV/0!</v>
      </c>
      <c r="AA874" s="128" t="s">
        <v>230</v>
      </c>
    </row>
    <row r="875" spans="1:27">
      <c r="A875" s="127">
        <v>42226</v>
      </c>
      <c r="D875" s="128">
        <v>71.090456959999997</v>
      </c>
      <c r="E875" s="128">
        <v>70.831462352130018</v>
      </c>
      <c r="G875" s="128">
        <v>688.57114656560066</v>
      </c>
      <c r="H875" s="128">
        <v>0</v>
      </c>
      <c r="K875" s="128" t="e">
        <f t="shared" si="26"/>
        <v>#DIV/0!</v>
      </c>
      <c r="AA875" s="128" t="s">
        <v>230</v>
      </c>
    </row>
    <row r="876" spans="1:27">
      <c r="A876" s="127">
        <v>42227</v>
      </c>
      <c r="D876" s="128">
        <v>71.090456959999997</v>
      </c>
      <c r="E876" s="128">
        <v>70.831462352130018</v>
      </c>
      <c r="G876" s="128">
        <v>688.57114656560066</v>
      </c>
      <c r="H876" s="128">
        <v>0</v>
      </c>
      <c r="K876" s="128" t="e">
        <f t="shared" si="26"/>
        <v>#DIV/0!</v>
      </c>
      <c r="AA876" s="128" t="s">
        <v>230</v>
      </c>
    </row>
    <row r="877" spans="1:27">
      <c r="A877" s="127">
        <v>42228</v>
      </c>
      <c r="D877" s="128">
        <v>71.090456959999997</v>
      </c>
      <c r="E877" s="128">
        <v>70.831462352130018</v>
      </c>
      <c r="G877" s="128">
        <v>688.57114656560066</v>
      </c>
      <c r="H877" s="128">
        <v>0</v>
      </c>
      <c r="K877" s="128" t="e">
        <f t="shared" si="26"/>
        <v>#DIV/0!</v>
      </c>
      <c r="AA877" s="128" t="s">
        <v>230</v>
      </c>
    </row>
    <row r="878" spans="1:27">
      <c r="A878" s="127">
        <v>42229</v>
      </c>
      <c r="D878" s="128">
        <v>71.090456959999997</v>
      </c>
      <c r="E878" s="128">
        <v>70.831462352130018</v>
      </c>
      <c r="G878" s="128">
        <v>688.57114656560066</v>
      </c>
      <c r="H878" s="128">
        <v>0</v>
      </c>
      <c r="K878" s="128" t="e">
        <f t="shared" si="26"/>
        <v>#DIV/0!</v>
      </c>
      <c r="AA878" s="128" t="s">
        <v>230</v>
      </c>
    </row>
    <row r="879" spans="1:27">
      <c r="A879" s="127">
        <v>42230</v>
      </c>
      <c r="D879" s="128">
        <v>71.090456959999997</v>
      </c>
      <c r="E879" s="128">
        <v>70.831462352130018</v>
      </c>
      <c r="G879" s="128">
        <v>688.57114656560066</v>
      </c>
      <c r="H879" s="128">
        <v>0</v>
      </c>
      <c r="K879" s="128" t="e">
        <f t="shared" si="26"/>
        <v>#DIV/0!</v>
      </c>
      <c r="AA879" s="128" t="s">
        <v>230</v>
      </c>
    </row>
    <row r="880" spans="1:27">
      <c r="A880" s="127">
        <v>42231</v>
      </c>
      <c r="D880" s="128">
        <v>71.090456959999997</v>
      </c>
      <c r="E880" s="128">
        <v>70.831462352130018</v>
      </c>
      <c r="G880" s="128">
        <v>688.57114656560066</v>
      </c>
      <c r="H880" s="128">
        <v>0</v>
      </c>
      <c r="K880" s="128" t="e">
        <f t="shared" si="26"/>
        <v>#DIV/0!</v>
      </c>
      <c r="AA880" s="128" t="s">
        <v>230</v>
      </c>
    </row>
    <row r="881" spans="1:27">
      <c r="A881" s="127">
        <v>42232</v>
      </c>
      <c r="D881" s="128">
        <v>71.090456959999997</v>
      </c>
      <c r="E881" s="128">
        <v>70.831462352130018</v>
      </c>
      <c r="G881" s="128">
        <v>688.57114656560066</v>
      </c>
      <c r="H881" s="128">
        <v>0</v>
      </c>
      <c r="K881" s="128" t="e">
        <f t="shared" si="26"/>
        <v>#DIV/0!</v>
      </c>
      <c r="AA881" s="128" t="s">
        <v>230</v>
      </c>
    </row>
    <row r="882" spans="1:27">
      <c r="A882" s="127">
        <v>42233</v>
      </c>
      <c r="D882" s="128">
        <v>71.090456959999997</v>
      </c>
      <c r="E882" s="128">
        <v>70.831462352130018</v>
      </c>
      <c r="G882" s="128">
        <v>688.57114656560066</v>
      </c>
      <c r="H882" s="128">
        <v>0</v>
      </c>
      <c r="K882" s="128" t="e">
        <f t="shared" si="26"/>
        <v>#DIV/0!</v>
      </c>
      <c r="AA882" s="128" t="s">
        <v>230</v>
      </c>
    </row>
    <row r="883" spans="1:27">
      <c r="A883" s="127">
        <v>42234</v>
      </c>
      <c r="D883" s="128">
        <v>71.090456959999997</v>
      </c>
      <c r="E883" s="128">
        <v>70.831462352130018</v>
      </c>
      <c r="G883" s="128">
        <v>688.57114656560066</v>
      </c>
      <c r="H883" s="128">
        <v>0</v>
      </c>
      <c r="K883" s="128" t="e">
        <f t="shared" si="26"/>
        <v>#DIV/0!</v>
      </c>
      <c r="AA883" s="128" t="s">
        <v>230</v>
      </c>
    </row>
    <row r="884" spans="1:27">
      <c r="A884" s="127">
        <v>42235</v>
      </c>
      <c r="D884" s="128">
        <v>71.090456959999997</v>
      </c>
      <c r="E884" s="128">
        <v>70.831462352130018</v>
      </c>
      <c r="G884" s="128">
        <v>688.57114656560066</v>
      </c>
      <c r="H884" s="128">
        <v>0</v>
      </c>
      <c r="K884" s="128" t="e">
        <f t="shared" si="26"/>
        <v>#DIV/0!</v>
      </c>
      <c r="AA884" s="128" t="s">
        <v>230</v>
      </c>
    </row>
    <row r="885" spans="1:27">
      <c r="A885" s="127">
        <v>42236</v>
      </c>
      <c r="D885" s="128">
        <v>71.090456959999997</v>
      </c>
      <c r="E885" s="128">
        <v>70.831462352130018</v>
      </c>
      <c r="G885" s="128">
        <v>688.57114656560066</v>
      </c>
      <c r="H885" s="128">
        <v>0</v>
      </c>
      <c r="K885" s="128" t="e">
        <f t="shared" si="26"/>
        <v>#DIV/0!</v>
      </c>
      <c r="AA885" s="128" t="s">
        <v>230</v>
      </c>
    </row>
    <row r="886" spans="1:27">
      <c r="A886" s="127">
        <v>42237</v>
      </c>
      <c r="D886" s="128">
        <v>71.090456959999997</v>
      </c>
      <c r="E886" s="128">
        <v>70.831462352130018</v>
      </c>
      <c r="G886" s="128">
        <v>688.57114656560066</v>
      </c>
      <c r="H886" s="128">
        <v>0</v>
      </c>
      <c r="K886" s="128" t="e">
        <f t="shared" si="26"/>
        <v>#DIV/0!</v>
      </c>
      <c r="AA886" s="128" t="s">
        <v>230</v>
      </c>
    </row>
    <row r="887" spans="1:27">
      <c r="A887" s="127">
        <v>42238</v>
      </c>
      <c r="D887" s="128">
        <v>71.090456959999997</v>
      </c>
      <c r="E887" s="128">
        <v>70.831462352130018</v>
      </c>
      <c r="G887" s="128">
        <v>688.57114656560066</v>
      </c>
      <c r="H887" s="128">
        <v>0</v>
      </c>
      <c r="K887" s="128" t="e">
        <f t="shared" si="26"/>
        <v>#DIV/0!</v>
      </c>
      <c r="AA887" s="128" t="s">
        <v>230</v>
      </c>
    </row>
    <row r="888" spans="1:27">
      <c r="A888" s="127">
        <v>42239</v>
      </c>
      <c r="D888" s="128">
        <v>71.090456959999997</v>
      </c>
      <c r="E888" s="128">
        <v>70.831462352130018</v>
      </c>
      <c r="G888" s="128">
        <v>688.57114656560066</v>
      </c>
      <c r="H888" s="128">
        <v>0</v>
      </c>
      <c r="K888" s="128" t="e">
        <f t="shared" si="26"/>
        <v>#DIV/0!</v>
      </c>
      <c r="AA888" s="128" t="s">
        <v>230</v>
      </c>
    </row>
    <row r="889" spans="1:27">
      <c r="A889" s="127">
        <v>42240</v>
      </c>
      <c r="D889" s="128">
        <v>71.090456959999997</v>
      </c>
      <c r="E889" s="128">
        <v>70.831462352130018</v>
      </c>
      <c r="G889" s="128">
        <v>688.57114656560066</v>
      </c>
      <c r="H889" s="128">
        <v>0</v>
      </c>
      <c r="K889" s="128" t="e">
        <f t="shared" si="26"/>
        <v>#DIV/0!</v>
      </c>
      <c r="AA889" s="128" t="s">
        <v>230</v>
      </c>
    </row>
    <row r="890" spans="1:27">
      <c r="A890" s="127">
        <v>42241</v>
      </c>
      <c r="D890" s="128">
        <v>71.090456959999997</v>
      </c>
      <c r="E890" s="128">
        <v>70.831462352130018</v>
      </c>
      <c r="G890" s="128">
        <v>688.57114656560066</v>
      </c>
      <c r="H890" s="128">
        <v>0</v>
      </c>
      <c r="K890" s="128" t="e">
        <f t="shared" si="26"/>
        <v>#DIV/0!</v>
      </c>
      <c r="AA890" s="128" t="s">
        <v>230</v>
      </c>
    </row>
    <row r="891" spans="1:27">
      <c r="A891" s="127">
        <v>42242</v>
      </c>
      <c r="D891" s="128">
        <v>71.090456959999997</v>
      </c>
      <c r="E891" s="128">
        <v>70.831462352130018</v>
      </c>
      <c r="G891" s="128">
        <v>688.57114656560066</v>
      </c>
      <c r="H891" s="128">
        <v>0</v>
      </c>
      <c r="K891" s="128" t="e">
        <f t="shared" si="26"/>
        <v>#DIV/0!</v>
      </c>
      <c r="AA891" s="128" t="s">
        <v>230</v>
      </c>
    </row>
    <row r="892" spans="1:27">
      <c r="A892" s="127">
        <v>42243</v>
      </c>
      <c r="D892" s="128">
        <v>71.090456959999997</v>
      </c>
      <c r="E892" s="128">
        <v>70.831462352130018</v>
      </c>
      <c r="G892" s="128">
        <v>688.57114656560066</v>
      </c>
      <c r="H892" s="128">
        <v>0</v>
      </c>
      <c r="K892" s="128" t="e">
        <f t="shared" si="26"/>
        <v>#DIV/0!</v>
      </c>
      <c r="AA892" s="128" t="s">
        <v>230</v>
      </c>
    </row>
    <row r="893" spans="1:27">
      <c r="A893" s="127">
        <v>42244</v>
      </c>
      <c r="D893" s="128">
        <v>71.090456959999997</v>
      </c>
      <c r="E893" s="128">
        <v>70.831462352130018</v>
      </c>
      <c r="G893" s="128">
        <v>688.57114656560066</v>
      </c>
      <c r="H893" s="128">
        <v>0</v>
      </c>
      <c r="K893" s="128" t="e">
        <f t="shared" si="26"/>
        <v>#DIV/0!</v>
      </c>
      <c r="AA893" s="128" t="s">
        <v>230</v>
      </c>
    </row>
    <row r="894" spans="1:27">
      <c r="A894" s="127">
        <v>42245</v>
      </c>
      <c r="D894" s="128">
        <v>71.090456959999997</v>
      </c>
      <c r="E894" s="128">
        <v>70.831462352130018</v>
      </c>
      <c r="G894" s="128">
        <v>688.57114656560066</v>
      </c>
      <c r="H894" s="128">
        <v>0</v>
      </c>
      <c r="K894" s="128" t="e">
        <f t="shared" si="26"/>
        <v>#DIV/0!</v>
      </c>
      <c r="AA894" s="128" t="s">
        <v>230</v>
      </c>
    </row>
    <row r="895" spans="1:27">
      <c r="A895" s="127">
        <v>42246</v>
      </c>
      <c r="D895" s="128">
        <v>71.090456959999997</v>
      </c>
      <c r="E895" s="128">
        <v>70.831462352130018</v>
      </c>
      <c r="G895" s="128">
        <v>688.57114656560066</v>
      </c>
      <c r="H895" s="128">
        <v>0</v>
      </c>
      <c r="K895" s="128" t="e">
        <f t="shared" si="26"/>
        <v>#DIV/0!</v>
      </c>
      <c r="AA895" s="128" t="s">
        <v>230</v>
      </c>
    </row>
    <row r="896" spans="1:27">
      <c r="A896" s="127">
        <v>42247</v>
      </c>
      <c r="D896" s="128">
        <v>71.090456959999997</v>
      </c>
      <c r="E896" s="128">
        <v>70.831462352130018</v>
      </c>
      <c r="G896" s="128">
        <v>688.57114656560066</v>
      </c>
      <c r="H896" s="128">
        <v>0</v>
      </c>
      <c r="K896" s="128" t="e">
        <f t="shared" si="26"/>
        <v>#DIV/0!</v>
      </c>
      <c r="AA896" s="128" t="s">
        <v>230</v>
      </c>
    </row>
    <row r="897" spans="1:27">
      <c r="A897" s="127">
        <v>42248</v>
      </c>
      <c r="D897" s="128">
        <v>71.090456959999997</v>
      </c>
      <c r="E897" s="128">
        <v>70.831462352130018</v>
      </c>
      <c r="G897" s="128">
        <v>688.57114656560066</v>
      </c>
      <c r="H897" s="128">
        <v>0</v>
      </c>
      <c r="K897" s="128" t="e">
        <f t="shared" si="26"/>
        <v>#DIV/0!</v>
      </c>
      <c r="AA897" s="128" t="s">
        <v>230</v>
      </c>
    </row>
    <row r="898" spans="1:27">
      <c r="A898" s="127">
        <v>42249</v>
      </c>
      <c r="D898" s="128">
        <v>71.090456959999997</v>
      </c>
      <c r="E898" s="128">
        <v>70.831462352130018</v>
      </c>
      <c r="G898" s="128">
        <v>688.57114656560066</v>
      </c>
      <c r="H898" s="128">
        <v>0</v>
      </c>
      <c r="K898" s="128" t="e">
        <f t="shared" si="26"/>
        <v>#DIV/0!</v>
      </c>
      <c r="AA898" s="128" t="s">
        <v>230</v>
      </c>
    </row>
    <row r="899" spans="1:27">
      <c r="A899" s="127">
        <v>42250</v>
      </c>
      <c r="D899" s="128">
        <v>71.090456959999997</v>
      </c>
      <c r="E899" s="128">
        <v>70.831462352130018</v>
      </c>
      <c r="G899" s="128">
        <v>688.57114656560066</v>
      </c>
      <c r="H899" s="128">
        <v>0</v>
      </c>
      <c r="K899" s="128" t="e">
        <f t="shared" ref="K899:K962" si="28">C899/B899</f>
        <v>#DIV/0!</v>
      </c>
      <c r="AA899" s="128" t="s">
        <v>230</v>
      </c>
    </row>
    <row r="900" spans="1:27">
      <c r="A900" s="127">
        <v>42251</v>
      </c>
      <c r="D900" s="128">
        <v>71.090456959999997</v>
      </c>
      <c r="E900" s="128">
        <v>70.831462352130018</v>
      </c>
      <c r="G900" s="128">
        <v>688.57114656560066</v>
      </c>
      <c r="H900" s="128">
        <v>0</v>
      </c>
      <c r="K900" s="128" t="e">
        <f t="shared" si="28"/>
        <v>#DIV/0!</v>
      </c>
      <c r="AA900" s="128" t="s">
        <v>230</v>
      </c>
    </row>
    <row r="901" spans="1:27">
      <c r="A901" s="127">
        <v>42252</v>
      </c>
      <c r="D901" s="128">
        <v>71.090456959999997</v>
      </c>
      <c r="E901" s="128">
        <v>70.831462352130018</v>
      </c>
      <c r="G901" s="128">
        <v>688.57114656560066</v>
      </c>
      <c r="H901" s="128">
        <v>0</v>
      </c>
      <c r="K901" s="128" t="e">
        <f t="shared" si="28"/>
        <v>#DIV/0!</v>
      </c>
      <c r="AA901" s="128" t="s">
        <v>230</v>
      </c>
    </row>
    <row r="902" spans="1:27">
      <c r="A902" s="127">
        <v>42253</v>
      </c>
      <c r="D902" s="128">
        <v>71.090456959999997</v>
      </c>
      <c r="E902" s="128">
        <v>70.831462352130018</v>
      </c>
      <c r="G902" s="128">
        <v>688.57114656560066</v>
      </c>
      <c r="H902" s="128">
        <v>0</v>
      </c>
      <c r="K902" s="128" t="e">
        <f t="shared" si="28"/>
        <v>#DIV/0!</v>
      </c>
      <c r="AA902" s="128" t="s">
        <v>230</v>
      </c>
    </row>
    <row r="903" spans="1:27">
      <c r="A903" s="127">
        <v>42254</v>
      </c>
      <c r="D903" s="128">
        <v>71.090456959999997</v>
      </c>
      <c r="E903" s="128">
        <v>70.831462352130018</v>
      </c>
      <c r="G903" s="128">
        <v>688.57114656560066</v>
      </c>
      <c r="H903" s="128">
        <v>0</v>
      </c>
      <c r="K903" s="128" t="e">
        <f t="shared" si="28"/>
        <v>#DIV/0!</v>
      </c>
      <c r="AA903" s="128" t="s">
        <v>230</v>
      </c>
    </row>
    <row r="904" spans="1:27">
      <c r="A904" s="127">
        <v>42255</v>
      </c>
      <c r="D904" s="128">
        <v>71.090456959999997</v>
      </c>
      <c r="E904" s="128">
        <v>70.831462352130018</v>
      </c>
      <c r="G904" s="128">
        <v>688.57114656560066</v>
      </c>
      <c r="H904" s="128">
        <v>0</v>
      </c>
      <c r="K904" s="128" t="e">
        <f t="shared" si="28"/>
        <v>#DIV/0!</v>
      </c>
      <c r="AA904" s="128" t="s">
        <v>230</v>
      </c>
    </row>
    <row r="905" spans="1:27">
      <c r="A905" s="127">
        <v>42256</v>
      </c>
      <c r="D905" s="128">
        <v>71.090456959999997</v>
      </c>
      <c r="E905" s="128">
        <v>70.831462352130018</v>
      </c>
      <c r="G905" s="128">
        <v>688.57114656560066</v>
      </c>
      <c r="H905" s="128">
        <v>0</v>
      </c>
      <c r="K905" s="128" t="e">
        <f t="shared" si="28"/>
        <v>#DIV/0!</v>
      </c>
      <c r="AA905" s="128" t="s">
        <v>230</v>
      </c>
    </row>
    <row r="906" spans="1:27">
      <c r="A906" s="127">
        <v>42257</v>
      </c>
      <c r="D906" s="128">
        <v>71.090456959999997</v>
      </c>
      <c r="E906" s="128">
        <v>70.831462352130018</v>
      </c>
      <c r="G906" s="128">
        <v>688.57114656560066</v>
      </c>
      <c r="H906" s="128">
        <v>0</v>
      </c>
      <c r="K906" s="128" t="e">
        <f t="shared" si="28"/>
        <v>#DIV/0!</v>
      </c>
      <c r="AA906" s="128" t="s">
        <v>230</v>
      </c>
    </row>
    <row r="907" spans="1:27">
      <c r="A907" s="127">
        <v>42258</v>
      </c>
      <c r="D907" s="128">
        <v>71.090456959999997</v>
      </c>
      <c r="E907" s="128">
        <v>70.831462352130018</v>
      </c>
      <c r="G907" s="128">
        <v>688.57114656560066</v>
      </c>
      <c r="H907" s="128">
        <v>0</v>
      </c>
      <c r="K907" s="128" t="e">
        <f t="shared" si="28"/>
        <v>#DIV/0!</v>
      </c>
      <c r="AA907" s="128" t="s">
        <v>230</v>
      </c>
    </row>
    <row r="908" spans="1:27">
      <c r="A908" s="127">
        <v>42259</v>
      </c>
      <c r="D908" s="128">
        <v>71.090456959999997</v>
      </c>
      <c r="E908" s="128">
        <v>70.831462352130018</v>
      </c>
      <c r="G908" s="128">
        <v>688.57114656560066</v>
      </c>
      <c r="H908" s="128">
        <v>0</v>
      </c>
      <c r="K908" s="128" t="e">
        <f t="shared" si="28"/>
        <v>#DIV/0!</v>
      </c>
      <c r="AA908" s="128" t="s">
        <v>230</v>
      </c>
    </row>
    <row r="909" spans="1:27">
      <c r="A909" s="127">
        <v>42260</v>
      </c>
      <c r="D909" s="128">
        <v>71.090456959999997</v>
      </c>
      <c r="E909" s="128">
        <v>70.831462352130018</v>
      </c>
      <c r="G909" s="128">
        <v>688.57114656560066</v>
      </c>
      <c r="H909" s="128">
        <v>0</v>
      </c>
      <c r="K909" s="128" t="e">
        <f t="shared" si="28"/>
        <v>#DIV/0!</v>
      </c>
      <c r="AA909" s="128" t="s">
        <v>230</v>
      </c>
    </row>
    <row r="910" spans="1:27">
      <c r="A910" s="127">
        <v>42261</v>
      </c>
      <c r="D910" s="128">
        <v>71.090456959999997</v>
      </c>
      <c r="E910" s="128">
        <v>70.831462352130018</v>
      </c>
      <c r="G910" s="128">
        <v>688.57114656560066</v>
      </c>
      <c r="H910" s="128">
        <v>0</v>
      </c>
      <c r="K910" s="128" t="e">
        <f t="shared" si="28"/>
        <v>#DIV/0!</v>
      </c>
      <c r="AA910" s="128" t="s">
        <v>230</v>
      </c>
    </row>
    <row r="911" spans="1:27">
      <c r="A911" s="127">
        <v>42262</v>
      </c>
      <c r="D911" s="128">
        <v>71.090456959999997</v>
      </c>
      <c r="E911" s="128">
        <v>70.831462352130018</v>
      </c>
      <c r="G911" s="128">
        <v>688.57114656560066</v>
      </c>
      <c r="H911" s="128">
        <v>0</v>
      </c>
      <c r="K911" s="128" t="e">
        <f t="shared" si="28"/>
        <v>#DIV/0!</v>
      </c>
      <c r="AA911" s="128" t="s">
        <v>230</v>
      </c>
    </row>
    <row r="912" spans="1:27">
      <c r="A912" s="127">
        <v>42263</v>
      </c>
      <c r="D912" s="128">
        <v>71.090456959999997</v>
      </c>
      <c r="E912" s="128">
        <v>70.831462352130018</v>
      </c>
      <c r="G912" s="128">
        <v>688.57114656560066</v>
      </c>
      <c r="H912" s="128">
        <v>0</v>
      </c>
      <c r="K912" s="128" t="e">
        <f t="shared" si="28"/>
        <v>#DIV/0!</v>
      </c>
      <c r="AA912" s="128" t="s">
        <v>230</v>
      </c>
    </row>
    <row r="913" spans="1:27">
      <c r="A913" s="127">
        <v>42264</v>
      </c>
      <c r="D913" s="128">
        <v>71.090456959999997</v>
      </c>
      <c r="E913" s="128">
        <v>70.831462352130018</v>
      </c>
      <c r="G913" s="128">
        <v>688.57114656560066</v>
      </c>
      <c r="H913" s="128">
        <v>0</v>
      </c>
      <c r="K913" s="128" t="e">
        <f t="shared" si="28"/>
        <v>#DIV/0!</v>
      </c>
      <c r="AA913" s="128" t="s">
        <v>230</v>
      </c>
    </row>
    <row r="914" spans="1:27">
      <c r="A914" s="127">
        <v>42265</v>
      </c>
      <c r="D914" s="128">
        <v>71.090456959999997</v>
      </c>
      <c r="E914" s="128">
        <v>70.831462352130018</v>
      </c>
      <c r="G914" s="128">
        <v>688.57114656560066</v>
      </c>
      <c r="H914" s="128">
        <v>0</v>
      </c>
      <c r="K914" s="128" t="e">
        <f t="shared" si="28"/>
        <v>#DIV/0!</v>
      </c>
      <c r="AA914" s="128" t="s">
        <v>230</v>
      </c>
    </row>
    <row r="915" spans="1:27">
      <c r="A915" s="127">
        <v>42266</v>
      </c>
      <c r="D915" s="128">
        <v>71.090456959999997</v>
      </c>
      <c r="E915" s="128">
        <v>70.831462352130018</v>
      </c>
      <c r="G915" s="128">
        <v>688.57114656560066</v>
      </c>
      <c r="H915" s="128">
        <v>0</v>
      </c>
      <c r="K915" s="128" t="e">
        <f t="shared" si="28"/>
        <v>#DIV/0!</v>
      </c>
      <c r="AA915" s="128" t="s">
        <v>230</v>
      </c>
    </row>
    <row r="916" spans="1:27">
      <c r="A916" s="127">
        <v>42267</v>
      </c>
      <c r="D916" s="128">
        <v>71.090456959999997</v>
      </c>
      <c r="E916" s="128">
        <v>70.831462352130018</v>
      </c>
      <c r="G916" s="128">
        <v>688.57114656560066</v>
      </c>
      <c r="H916" s="128">
        <v>0</v>
      </c>
      <c r="K916" s="128" t="e">
        <f t="shared" si="28"/>
        <v>#DIV/0!</v>
      </c>
      <c r="AA916" s="128" t="s">
        <v>230</v>
      </c>
    </row>
    <row r="917" spans="1:27">
      <c r="A917" s="127">
        <v>42268</v>
      </c>
      <c r="D917" s="128">
        <v>71.090456959999997</v>
      </c>
      <c r="E917" s="128">
        <v>70.831462352130018</v>
      </c>
      <c r="G917" s="128">
        <v>688.57114656560066</v>
      </c>
      <c r="H917" s="128">
        <v>0</v>
      </c>
      <c r="K917" s="128" t="e">
        <f t="shared" si="28"/>
        <v>#DIV/0!</v>
      </c>
      <c r="AA917" s="128" t="s">
        <v>230</v>
      </c>
    </row>
    <row r="918" spans="1:27">
      <c r="A918" s="127">
        <v>42269</v>
      </c>
      <c r="D918" s="128">
        <v>71.090456959999997</v>
      </c>
      <c r="E918" s="128">
        <v>70.831462352130018</v>
      </c>
      <c r="G918" s="128">
        <v>688.57114656560066</v>
      </c>
      <c r="H918" s="128">
        <v>0</v>
      </c>
      <c r="K918" s="128" t="e">
        <f t="shared" si="28"/>
        <v>#DIV/0!</v>
      </c>
      <c r="AA918" s="128" t="s">
        <v>230</v>
      </c>
    </row>
    <row r="919" spans="1:27">
      <c r="A919" s="127">
        <v>42270</v>
      </c>
      <c r="D919" s="128">
        <v>71.090456959999997</v>
      </c>
      <c r="E919" s="128">
        <v>70.831462352130018</v>
      </c>
      <c r="G919" s="128">
        <v>688.57114656560066</v>
      </c>
      <c r="H919" s="128">
        <v>0</v>
      </c>
      <c r="K919" s="128" t="e">
        <f t="shared" si="28"/>
        <v>#DIV/0!</v>
      </c>
      <c r="AA919" s="128" t="s">
        <v>230</v>
      </c>
    </row>
    <row r="920" spans="1:27">
      <c r="A920" s="127">
        <v>42271</v>
      </c>
      <c r="D920" s="128">
        <v>71.090456959999997</v>
      </c>
      <c r="E920" s="128">
        <v>70.831462352130018</v>
      </c>
      <c r="G920" s="128">
        <v>688.57114656560066</v>
      </c>
      <c r="H920" s="128">
        <v>0</v>
      </c>
      <c r="K920" s="128" t="e">
        <f t="shared" si="28"/>
        <v>#DIV/0!</v>
      </c>
      <c r="AA920" s="128" t="s">
        <v>230</v>
      </c>
    </row>
    <row r="921" spans="1:27">
      <c r="A921" s="127">
        <v>42272</v>
      </c>
      <c r="D921" s="128">
        <v>71.090456959999997</v>
      </c>
      <c r="E921" s="128">
        <v>70.831462352130018</v>
      </c>
      <c r="G921" s="128">
        <v>688.57114656560066</v>
      </c>
      <c r="H921" s="128">
        <v>0</v>
      </c>
      <c r="K921" s="128" t="e">
        <f t="shared" si="28"/>
        <v>#DIV/0!</v>
      </c>
      <c r="AA921" s="128" t="s">
        <v>230</v>
      </c>
    </row>
    <row r="922" spans="1:27">
      <c r="A922" s="127">
        <v>42273</v>
      </c>
      <c r="D922" s="128">
        <v>71.090456959999997</v>
      </c>
      <c r="E922" s="128">
        <v>70.831462352130018</v>
      </c>
      <c r="G922" s="128">
        <v>688.57114656560066</v>
      </c>
      <c r="H922" s="128">
        <v>0</v>
      </c>
      <c r="K922" s="128" t="e">
        <f t="shared" si="28"/>
        <v>#DIV/0!</v>
      </c>
      <c r="AA922" s="128" t="s">
        <v>230</v>
      </c>
    </row>
    <row r="923" spans="1:27">
      <c r="A923" s="127">
        <v>42274</v>
      </c>
      <c r="D923" s="128">
        <v>71.090456959999997</v>
      </c>
      <c r="E923" s="128">
        <v>70.831462352130018</v>
      </c>
      <c r="G923" s="128">
        <v>688.57114656560066</v>
      </c>
      <c r="H923" s="128">
        <v>0</v>
      </c>
      <c r="K923" s="128" t="e">
        <f t="shared" si="28"/>
        <v>#DIV/0!</v>
      </c>
      <c r="AA923" s="128" t="s">
        <v>230</v>
      </c>
    </row>
    <row r="924" spans="1:27">
      <c r="A924" s="127">
        <v>42275</v>
      </c>
      <c r="D924" s="128">
        <v>71.090456959999997</v>
      </c>
      <c r="E924" s="128">
        <v>70.831462352130018</v>
      </c>
      <c r="G924" s="128">
        <v>688.57114656560066</v>
      </c>
      <c r="H924" s="128">
        <v>0</v>
      </c>
      <c r="K924" s="128" t="e">
        <f t="shared" si="28"/>
        <v>#DIV/0!</v>
      </c>
      <c r="AA924" s="128" t="s">
        <v>230</v>
      </c>
    </row>
    <row r="925" spans="1:27">
      <c r="A925" s="127">
        <v>42276</v>
      </c>
      <c r="D925" s="128">
        <v>71.090456959999997</v>
      </c>
      <c r="E925" s="128">
        <v>70.831462352130018</v>
      </c>
      <c r="G925" s="128">
        <v>688.57114656560066</v>
      </c>
      <c r="H925" s="128">
        <v>0</v>
      </c>
      <c r="K925" s="128" t="e">
        <f t="shared" si="28"/>
        <v>#DIV/0!</v>
      </c>
      <c r="AA925" s="128" t="s">
        <v>230</v>
      </c>
    </row>
    <row r="926" spans="1:27">
      <c r="A926" s="127">
        <v>42277</v>
      </c>
      <c r="D926" s="128">
        <v>71.090456959999997</v>
      </c>
      <c r="E926" s="128">
        <v>70.831462352130018</v>
      </c>
      <c r="G926" s="128">
        <v>688.57114656560066</v>
      </c>
      <c r="H926" s="128">
        <v>0</v>
      </c>
      <c r="K926" s="128" t="e">
        <f t="shared" si="28"/>
        <v>#DIV/0!</v>
      </c>
      <c r="AA926" s="128" t="s">
        <v>230</v>
      </c>
    </row>
    <row r="927" spans="1:27">
      <c r="A927" s="127">
        <v>42278</v>
      </c>
      <c r="D927" s="128">
        <v>71.090456959999997</v>
      </c>
      <c r="E927" s="128">
        <v>70.831462352130018</v>
      </c>
      <c r="G927" s="128">
        <v>688.57114656560066</v>
      </c>
      <c r="H927" s="128">
        <v>0</v>
      </c>
      <c r="K927" s="128" t="e">
        <f t="shared" si="28"/>
        <v>#DIV/0!</v>
      </c>
      <c r="AA927" s="128" t="s">
        <v>230</v>
      </c>
    </row>
    <row r="928" spans="1:27">
      <c r="A928" s="127">
        <v>42279</v>
      </c>
      <c r="D928" s="128">
        <v>71.090456959999997</v>
      </c>
      <c r="E928" s="128">
        <v>70.831462352130018</v>
      </c>
      <c r="G928" s="128">
        <v>688.57114656560066</v>
      </c>
      <c r="H928" s="128">
        <v>0</v>
      </c>
      <c r="K928" s="128" t="e">
        <f t="shared" si="28"/>
        <v>#DIV/0!</v>
      </c>
      <c r="AA928" s="128" t="s">
        <v>230</v>
      </c>
    </row>
    <row r="929" spans="1:27">
      <c r="A929" s="127">
        <v>42280</v>
      </c>
      <c r="D929" s="128">
        <v>71.090456959999997</v>
      </c>
      <c r="E929" s="128">
        <v>70.831462352130018</v>
      </c>
      <c r="G929" s="128">
        <v>688.57114656560066</v>
      </c>
      <c r="H929" s="128">
        <v>0</v>
      </c>
      <c r="K929" s="128" t="e">
        <f t="shared" si="28"/>
        <v>#DIV/0!</v>
      </c>
      <c r="AA929" s="128" t="s">
        <v>230</v>
      </c>
    </row>
    <row r="930" spans="1:27">
      <c r="A930" s="127">
        <v>42281</v>
      </c>
      <c r="D930" s="128">
        <v>71.090456959999997</v>
      </c>
      <c r="E930" s="128">
        <v>70.831462352130018</v>
      </c>
      <c r="G930" s="128">
        <v>688.57114656560066</v>
      </c>
      <c r="H930" s="128">
        <v>0</v>
      </c>
      <c r="K930" s="128" t="e">
        <f t="shared" si="28"/>
        <v>#DIV/0!</v>
      </c>
      <c r="AA930" s="128" t="s">
        <v>230</v>
      </c>
    </row>
    <row r="931" spans="1:27">
      <c r="A931" s="127">
        <v>42282</v>
      </c>
      <c r="D931" s="128">
        <v>71.090456959999997</v>
      </c>
      <c r="E931" s="128">
        <v>70.831462352130018</v>
      </c>
      <c r="G931" s="128">
        <v>688.57114656560066</v>
      </c>
      <c r="H931" s="128">
        <v>0</v>
      </c>
      <c r="K931" s="128" t="e">
        <f t="shared" si="28"/>
        <v>#DIV/0!</v>
      </c>
      <c r="AA931" s="128" t="s">
        <v>230</v>
      </c>
    </row>
    <row r="932" spans="1:27">
      <c r="A932" s="127">
        <v>42283</v>
      </c>
      <c r="D932" s="128">
        <v>71.090456959999997</v>
      </c>
      <c r="E932" s="128">
        <v>70.831462352130018</v>
      </c>
      <c r="G932" s="128">
        <v>688.57114656560066</v>
      </c>
      <c r="H932" s="128">
        <v>0</v>
      </c>
      <c r="K932" s="128" t="e">
        <f t="shared" si="28"/>
        <v>#DIV/0!</v>
      </c>
      <c r="AA932" s="128" t="s">
        <v>230</v>
      </c>
    </row>
    <row r="933" spans="1:27">
      <c r="A933" s="127">
        <v>42284</v>
      </c>
      <c r="D933" s="128">
        <v>71.090456959999997</v>
      </c>
      <c r="E933" s="128">
        <v>70.831462352130018</v>
      </c>
      <c r="G933" s="128">
        <v>688.57114656560066</v>
      </c>
      <c r="H933" s="128">
        <v>0</v>
      </c>
      <c r="K933" s="128" t="e">
        <f t="shared" si="28"/>
        <v>#DIV/0!</v>
      </c>
      <c r="AA933" s="128" t="s">
        <v>230</v>
      </c>
    </row>
    <row r="934" spans="1:27">
      <c r="A934" s="127">
        <v>42285</v>
      </c>
      <c r="D934" s="128">
        <v>71.090456959999997</v>
      </c>
      <c r="E934" s="128">
        <v>70.831462352130018</v>
      </c>
      <c r="G934" s="128">
        <v>688.57114656560066</v>
      </c>
      <c r="H934" s="128">
        <v>0</v>
      </c>
      <c r="K934" s="128" t="e">
        <f t="shared" si="28"/>
        <v>#DIV/0!</v>
      </c>
      <c r="AA934" s="128" t="s">
        <v>230</v>
      </c>
    </row>
    <row r="935" spans="1:27">
      <c r="A935" s="127">
        <v>42286</v>
      </c>
      <c r="D935" s="128">
        <v>71.090456959999997</v>
      </c>
      <c r="E935" s="128">
        <v>70.831462352130018</v>
      </c>
      <c r="G935" s="128">
        <v>688.57114656560066</v>
      </c>
      <c r="H935" s="128">
        <v>0</v>
      </c>
      <c r="K935" s="128" t="e">
        <f t="shared" si="28"/>
        <v>#DIV/0!</v>
      </c>
      <c r="AA935" s="128" t="s">
        <v>230</v>
      </c>
    </row>
    <row r="936" spans="1:27">
      <c r="A936" s="127">
        <v>42287</v>
      </c>
      <c r="D936" s="128">
        <v>71.090456959999997</v>
      </c>
      <c r="E936" s="128">
        <v>70.831462352130018</v>
      </c>
      <c r="G936" s="128">
        <v>688.57114656560066</v>
      </c>
      <c r="H936" s="128">
        <v>0</v>
      </c>
      <c r="K936" s="128" t="e">
        <f t="shared" si="28"/>
        <v>#DIV/0!</v>
      </c>
      <c r="AA936" s="128" t="s">
        <v>230</v>
      </c>
    </row>
    <row r="937" spans="1:27">
      <c r="A937" s="127">
        <v>42288</v>
      </c>
      <c r="D937" s="128">
        <v>71.090456959999997</v>
      </c>
      <c r="E937" s="128">
        <v>70.831462352130018</v>
      </c>
      <c r="G937" s="128">
        <v>688.57114656560066</v>
      </c>
      <c r="H937" s="128">
        <v>0</v>
      </c>
      <c r="K937" s="128" t="e">
        <f t="shared" si="28"/>
        <v>#DIV/0!</v>
      </c>
      <c r="AA937" s="128" t="s">
        <v>230</v>
      </c>
    </row>
    <row r="938" spans="1:27">
      <c r="A938" s="127">
        <v>42289</v>
      </c>
      <c r="D938" s="128">
        <v>71.090456959999997</v>
      </c>
      <c r="E938" s="128">
        <v>70.831462352130018</v>
      </c>
      <c r="G938" s="128">
        <v>688.57114656560066</v>
      </c>
      <c r="H938" s="128">
        <v>0</v>
      </c>
      <c r="K938" s="128" t="e">
        <f t="shared" si="28"/>
        <v>#DIV/0!</v>
      </c>
      <c r="AA938" s="128" t="s">
        <v>230</v>
      </c>
    </row>
    <row r="939" spans="1:27">
      <c r="A939" s="127">
        <v>42290</v>
      </c>
      <c r="D939" s="128">
        <v>71.090456959999997</v>
      </c>
      <c r="E939" s="128">
        <v>70.831462352130018</v>
      </c>
      <c r="G939" s="128">
        <v>688.57114656560066</v>
      </c>
      <c r="H939" s="128">
        <v>0</v>
      </c>
      <c r="K939" s="128" t="e">
        <f t="shared" si="28"/>
        <v>#DIV/0!</v>
      </c>
      <c r="AA939" s="128" t="s">
        <v>230</v>
      </c>
    </row>
    <row r="940" spans="1:27">
      <c r="A940" s="127">
        <v>42291</v>
      </c>
      <c r="D940" s="128">
        <v>71.090456959999997</v>
      </c>
      <c r="E940" s="128">
        <v>70.831462352130018</v>
      </c>
      <c r="G940" s="128">
        <v>688.57114656560066</v>
      </c>
      <c r="H940" s="128">
        <v>0</v>
      </c>
      <c r="K940" s="128" t="e">
        <f t="shared" si="28"/>
        <v>#DIV/0!</v>
      </c>
      <c r="AA940" s="128" t="s">
        <v>230</v>
      </c>
    </row>
    <row r="941" spans="1:27">
      <c r="A941" s="127">
        <v>42292</v>
      </c>
      <c r="D941" s="128">
        <v>71.090456959999997</v>
      </c>
      <c r="E941" s="128">
        <v>70.831462352130018</v>
      </c>
      <c r="G941" s="128">
        <v>688.57114656560066</v>
      </c>
      <c r="H941" s="128">
        <v>0</v>
      </c>
      <c r="K941" s="128" t="e">
        <f t="shared" si="28"/>
        <v>#DIV/0!</v>
      </c>
      <c r="AA941" s="128" t="s">
        <v>230</v>
      </c>
    </row>
    <row r="942" spans="1:27">
      <c r="A942" s="127">
        <v>42293</v>
      </c>
      <c r="D942" s="128">
        <v>71.090456959999997</v>
      </c>
      <c r="E942" s="128">
        <v>70.831462352130018</v>
      </c>
      <c r="G942" s="128">
        <v>688.57114656560066</v>
      </c>
      <c r="H942" s="128">
        <v>0</v>
      </c>
      <c r="K942" s="128" t="e">
        <f t="shared" si="28"/>
        <v>#DIV/0!</v>
      </c>
      <c r="AA942" s="128" t="s">
        <v>230</v>
      </c>
    </row>
    <row r="943" spans="1:27">
      <c r="A943" s="127">
        <v>42294</v>
      </c>
      <c r="D943" s="128">
        <v>71.090456959999997</v>
      </c>
      <c r="E943" s="128">
        <v>70.831462352130018</v>
      </c>
      <c r="G943" s="128">
        <v>688.57114656560066</v>
      </c>
      <c r="H943" s="128">
        <v>0</v>
      </c>
      <c r="K943" s="128" t="e">
        <f t="shared" si="28"/>
        <v>#DIV/0!</v>
      </c>
      <c r="AA943" s="128" t="s">
        <v>230</v>
      </c>
    </row>
    <row r="944" spans="1:27">
      <c r="A944" s="127">
        <v>42295</v>
      </c>
      <c r="D944" s="128">
        <v>71.090456959999997</v>
      </c>
      <c r="E944" s="128">
        <v>70.831462352130018</v>
      </c>
      <c r="G944" s="128">
        <v>688.57114656560066</v>
      </c>
      <c r="H944" s="128">
        <v>0</v>
      </c>
      <c r="K944" s="128" t="e">
        <f t="shared" si="28"/>
        <v>#DIV/0!</v>
      </c>
      <c r="AA944" s="128" t="s">
        <v>230</v>
      </c>
    </row>
    <row r="945" spans="1:27">
      <c r="A945" s="127">
        <v>42296</v>
      </c>
      <c r="D945" s="128">
        <v>71.090456959999997</v>
      </c>
      <c r="E945" s="128">
        <v>70.831462352130018</v>
      </c>
      <c r="G945" s="128">
        <v>688.57114656560066</v>
      </c>
      <c r="H945" s="128">
        <v>0</v>
      </c>
      <c r="K945" s="128" t="e">
        <f t="shared" si="28"/>
        <v>#DIV/0!</v>
      </c>
      <c r="AA945" s="128" t="s">
        <v>230</v>
      </c>
    </row>
    <row r="946" spans="1:27">
      <c r="A946" s="127">
        <v>42297</v>
      </c>
      <c r="D946" s="128">
        <v>71.090456959999997</v>
      </c>
      <c r="E946" s="128">
        <v>70.831462352130018</v>
      </c>
      <c r="G946" s="128">
        <v>688.57114656560066</v>
      </c>
      <c r="H946" s="128">
        <v>0</v>
      </c>
      <c r="K946" s="128" t="e">
        <f t="shared" si="28"/>
        <v>#DIV/0!</v>
      </c>
      <c r="AA946" s="128" t="s">
        <v>230</v>
      </c>
    </row>
    <row r="947" spans="1:27">
      <c r="A947" s="127">
        <v>42298</v>
      </c>
      <c r="D947" s="128">
        <v>71.090456959999997</v>
      </c>
      <c r="E947" s="128">
        <v>70.831462352130018</v>
      </c>
      <c r="G947" s="128">
        <v>688.57114656560066</v>
      </c>
      <c r="H947" s="128">
        <v>0</v>
      </c>
      <c r="K947" s="128" t="e">
        <f t="shared" si="28"/>
        <v>#DIV/0!</v>
      </c>
      <c r="AA947" s="128" t="s">
        <v>230</v>
      </c>
    </row>
    <row r="948" spans="1:27">
      <c r="A948" s="127">
        <v>42299</v>
      </c>
      <c r="D948" s="128">
        <v>71.090456959999997</v>
      </c>
      <c r="E948" s="128">
        <v>70.831462352130018</v>
      </c>
      <c r="G948" s="128">
        <v>688.57114656560066</v>
      </c>
      <c r="H948" s="128">
        <v>0</v>
      </c>
      <c r="K948" s="128" t="e">
        <f t="shared" si="28"/>
        <v>#DIV/0!</v>
      </c>
      <c r="AA948" s="128" t="s">
        <v>230</v>
      </c>
    </row>
    <row r="949" spans="1:27">
      <c r="A949" s="127">
        <v>42300</v>
      </c>
      <c r="D949" s="128">
        <v>71.090456959999997</v>
      </c>
      <c r="E949" s="128">
        <v>70.831462352130018</v>
      </c>
      <c r="G949" s="128">
        <v>688.57114656560066</v>
      </c>
      <c r="H949" s="128">
        <v>0</v>
      </c>
      <c r="K949" s="128" t="e">
        <f t="shared" si="28"/>
        <v>#DIV/0!</v>
      </c>
      <c r="AA949" s="128" t="s">
        <v>230</v>
      </c>
    </row>
    <row r="950" spans="1:27">
      <c r="A950" s="127">
        <v>42301</v>
      </c>
      <c r="D950" s="128">
        <v>71.090456959999997</v>
      </c>
      <c r="E950" s="128">
        <v>70.831462352130018</v>
      </c>
      <c r="G950" s="128">
        <v>688.57114656560066</v>
      </c>
      <c r="H950" s="128">
        <v>0</v>
      </c>
      <c r="K950" s="128" t="e">
        <f t="shared" si="28"/>
        <v>#DIV/0!</v>
      </c>
      <c r="AA950" s="128" t="s">
        <v>230</v>
      </c>
    </row>
    <row r="951" spans="1:27">
      <c r="A951" s="127">
        <v>42302</v>
      </c>
      <c r="D951" s="128">
        <v>71.090456959999997</v>
      </c>
      <c r="E951" s="128">
        <v>70.831462352130018</v>
      </c>
      <c r="G951" s="128">
        <v>688.57114656560066</v>
      </c>
      <c r="H951" s="128">
        <v>0</v>
      </c>
      <c r="K951" s="128" t="e">
        <f t="shared" si="28"/>
        <v>#DIV/0!</v>
      </c>
      <c r="AA951" s="128" t="s">
        <v>230</v>
      </c>
    </row>
    <row r="952" spans="1:27">
      <c r="A952" s="127">
        <v>42303</v>
      </c>
      <c r="D952" s="128">
        <v>71.090456959999997</v>
      </c>
      <c r="E952" s="128">
        <v>70.831462352130018</v>
      </c>
      <c r="G952" s="128">
        <v>688.57114656560066</v>
      </c>
      <c r="H952" s="128">
        <v>0</v>
      </c>
      <c r="K952" s="128" t="e">
        <f t="shared" si="28"/>
        <v>#DIV/0!</v>
      </c>
      <c r="AA952" s="128" t="s">
        <v>230</v>
      </c>
    </row>
    <row r="953" spans="1:27">
      <c r="A953" s="127">
        <v>42304</v>
      </c>
      <c r="D953" s="128">
        <v>71.090456959999997</v>
      </c>
      <c r="E953" s="128">
        <v>70.831462352130018</v>
      </c>
      <c r="G953" s="128">
        <v>688.57114656560066</v>
      </c>
      <c r="H953" s="128">
        <v>0</v>
      </c>
      <c r="K953" s="128" t="e">
        <f t="shared" si="28"/>
        <v>#DIV/0!</v>
      </c>
      <c r="AA953" s="128" t="s">
        <v>230</v>
      </c>
    </row>
    <row r="954" spans="1:27">
      <c r="A954" s="127">
        <v>42305</v>
      </c>
      <c r="D954" s="128">
        <v>71.090456959999997</v>
      </c>
      <c r="E954" s="128">
        <v>70.831462352130018</v>
      </c>
      <c r="G954" s="128">
        <v>688.57114656560066</v>
      </c>
      <c r="H954" s="128">
        <v>0</v>
      </c>
      <c r="K954" s="128" t="e">
        <f t="shared" si="28"/>
        <v>#DIV/0!</v>
      </c>
      <c r="AA954" s="128" t="s">
        <v>230</v>
      </c>
    </row>
    <row r="955" spans="1:27">
      <c r="A955" s="127">
        <v>42306</v>
      </c>
      <c r="D955" s="128">
        <v>71.090456959999997</v>
      </c>
      <c r="E955" s="128">
        <v>70.831462352130018</v>
      </c>
      <c r="G955" s="128">
        <v>688.57114656560066</v>
      </c>
      <c r="H955" s="128">
        <v>0</v>
      </c>
      <c r="K955" s="128" t="e">
        <f t="shared" si="28"/>
        <v>#DIV/0!</v>
      </c>
      <c r="AA955" s="128" t="s">
        <v>230</v>
      </c>
    </row>
    <row r="956" spans="1:27">
      <c r="A956" s="127">
        <v>42307</v>
      </c>
      <c r="D956" s="128">
        <v>71.090456959999997</v>
      </c>
      <c r="E956" s="128">
        <v>70.831462352130018</v>
      </c>
      <c r="G956" s="128">
        <v>688.57114656560066</v>
      </c>
      <c r="H956" s="128">
        <v>0</v>
      </c>
      <c r="K956" s="128" t="e">
        <f t="shared" si="28"/>
        <v>#DIV/0!</v>
      </c>
      <c r="AA956" s="128" t="s">
        <v>230</v>
      </c>
    </row>
    <row r="957" spans="1:27">
      <c r="A957" s="127">
        <v>42308</v>
      </c>
      <c r="D957" s="128">
        <v>71.090456959999997</v>
      </c>
      <c r="E957" s="128">
        <v>70.831462352130018</v>
      </c>
      <c r="G957" s="128">
        <v>688.57114656560066</v>
      </c>
      <c r="H957" s="128">
        <v>0</v>
      </c>
      <c r="K957" s="128" t="e">
        <f t="shared" si="28"/>
        <v>#DIV/0!</v>
      </c>
      <c r="AA957" s="128" t="s">
        <v>230</v>
      </c>
    </row>
    <row r="958" spans="1:27">
      <c r="A958" s="127">
        <v>42309</v>
      </c>
      <c r="D958" s="128">
        <v>71.090456959999997</v>
      </c>
      <c r="E958" s="128">
        <v>70.831462352130018</v>
      </c>
      <c r="G958" s="128">
        <v>688.57114656560066</v>
      </c>
      <c r="H958" s="128">
        <v>0</v>
      </c>
      <c r="K958" s="128" t="e">
        <f t="shared" si="28"/>
        <v>#DIV/0!</v>
      </c>
      <c r="AA958" s="128" t="s">
        <v>230</v>
      </c>
    </row>
    <row r="959" spans="1:27">
      <c r="A959" s="127">
        <v>42310</v>
      </c>
      <c r="D959" s="128">
        <v>71.090456959999997</v>
      </c>
      <c r="E959" s="128">
        <v>70.831462352130018</v>
      </c>
      <c r="G959" s="128">
        <v>688.57114656560066</v>
      </c>
      <c r="H959" s="128">
        <v>0</v>
      </c>
      <c r="K959" s="128" t="e">
        <f t="shared" si="28"/>
        <v>#DIV/0!</v>
      </c>
      <c r="AA959" s="128" t="s">
        <v>230</v>
      </c>
    </row>
    <row r="960" spans="1:27">
      <c r="A960" s="127">
        <v>42311</v>
      </c>
      <c r="D960" s="128">
        <v>71.090456959999997</v>
      </c>
      <c r="E960" s="128">
        <v>70.831462352130018</v>
      </c>
      <c r="G960" s="128">
        <v>688.57114656560066</v>
      </c>
      <c r="H960" s="128">
        <v>0</v>
      </c>
      <c r="K960" s="128" t="e">
        <f t="shared" si="28"/>
        <v>#DIV/0!</v>
      </c>
      <c r="AA960" s="128" t="s">
        <v>230</v>
      </c>
    </row>
    <row r="961" spans="1:27">
      <c r="A961" s="127">
        <v>42312</v>
      </c>
      <c r="D961" s="128">
        <v>71.090456959999997</v>
      </c>
      <c r="E961" s="128">
        <v>70.831462352130018</v>
      </c>
      <c r="G961" s="128">
        <v>688.57114656560066</v>
      </c>
      <c r="H961" s="128">
        <v>0</v>
      </c>
      <c r="K961" s="128" t="e">
        <f t="shared" si="28"/>
        <v>#DIV/0!</v>
      </c>
      <c r="AA961" s="128" t="s">
        <v>230</v>
      </c>
    </row>
    <row r="962" spans="1:27">
      <c r="A962" s="127">
        <v>42313</v>
      </c>
      <c r="D962" s="128">
        <v>71.090456959999997</v>
      </c>
      <c r="E962" s="128">
        <v>70.831462352130018</v>
      </c>
      <c r="G962" s="128">
        <v>688.57114656560066</v>
      </c>
      <c r="H962" s="128">
        <v>0</v>
      </c>
      <c r="K962" s="128" t="e">
        <f t="shared" si="28"/>
        <v>#DIV/0!</v>
      </c>
      <c r="AA962" s="128" t="s">
        <v>230</v>
      </c>
    </row>
    <row r="963" spans="1:27">
      <c r="A963" s="127">
        <v>42314</v>
      </c>
      <c r="D963" s="128">
        <v>71.090456959999997</v>
      </c>
      <c r="E963" s="128">
        <v>70.831462352130018</v>
      </c>
      <c r="G963" s="128">
        <v>688.57114656560066</v>
      </c>
      <c r="H963" s="128">
        <v>0</v>
      </c>
      <c r="K963" s="128" t="e">
        <f t="shared" ref="K963:K1026" si="29">C963/B963</f>
        <v>#DIV/0!</v>
      </c>
      <c r="AA963" s="128" t="s">
        <v>235</v>
      </c>
    </row>
    <row r="964" spans="1:27">
      <c r="A964" s="127">
        <v>42315</v>
      </c>
      <c r="D964" s="128">
        <v>71.090456959999997</v>
      </c>
      <c r="E964" s="128">
        <v>70.831462352130018</v>
      </c>
      <c r="G964" s="128">
        <v>688.57114656560066</v>
      </c>
      <c r="H964" s="128">
        <v>0</v>
      </c>
      <c r="K964" s="128" t="e">
        <f t="shared" si="29"/>
        <v>#DIV/0!</v>
      </c>
      <c r="AA964" s="128" t="s">
        <v>229</v>
      </c>
    </row>
    <row r="965" spans="1:27">
      <c r="A965" s="127">
        <v>42316</v>
      </c>
      <c r="D965" s="128">
        <v>71.090456959999997</v>
      </c>
      <c r="E965" s="128">
        <v>70.831462352130018</v>
      </c>
      <c r="G965" s="128">
        <v>688.57114656560066</v>
      </c>
      <c r="H965" s="128">
        <v>0</v>
      </c>
      <c r="K965" s="128" t="e">
        <f t="shared" si="29"/>
        <v>#DIV/0!</v>
      </c>
      <c r="AA965" s="128" t="s">
        <v>236</v>
      </c>
    </row>
    <row r="966" spans="1:27">
      <c r="A966" s="127">
        <v>42317</v>
      </c>
      <c r="D966" s="128">
        <v>71.090456959999997</v>
      </c>
      <c r="E966" s="128">
        <v>70.831462352130018</v>
      </c>
      <c r="G966" s="128">
        <v>688.57114656560066</v>
      </c>
      <c r="H966" s="128">
        <v>0</v>
      </c>
      <c r="K966" s="128" t="e">
        <f t="shared" si="29"/>
        <v>#DIV/0!</v>
      </c>
      <c r="AA966" s="128" t="s">
        <v>220</v>
      </c>
    </row>
    <row r="967" spans="1:27">
      <c r="A967" s="127">
        <v>42318</v>
      </c>
      <c r="D967" s="128">
        <v>71.090456959999997</v>
      </c>
      <c r="E967" s="128">
        <v>70.831462352130018</v>
      </c>
      <c r="G967" s="128">
        <v>688.57114656560066</v>
      </c>
      <c r="H967" s="128">
        <v>0</v>
      </c>
      <c r="K967" s="128" t="e">
        <f t="shared" si="29"/>
        <v>#DIV/0!</v>
      </c>
      <c r="AA967" s="128" t="s">
        <v>220</v>
      </c>
    </row>
    <row r="968" spans="1:27">
      <c r="A968" s="127">
        <v>42319</v>
      </c>
      <c r="D968" s="128">
        <v>71.090456959999997</v>
      </c>
      <c r="E968" s="128">
        <v>70.831462352130018</v>
      </c>
      <c r="G968" s="128">
        <v>688.57114656560066</v>
      </c>
      <c r="H968" s="128">
        <v>0</v>
      </c>
      <c r="K968" s="128" t="e">
        <f t="shared" si="29"/>
        <v>#DIV/0!</v>
      </c>
      <c r="AA968" s="128" t="s">
        <v>236</v>
      </c>
    </row>
    <row r="969" spans="1:27">
      <c r="A969" s="127">
        <v>42320</v>
      </c>
      <c r="D969" s="128">
        <v>71.090456959999997</v>
      </c>
      <c r="E969" s="128">
        <v>70.831462352130018</v>
      </c>
      <c r="G969" s="128">
        <v>688.57114656560066</v>
      </c>
      <c r="H969" s="128">
        <v>0</v>
      </c>
      <c r="K969" s="128" t="e">
        <f t="shared" si="29"/>
        <v>#DIV/0!</v>
      </c>
      <c r="AA969" s="128" t="s">
        <v>220</v>
      </c>
    </row>
    <row r="970" spans="1:27">
      <c r="A970" s="127">
        <v>42321</v>
      </c>
      <c r="D970" s="128">
        <v>71.090456959999997</v>
      </c>
      <c r="E970" s="128">
        <v>70.831462352130018</v>
      </c>
      <c r="G970" s="128">
        <v>688.57114656560066</v>
      </c>
      <c r="H970" s="128">
        <v>0</v>
      </c>
      <c r="K970" s="128" t="e">
        <f t="shared" si="29"/>
        <v>#DIV/0!</v>
      </c>
      <c r="AA970" s="128" t="s">
        <v>220</v>
      </c>
    </row>
    <row r="971" spans="1:27">
      <c r="A971" s="127">
        <v>42322</v>
      </c>
      <c r="D971" s="128">
        <v>71.090456959999997</v>
      </c>
      <c r="E971" s="128">
        <v>70.831462352130018</v>
      </c>
      <c r="G971" s="128">
        <v>688.57114656560066</v>
      </c>
      <c r="H971" s="128">
        <v>0</v>
      </c>
      <c r="K971" s="128" t="e">
        <f t="shared" si="29"/>
        <v>#DIV/0!</v>
      </c>
      <c r="AA971" s="128" t="s">
        <v>220</v>
      </c>
    </row>
    <row r="972" spans="1:27">
      <c r="A972" s="127">
        <v>42323</v>
      </c>
      <c r="D972" s="128">
        <v>71.090456959999997</v>
      </c>
      <c r="E972" s="128">
        <v>70.831462352130018</v>
      </c>
      <c r="G972" s="128">
        <v>688.57114656560066</v>
      </c>
      <c r="H972" s="128">
        <v>0</v>
      </c>
      <c r="K972" s="128" t="e">
        <f t="shared" si="29"/>
        <v>#DIV/0!</v>
      </c>
      <c r="AA972" s="128" t="s">
        <v>231</v>
      </c>
    </row>
    <row r="973" spans="1:27">
      <c r="A973" s="127">
        <v>42324</v>
      </c>
      <c r="D973" s="128">
        <v>71.090456959999997</v>
      </c>
      <c r="E973" s="128">
        <v>70.831462352130018</v>
      </c>
      <c r="G973" s="128">
        <v>688.57114656560066</v>
      </c>
      <c r="H973" s="128">
        <v>0</v>
      </c>
      <c r="K973" s="128" t="e">
        <f t="shared" si="29"/>
        <v>#DIV/0!</v>
      </c>
      <c r="AA973" s="128" t="s">
        <v>220</v>
      </c>
    </row>
    <row r="974" spans="1:27">
      <c r="A974" s="127">
        <v>42325</v>
      </c>
      <c r="D974" s="128">
        <v>71.090456959999997</v>
      </c>
      <c r="E974" s="128">
        <v>70.831462352130018</v>
      </c>
      <c r="G974" s="128">
        <v>688.57114656560066</v>
      </c>
      <c r="H974" s="128">
        <v>0</v>
      </c>
      <c r="K974" s="128" t="e">
        <f t="shared" si="29"/>
        <v>#DIV/0!</v>
      </c>
      <c r="AA974" s="128" t="s">
        <v>220</v>
      </c>
    </row>
    <row r="975" spans="1:27">
      <c r="A975" s="127">
        <v>42326</v>
      </c>
      <c r="D975" s="128">
        <v>71.090456959999997</v>
      </c>
      <c r="E975" s="128">
        <v>70.831462352130018</v>
      </c>
      <c r="G975" s="128">
        <v>688.57114656560066</v>
      </c>
      <c r="H975" s="128">
        <v>0</v>
      </c>
      <c r="K975" s="128" t="e">
        <f t="shared" si="29"/>
        <v>#DIV/0!</v>
      </c>
      <c r="AA975" s="128" t="s">
        <v>220</v>
      </c>
    </row>
    <row r="976" spans="1:27">
      <c r="A976" s="127">
        <v>42327</v>
      </c>
      <c r="D976" s="128">
        <v>71.090456959999997</v>
      </c>
      <c r="E976" s="128">
        <v>70.831462352130018</v>
      </c>
      <c r="G976" s="128">
        <v>688.57114656560066</v>
      </c>
      <c r="H976" s="128">
        <v>0</v>
      </c>
      <c r="K976" s="128" t="e">
        <f t="shared" si="29"/>
        <v>#DIV/0!</v>
      </c>
      <c r="AA976" s="128" t="s">
        <v>220</v>
      </c>
    </row>
    <row r="977" spans="1:27">
      <c r="A977" s="127">
        <v>42328</v>
      </c>
      <c r="D977" s="128">
        <v>71.090456959999997</v>
      </c>
      <c r="E977" s="128">
        <v>70.831462352130018</v>
      </c>
      <c r="G977" s="128">
        <v>688.57114656560066</v>
      </c>
      <c r="H977" s="128">
        <v>0</v>
      </c>
      <c r="K977" s="128" t="e">
        <f t="shared" si="29"/>
        <v>#DIV/0!</v>
      </c>
      <c r="AA977" s="128" t="s">
        <v>220</v>
      </c>
    </row>
    <row r="978" spans="1:27">
      <c r="A978" s="127">
        <v>42329</v>
      </c>
      <c r="D978" s="128">
        <v>71.090456959999997</v>
      </c>
      <c r="E978" s="128">
        <v>70.831462352130018</v>
      </c>
      <c r="G978" s="128">
        <v>688.57114656560066</v>
      </c>
      <c r="H978" s="128">
        <v>0</v>
      </c>
      <c r="K978" s="128" t="e">
        <f t="shared" si="29"/>
        <v>#DIV/0!</v>
      </c>
      <c r="AA978" s="128" t="s">
        <v>220</v>
      </c>
    </row>
    <row r="979" spans="1:27">
      <c r="A979" s="127">
        <v>42330</v>
      </c>
      <c r="D979" s="128">
        <v>71.090456959999997</v>
      </c>
      <c r="E979" s="128">
        <v>70.831462352130018</v>
      </c>
      <c r="G979" s="128">
        <v>688.57114656560066</v>
      </c>
      <c r="H979" s="128">
        <v>0</v>
      </c>
      <c r="K979" s="128" t="e">
        <f t="shared" si="29"/>
        <v>#DIV/0!</v>
      </c>
      <c r="AA979" s="128" t="s">
        <v>220</v>
      </c>
    </row>
    <row r="980" spans="1:27">
      <c r="A980" s="127">
        <v>42331</v>
      </c>
      <c r="D980" s="128">
        <v>71.090456959999997</v>
      </c>
      <c r="E980" s="128">
        <v>70.831462352130018</v>
      </c>
      <c r="G980" s="128">
        <v>688.57114656560066</v>
      </c>
      <c r="H980" s="128">
        <v>0</v>
      </c>
      <c r="K980" s="128" t="e">
        <f t="shared" si="29"/>
        <v>#DIV/0!</v>
      </c>
      <c r="AA980" s="128" t="s">
        <v>237</v>
      </c>
    </row>
    <row r="981" spans="1:27">
      <c r="A981" s="127">
        <v>42332</v>
      </c>
      <c r="D981" s="128">
        <v>71.090456959999997</v>
      </c>
      <c r="E981" s="128">
        <v>70.831462352130018</v>
      </c>
      <c r="G981" s="128">
        <v>688.57114656560066</v>
      </c>
      <c r="H981" s="128">
        <v>0</v>
      </c>
      <c r="K981" s="128" t="e">
        <f t="shared" si="29"/>
        <v>#DIV/0!</v>
      </c>
      <c r="AA981" s="128" t="s">
        <v>236</v>
      </c>
    </row>
    <row r="982" spans="1:27">
      <c r="A982" s="127">
        <v>42333</v>
      </c>
      <c r="D982" s="128">
        <v>71.090456959999997</v>
      </c>
      <c r="E982" s="128">
        <v>70.831462352130018</v>
      </c>
      <c r="G982" s="128">
        <v>688.57114656560066</v>
      </c>
      <c r="H982" s="128">
        <v>0</v>
      </c>
      <c r="K982" s="128" t="e">
        <f t="shared" si="29"/>
        <v>#DIV/0!</v>
      </c>
      <c r="AA982" s="128" t="s">
        <v>235</v>
      </c>
    </row>
    <row r="983" spans="1:27">
      <c r="A983" s="127">
        <v>42334</v>
      </c>
      <c r="D983" s="128">
        <v>71.090456959999997</v>
      </c>
      <c r="E983" s="128">
        <v>70.831462352130018</v>
      </c>
      <c r="G983" s="128">
        <v>688.57114656560066</v>
      </c>
      <c r="H983" s="128">
        <v>0</v>
      </c>
      <c r="K983" s="128" t="e">
        <f t="shared" si="29"/>
        <v>#DIV/0!</v>
      </c>
      <c r="AA983" s="128" t="s">
        <v>229</v>
      </c>
    </row>
    <row r="984" spans="1:27">
      <c r="A984" s="127">
        <v>42335</v>
      </c>
      <c r="D984" s="128">
        <v>71.090456959999997</v>
      </c>
      <c r="E984" s="128">
        <v>70.831462352130018</v>
      </c>
      <c r="G984" s="128">
        <v>688.57114656560066</v>
      </c>
      <c r="H984" s="128">
        <v>0</v>
      </c>
      <c r="K984" s="128" t="e">
        <f t="shared" si="29"/>
        <v>#DIV/0!</v>
      </c>
      <c r="AA984" s="128" t="s">
        <v>231</v>
      </c>
    </row>
    <row r="985" spans="1:27">
      <c r="A985" s="127">
        <v>42336</v>
      </c>
      <c r="D985" s="128">
        <v>71.090456959999997</v>
      </c>
      <c r="E985" s="128">
        <v>70.831462352130018</v>
      </c>
      <c r="G985" s="128">
        <v>688.57114656560066</v>
      </c>
      <c r="H985" s="128">
        <v>0</v>
      </c>
      <c r="K985" s="128" t="e">
        <f t="shared" si="29"/>
        <v>#DIV/0!</v>
      </c>
      <c r="AA985" s="128" t="s">
        <v>236</v>
      </c>
    </row>
    <row r="986" spans="1:27">
      <c r="A986" s="127">
        <v>42337</v>
      </c>
      <c r="D986" s="128">
        <v>71.090456959999997</v>
      </c>
      <c r="E986" s="128">
        <v>70.831462352130018</v>
      </c>
      <c r="G986" s="128">
        <v>688.57114656560066</v>
      </c>
      <c r="H986" s="128">
        <v>0</v>
      </c>
      <c r="K986" s="128" t="e">
        <f t="shared" si="29"/>
        <v>#DIV/0!</v>
      </c>
      <c r="AA986" s="128" t="s">
        <v>235</v>
      </c>
    </row>
    <row r="987" spans="1:27">
      <c r="A987" s="127">
        <v>42338</v>
      </c>
      <c r="D987" s="128">
        <v>71.090456959999997</v>
      </c>
      <c r="E987" s="128">
        <v>70.831462352130018</v>
      </c>
      <c r="G987" s="128">
        <v>688.57114656560066</v>
      </c>
      <c r="H987" s="128">
        <v>0</v>
      </c>
      <c r="K987" s="128" t="e">
        <f t="shared" si="29"/>
        <v>#DIV/0!</v>
      </c>
      <c r="AA987" s="128" t="s">
        <v>231</v>
      </c>
    </row>
    <row r="988" spans="1:27">
      <c r="A988" s="127">
        <v>42339</v>
      </c>
      <c r="D988" s="128">
        <v>71.090456959999997</v>
      </c>
      <c r="E988" s="128">
        <v>70.831462352130018</v>
      </c>
      <c r="G988" s="128">
        <v>688.57114656560066</v>
      </c>
      <c r="H988" s="128">
        <v>0</v>
      </c>
      <c r="K988" s="128" t="e">
        <f t="shared" si="29"/>
        <v>#DIV/0!</v>
      </c>
      <c r="AA988" s="128" t="s">
        <v>229</v>
      </c>
    </row>
    <row r="989" spans="1:27">
      <c r="A989" s="127">
        <v>42340</v>
      </c>
      <c r="D989" s="128">
        <v>71.090456959999997</v>
      </c>
      <c r="E989" s="128">
        <v>70.831462352130018</v>
      </c>
      <c r="G989" s="128">
        <v>688.57114656560066</v>
      </c>
      <c r="H989" s="128">
        <v>0</v>
      </c>
      <c r="K989" s="128" t="e">
        <f t="shared" si="29"/>
        <v>#DIV/0!</v>
      </c>
      <c r="AA989" s="128" t="s">
        <v>235</v>
      </c>
    </row>
    <row r="990" spans="1:27">
      <c r="A990" s="127">
        <v>42341</v>
      </c>
      <c r="D990" s="128">
        <v>71.090456959999997</v>
      </c>
      <c r="E990" s="128">
        <v>70.831462352130018</v>
      </c>
      <c r="G990" s="128">
        <v>688.57114656560066</v>
      </c>
      <c r="H990" s="128">
        <v>0</v>
      </c>
      <c r="K990" s="128" t="e">
        <f t="shared" si="29"/>
        <v>#DIV/0!</v>
      </c>
      <c r="AA990" s="128" t="s">
        <v>231</v>
      </c>
    </row>
    <row r="991" spans="1:27">
      <c r="A991" s="127">
        <v>42342</v>
      </c>
      <c r="D991" s="128">
        <v>71.090456959999997</v>
      </c>
      <c r="E991" s="128">
        <v>70.831462352130018</v>
      </c>
      <c r="G991" s="128">
        <v>688.57114656560066</v>
      </c>
      <c r="H991" s="128">
        <v>0</v>
      </c>
      <c r="K991" s="128" t="e">
        <f t="shared" si="29"/>
        <v>#DIV/0!</v>
      </c>
      <c r="AA991" s="128" t="s">
        <v>220</v>
      </c>
    </row>
    <row r="992" spans="1:27">
      <c r="A992" s="127">
        <v>42343</v>
      </c>
      <c r="D992" s="128">
        <v>71.090456959999997</v>
      </c>
      <c r="E992" s="128">
        <v>70.831462352130018</v>
      </c>
      <c r="G992" s="128">
        <v>688.57114656560066</v>
      </c>
      <c r="H992" s="128">
        <v>0</v>
      </c>
      <c r="K992" s="128" t="e">
        <f t="shared" si="29"/>
        <v>#DIV/0!</v>
      </c>
      <c r="AA992" s="128" t="s">
        <v>238</v>
      </c>
    </row>
    <row r="993" spans="1:27">
      <c r="A993" s="127">
        <v>42344</v>
      </c>
      <c r="D993" s="128">
        <v>71.090456959999997</v>
      </c>
      <c r="E993" s="128">
        <v>70.831462352130018</v>
      </c>
      <c r="G993" s="128">
        <v>688.57114656560066</v>
      </c>
      <c r="H993" s="128">
        <v>0</v>
      </c>
      <c r="K993" s="128" t="e">
        <f t="shared" si="29"/>
        <v>#DIV/0!</v>
      </c>
      <c r="AA993" s="128" t="s">
        <v>220</v>
      </c>
    </row>
    <row r="994" spans="1:27">
      <c r="A994" s="127">
        <v>42345</v>
      </c>
      <c r="D994" s="128">
        <v>71.090456959999997</v>
      </c>
      <c r="E994" s="128">
        <v>70.831462352130018</v>
      </c>
      <c r="G994" s="128">
        <v>688.57114656560066</v>
      </c>
      <c r="H994" s="128">
        <v>0</v>
      </c>
      <c r="K994" s="128" t="e">
        <f t="shared" si="29"/>
        <v>#DIV/0!</v>
      </c>
      <c r="AA994" s="128" t="s">
        <v>236</v>
      </c>
    </row>
    <row r="995" spans="1:27">
      <c r="A995" s="127">
        <v>42346</v>
      </c>
      <c r="D995" s="128">
        <v>71.090456959999997</v>
      </c>
      <c r="E995" s="128">
        <v>70.831462352130018</v>
      </c>
      <c r="G995" s="128">
        <v>688.57114656560066</v>
      </c>
      <c r="H995" s="128">
        <v>0</v>
      </c>
      <c r="K995" s="128" t="e">
        <f t="shared" si="29"/>
        <v>#DIV/0!</v>
      </c>
      <c r="AA995" s="128" t="s">
        <v>220</v>
      </c>
    </row>
    <row r="996" spans="1:27">
      <c r="A996" s="127">
        <v>42347</v>
      </c>
      <c r="D996" s="128">
        <v>71.090456959999997</v>
      </c>
      <c r="E996" s="128">
        <v>70.831462352130018</v>
      </c>
      <c r="G996" s="128">
        <v>688.57114656560066</v>
      </c>
      <c r="H996" s="128">
        <v>0</v>
      </c>
      <c r="K996" s="128" t="e">
        <f t="shared" si="29"/>
        <v>#DIV/0!</v>
      </c>
      <c r="AA996" s="128" t="s">
        <v>236</v>
      </c>
    </row>
    <row r="997" spans="1:27">
      <c r="A997" s="127">
        <v>42348</v>
      </c>
      <c r="D997" s="128">
        <v>71.090456959999997</v>
      </c>
      <c r="E997" s="128">
        <v>70.831462352130018</v>
      </c>
      <c r="G997" s="128">
        <v>688.57114656560066</v>
      </c>
      <c r="H997" s="128">
        <v>0</v>
      </c>
      <c r="K997" s="128" t="e">
        <f t="shared" si="29"/>
        <v>#DIV/0!</v>
      </c>
      <c r="AA997" s="128" t="s">
        <v>239</v>
      </c>
    </row>
    <row r="998" spans="1:27">
      <c r="A998" s="127">
        <v>42349</v>
      </c>
      <c r="D998" s="128">
        <v>71.090456959999997</v>
      </c>
      <c r="E998" s="128">
        <v>70.831462352130018</v>
      </c>
      <c r="G998" s="128">
        <v>688.57114656560066</v>
      </c>
      <c r="H998" s="128">
        <v>0</v>
      </c>
      <c r="K998" s="128" t="e">
        <f t="shared" si="29"/>
        <v>#DIV/0!</v>
      </c>
      <c r="AA998" s="128" t="s">
        <v>236</v>
      </c>
    </row>
    <row r="999" spans="1:27">
      <c r="A999" s="127">
        <v>42350</v>
      </c>
      <c r="D999" s="128">
        <v>71.090456959999997</v>
      </c>
      <c r="E999" s="128">
        <v>70.831462352130018</v>
      </c>
      <c r="G999" s="128">
        <v>688.57114656560066</v>
      </c>
      <c r="H999" s="128">
        <v>0</v>
      </c>
      <c r="K999" s="128" t="e">
        <f t="shared" si="29"/>
        <v>#DIV/0!</v>
      </c>
      <c r="AA999" s="128" t="s">
        <v>231</v>
      </c>
    </row>
    <row r="1000" spans="1:27">
      <c r="A1000" s="127">
        <v>42351</v>
      </c>
      <c r="D1000" s="128">
        <v>71.090456959999997</v>
      </c>
      <c r="E1000" s="128">
        <v>70.831462352130018</v>
      </c>
      <c r="G1000" s="128">
        <v>688.57114656560066</v>
      </c>
      <c r="H1000" s="128">
        <v>0</v>
      </c>
      <c r="K1000" s="128" t="e">
        <f t="shared" si="29"/>
        <v>#DIV/0!</v>
      </c>
      <c r="AA1000" s="128" t="s">
        <v>220</v>
      </c>
    </row>
    <row r="1001" spans="1:27">
      <c r="A1001" s="127">
        <v>42352</v>
      </c>
      <c r="D1001" s="128">
        <v>71.090456959999997</v>
      </c>
      <c r="E1001" s="128">
        <v>70.831462352130018</v>
      </c>
      <c r="G1001" s="128">
        <v>688.57114656560066</v>
      </c>
      <c r="H1001" s="128">
        <v>0</v>
      </c>
      <c r="K1001" s="128" t="e">
        <f t="shared" si="29"/>
        <v>#DIV/0!</v>
      </c>
      <c r="AA1001" s="128" t="s">
        <v>220</v>
      </c>
    </row>
    <row r="1002" spans="1:27">
      <c r="A1002" s="127">
        <v>42353</v>
      </c>
      <c r="D1002" s="128">
        <v>71.090456959999997</v>
      </c>
      <c r="E1002" s="128">
        <v>70.831462352130018</v>
      </c>
      <c r="G1002" s="128">
        <v>688.57114656560066</v>
      </c>
      <c r="H1002" s="128">
        <v>0</v>
      </c>
      <c r="K1002" s="128" t="e">
        <f t="shared" si="29"/>
        <v>#DIV/0!</v>
      </c>
      <c r="AA1002" s="128" t="s">
        <v>229</v>
      </c>
    </row>
    <row r="1003" spans="1:27">
      <c r="A1003" s="127">
        <v>42354</v>
      </c>
      <c r="D1003" s="128">
        <v>71.090456959999997</v>
      </c>
      <c r="E1003" s="128">
        <v>70.831462352130018</v>
      </c>
      <c r="G1003" s="128">
        <v>688.57114656560066</v>
      </c>
      <c r="H1003" s="128">
        <v>0</v>
      </c>
      <c r="K1003" s="128" t="e">
        <f t="shared" si="29"/>
        <v>#DIV/0!</v>
      </c>
      <c r="AA1003" s="128" t="s">
        <v>239</v>
      </c>
    </row>
    <row r="1004" spans="1:27">
      <c r="A1004" s="127">
        <v>42355</v>
      </c>
      <c r="D1004" s="128">
        <v>71.090456959999997</v>
      </c>
      <c r="E1004" s="128">
        <v>70.831462352130018</v>
      </c>
      <c r="G1004" s="128">
        <v>688.57114656560066</v>
      </c>
      <c r="H1004" s="128">
        <v>0</v>
      </c>
      <c r="K1004" s="128" t="e">
        <f t="shared" si="29"/>
        <v>#DIV/0!</v>
      </c>
      <c r="AA1004" s="128" t="s">
        <v>231</v>
      </c>
    </row>
    <row r="1005" spans="1:27">
      <c r="A1005" s="127">
        <v>42356</v>
      </c>
      <c r="D1005" s="128">
        <v>71.090456959999997</v>
      </c>
      <c r="E1005" s="128">
        <v>70.831462352130018</v>
      </c>
      <c r="G1005" s="128">
        <v>688.57114656560066</v>
      </c>
      <c r="H1005" s="128">
        <v>0</v>
      </c>
      <c r="K1005" s="128" t="e">
        <f t="shared" si="29"/>
        <v>#DIV/0!</v>
      </c>
      <c r="AA1005" s="128" t="s">
        <v>220</v>
      </c>
    </row>
    <row r="1006" spans="1:27">
      <c r="A1006" s="127">
        <v>42357</v>
      </c>
      <c r="D1006" s="128">
        <v>71.090456959999997</v>
      </c>
      <c r="E1006" s="128">
        <v>70.831462352130018</v>
      </c>
      <c r="G1006" s="128">
        <v>688.57114656560066</v>
      </c>
      <c r="H1006" s="128">
        <v>0</v>
      </c>
      <c r="K1006" s="128" t="e">
        <f t="shared" si="29"/>
        <v>#DIV/0!</v>
      </c>
      <c r="AA1006" s="128" t="s">
        <v>229</v>
      </c>
    </row>
    <row r="1007" spans="1:27">
      <c r="A1007" s="127">
        <v>42358</v>
      </c>
      <c r="D1007" s="128">
        <v>71.090456959999997</v>
      </c>
      <c r="E1007" s="128">
        <v>70.831462352130018</v>
      </c>
      <c r="G1007" s="128">
        <v>688.57114656560066</v>
      </c>
      <c r="H1007" s="128">
        <v>0</v>
      </c>
      <c r="K1007" s="128" t="e">
        <f t="shared" si="29"/>
        <v>#DIV/0!</v>
      </c>
      <c r="AA1007" s="128" t="s">
        <v>220</v>
      </c>
    </row>
    <row r="1008" spans="1:27">
      <c r="A1008" s="127">
        <v>42359</v>
      </c>
      <c r="D1008" s="128">
        <v>71.090456959999997</v>
      </c>
      <c r="E1008" s="128">
        <v>70.831462352130018</v>
      </c>
      <c r="G1008" s="128">
        <v>688.57114656560066</v>
      </c>
      <c r="H1008" s="128">
        <v>0</v>
      </c>
      <c r="K1008" s="128" t="e">
        <f t="shared" si="29"/>
        <v>#DIV/0!</v>
      </c>
      <c r="AA1008" s="128" t="s">
        <v>231</v>
      </c>
    </row>
    <row r="1009" spans="1:27">
      <c r="A1009" s="127">
        <v>42360</v>
      </c>
      <c r="D1009" s="128">
        <v>71.090456959999997</v>
      </c>
      <c r="E1009" s="128">
        <v>70.831462352130018</v>
      </c>
      <c r="G1009" s="128">
        <v>688.57114656560066</v>
      </c>
      <c r="H1009" s="128">
        <v>0</v>
      </c>
      <c r="K1009" s="128" t="e">
        <f t="shared" si="29"/>
        <v>#DIV/0!</v>
      </c>
      <c r="AA1009" s="128" t="s">
        <v>236</v>
      </c>
    </row>
    <row r="1010" spans="1:27">
      <c r="A1010" s="127">
        <v>42361</v>
      </c>
      <c r="D1010" s="128">
        <v>71.090456959999997</v>
      </c>
      <c r="E1010" s="128">
        <v>70.831462352130018</v>
      </c>
      <c r="G1010" s="128">
        <v>688.57114656560066</v>
      </c>
      <c r="H1010" s="128">
        <v>0</v>
      </c>
      <c r="K1010" s="128" t="e">
        <f t="shared" si="29"/>
        <v>#DIV/0!</v>
      </c>
      <c r="AA1010" s="128" t="s">
        <v>237</v>
      </c>
    </row>
    <row r="1011" spans="1:27">
      <c r="A1011" s="127">
        <v>42362</v>
      </c>
      <c r="D1011" s="128">
        <v>71.090456959999997</v>
      </c>
      <c r="E1011" s="128">
        <v>70.831462352130018</v>
      </c>
      <c r="G1011" s="128">
        <v>688.57114656560066</v>
      </c>
      <c r="H1011" s="128">
        <v>0</v>
      </c>
      <c r="K1011" s="128" t="e">
        <f t="shared" si="29"/>
        <v>#DIV/0!</v>
      </c>
      <c r="AA1011" s="128" t="s">
        <v>220</v>
      </c>
    </row>
    <row r="1012" spans="1:27">
      <c r="A1012" s="127">
        <v>42363</v>
      </c>
      <c r="D1012" s="128">
        <v>71.090456959999997</v>
      </c>
      <c r="E1012" s="128">
        <v>70.831462352130018</v>
      </c>
      <c r="G1012" s="128">
        <v>688.57114656560066</v>
      </c>
      <c r="H1012" s="128">
        <v>0</v>
      </c>
      <c r="K1012" s="128" t="e">
        <f t="shared" si="29"/>
        <v>#DIV/0!</v>
      </c>
      <c r="AA1012" s="128" t="s">
        <v>238</v>
      </c>
    </row>
    <row r="1013" spans="1:27">
      <c r="A1013" s="127">
        <v>42364</v>
      </c>
      <c r="D1013" s="128">
        <v>71.090456959999997</v>
      </c>
      <c r="E1013" s="128">
        <v>70.831462352130018</v>
      </c>
      <c r="G1013" s="128">
        <v>688.57114656560066</v>
      </c>
      <c r="H1013" s="128">
        <v>0</v>
      </c>
      <c r="K1013" s="128" t="e">
        <f t="shared" si="29"/>
        <v>#DIV/0!</v>
      </c>
      <c r="AA1013" s="128" t="s">
        <v>231</v>
      </c>
    </row>
    <row r="1014" spans="1:27">
      <c r="A1014" s="127">
        <v>42365</v>
      </c>
      <c r="D1014" s="128">
        <v>71.090456959999997</v>
      </c>
      <c r="E1014" s="128">
        <v>70.831462352130018</v>
      </c>
      <c r="G1014" s="128">
        <v>688.57114656560066</v>
      </c>
      <c r="H1014" s="128">
        <v>0</v>
      </c>
      <c r="K1014" s="128" t="e">
        <f t="shared" si="29"/>
        <v>#DIV/0!</v>
      </c>
      <c r="AA1014" s="128" t="s">
        <v>231</v>
      </c>
    </row>
    <row r="1015" spans="1:27">
      <c r="A1015" s="127">
        <v>42366</v>
      </c>
      <c r="D1015" s="128">
        <v>71.090456959999997</v>
      </c>
      <c r="E1015" s="128">
        <v>70.831462352130018</v>
      </c>
      <c r="G1015" s="128">
        <v>688.57114656560066</v>
      </c>
      <c r="H1015" s="128">
        <v>0</v>
      </c>
      <c r="K1015" s="128" t="e">
        <f t="shared" si="29"/>
        <v>#DIV/0!</v>
      </c>
      <c r="AA1015" s="128" t="s">
        <v>229</v>
      </c>
    </row>
    <row r="1016" spans="1:27">
      <c r="A1016" s="127">
        <v>42367</v>
      </c>
      <c r="D1016" s="128">
        <v>71.090456959999997</v>
      </c>
      <c r="E1016" s="128">
        <v>70.831462352130018</v>
      </c>
      <c r="G1016" s="128">
        <v>688.57114656560066</v>
      </c>
      <c r="H1016" s="128">
        <v>0</v>
      </c>
      <c r="K1016" s="128" t="e">
        <f t="shared" si="29"/>
        <v>#DIV/0!</v>
      </c>
      <c r="AA1016" s="128" t="s">
        <v>236</v>
      </c>
    </row>
    <row r="1017" spans="1:27">
      <c r="A1017" s="127">
        <v>42368</v>
      </c>
      <c r="D1017" s="128">
        <v>71.090456959999997</v>
      </c>
      <c r="E1017" s="128">
        <v>70.831462352130018</v>
      </c>
      <c r="G1017" s="128">
        <v>688.57114656560066</v>
      </c>
      <c r="H1017" s="128">
        <v>0</v>
      </c>
      <c r="K1017" s="128" t="e">
        <f t="shared" si="29"/>
        <v>#DIV/0!</v>
      </c>
      <c r="AA1017" s="128" t="s">
        <v>220</v>
      </c>
    </row>
    <row r="1018" spans="1:27">
      <c r="A1018" s="127">
        <v>42369</v>
      </c>
      <c r="D1018" s="128">
        <v>71.090456959999997</v>
      </c>
      <c r="E1018" s="128">
        <v>70.831462352130018</v>
      </c>
      <c r="G1018" s="128">
        <v>688.57114656560066</v>
      </c>
      <c r="H1018" s="128">
        <v>0</v>
      </c>
      <c r="K1018" s="128" t="e">
        <f t="shared" si="29"/>
        <v>#DIV/0!</v>
      </c>
      <c r="AA1018" s="128" t="s">
        <v>220</v>
      </c>
    </row>
    <row r="1019" spans="1:27">
      <c r="A1019" s="127">
        <v>42370</v>
      </c>
      <c r="D1019" s="128">
        <v>71.090456959999997</v>
      </c>
      <c r="E1019" s="128">
        <v>70.831462352130018</v>
      </c>
      <c r="G1019" s="128">
        <v>688.57114656560066</v>
      </c>
      <c r="H1019" s="128">
        <v>0</v>
      </c>
      <c r="K1019" s="128" t="e">
        <f t="shared" si="29"/>
        <v>#DIV/0!</v>
      </c>
      <c r="AA1019" s="128" t="s">
        <v>220</v>
      </c>
    </row>
    <row r="1020" spans="1:27">
      <c r="A1020" s="127">
        <v>42371</v>
      </c>
      <c r="D1020" s="128">
        <v>71.090456959999997</v>
      </c>
      <c r="E1020" s="128">
        <v>70.831462352130018</v>
      </c>
      <c r="G1020" s="128">
        <v>688.57114656560066</v>
      </c>
      <c r="H1020" s="128">
        <v>0</v>
      </c>
      <c r="K1020" s="128" t="e">
        <f t="shared" si="29"/>
        <v>#DIV/0!</v>
      </c>
      <c r="AA1020" s="128" t="s">
        <v>229</v>
      </c>
    </row>
    <row r="1021" spans="1:27">
      <c r="A1021" s="127">
        <v>42372</v>
      </c>
      <c r="D1021" s="128">
        <v>71.090456959999997</v>
      </c>
      <c r="E1021" s="128">
        <v>70.831462352130018</v>
      </c>
      <c r="G1021" s="128">
        <v>688.57114656560066</v>
      </c>
      <c r="H1021" s="128">
        <v>0</v>
      </c>
      <c r="K1021" s="128" t="e">
        <f t="shared" si="29"/>
        <v>#DIV/0!</v>
      </c>
      <c r="AA1021" s="128" t="s">
        <v>220</v>
      </c>
    </row>
    <row r="1022" spans="1:27">
      <c r="A1022" s="127">
        <v>42373</v>
      </c>
      <c r="D1022" s="128">
        <v>71.090456959999997</v>
      </c>
      <c r="E1022" s="128">
        <v>70.831462352130018</v>
      </c>
      <c r="G1022" s="128">
        <v>688.57114656560066</v>
      </c>
      <c r="H1022" s="128">
        <v>0</v>
      </c>
      <c r="K1022" s="128" t="e">
        <f t="shared" si="29"/>
        <v>#DIV/0!</v>
      </c>
      <c r="AA1022" s="128" t="s">
        <v>220</v>
      </c>
    </row>
    <row r="1023" spans="1:27">
      <c r="A1023" s="127">
        <v>42374</v>
      </c>
      <c r="D1023" s="128">
        <v>71.090456959999997</v>
      </c>
      <c r="E1023" s="128">
        <v>70.831462352130018</v>
      </c>
      <c r="G1023" s="128">
        <v>688.57114656560066</v>
      </c>
      <c r="H1023" s="128">
        <v>0</v>
      </c>
      <c r="K1023" s="128" t="e">
        <f t="shared" si="29"/>
        <v>#DIV/0!</v>
      </c>
      <c r="AA1023" s="128" t="s">
        <v>231</v>
      </c>
    </row>
    <row r="1024" spans="1:27">
      <c r="A1024" s="127">
        <v>42375</v>
      </c>
      <c r="D1024" s="128">
        <v>71.090456959999997</v>
      </c>
      <c r="E1024" s="128">
        <v>70.831462352130018</v>
      </c>
      <c r="G1024" s="128">
        <v>688.57114656560066</v>
      </c>
      <c r="H1024" s="128">
        <v>0</v>
      </c>
      <c r="K1024" s="128" t="e">
        <f t="shared" si="29"/>
        <v>#DIV/0!</v>
      </c>
      <c r="AA1024" s="128" t="s">
        <v>237</v>
      </c>
    </row>
    <row r="1025" spans="1:27">
      <c r="A1025" s="127">
        <v>42376</v>
      </c>
      <c r="D1025" s="128">
        <v>71.090456959999997</v>
      </c>
      <c r="E1025" s="128">
        <v>70.831462352130018</v>
      </c>
      <c r="G1025" s="128">
        <v>688.57114656560066</v>
      </c>
      <c r="H1025" s="128">
        <v>0</v>
      </c>
      <c r="K1025" s="128" t="e">
        <f t="shared" si="29"/>
        <v>#DIV/0!</v>
      </c>
      <c r="AA1025" s="128" t="s">
        <v>239</v>
      </c>
    </row>
    <row r="1026" spans="1:27">
      <c r="A1026" s="127">
        <v>42377</v>
      </c>
      <c r="D1026" s="128">
        <v>71.090456959999997</v>
      </c>
      <c r="E1026" s="128">
        <v>70.831462352130018</v>
      </c>
      <c r="G1026" s="128">
        <v>688.57114656560066</v>
      </c>
      <c r="H1026" s="128">
        <v>0</v>
      </c>
      <c r="K1026" s="128" t="e">
        <f t="shared" si="29"/>
        <v>#DIV/0!</v>
      </c>
      <c r="AA1026" s="128" t="s">
        <v>229</v>
      </c>
    </row>
    <row r="1027" spans="1:27">
      <c r="A1027" s="127">
        <v>42378</v>
      </c>
      <c r="D1027" s="128">
        <v>71.090456959999997</v>
      </c>
      <c r="E1027" s="128">
        <v>70.831462352130018</v>
      </c>
      <c r="G1027" s="128">
        <v>688.57114656560066</v>
      </c>
      <c r="H1027" s="128">
        <v>0</v>
      </c>
      <c r="K1027" s="128" t="e">
        <f t="shared" ref="K1027:K1090" si="30">C1027/B1027</f>
        <v>#DIV/0!</v>
      </c>
      <c r="AA1027" s="128" t="s">
        <v>220</v>
      </c>
    </row>
    <row r="1028" spans="1:27">
      <c r="A1028" s="127">
        <v>42379</v>
      </c>
      <c r="D1028" s="128">
        <v>71.090456959999997</v>
      </c>
      <c r="E1028" s="128">
        <v>70.831462352130018</v>
      </c>
      <c r="G1028" s="128">
        <v>688.57114656560066</v>
      </c>
      <c r="H1028" s="128">
        <v>0</v>
      </c>
      <c r="K1028" s="128" t="e">
        <f t="shared" si="30"/>
        <v>#DIV/0!</v>
      </c>
      <c r="AA1028" s="128" t="s">
        <v>220</v>
      </c>
    </row>
    <row r="1029" spans="1:27">
      <c r="A1029" s="127">
        <v>42380</v>
      </c>
      <c r="D1029" s="128">
        <v>71.090456959999997</v>
      </c>
      <c r="E1029" s="128">
        <v>70.831462352130018</v>
      </c>
      <c r="G1029" s="128">
        <v>688.57114656560066</v>
      </c>
      <c r="H1029" s="128">
        <v>0</v>
      </c>
      <c r="K1029" s="128" t="e">
        <f t="shared" si="30"/>
        <v>#DIV/0!</v>
      </c>
      <c r="AA1029" s="128" t="s">
        <v>235</v>
      </c>
    </row>
    <row r="1030" spans="1:27">
      <c r="A1030" s="127">
        <v>42381</v>
      </c>
      <c r="D1030" s="128">
        <v>71.090456959999997</v>
      </c>
      <c r="E1030" s="128">
        <v>70.831462352130018</v>
      </c>
      <c r="G1030" s="128">
        <v>688.57114656560066</v>
      </c>
      <c r="H1030" s="128">
        <v>0</v>
      </c>
      <c r="K1030" s="128" t="e">
        <f t="shared" si="30"/>
        <v>#DIV/0!</v>
      </c>
      <c r="AA1030" s="128" t="s">
        <v>220</v>
      </c>
    </row>
    <row r="1031" spans="1:27">
      <c r="A1031" s="127">
        <v>42382</v>
      </c>
      <c r="D1031" s="128">
        <v>71.090456959999997</v>
      </c>
      <c r="E1031" s="128">
        <v>70.831462352130018</v>
      </c>
      <c r="G1031" s="128">
        <v>688.57114656560066</v>
      </c>
      <c r="H1031" s="128">
        <v>0</v>
      </c>
      <c r="K1031" s="128" t="e">
        <f t="shared" si="30"/>
        <v>#DIV/0!</v>
      </c>
      <c r="AA1031" s="128" t="s">
        <v>220</v>
      </c>
    </row>
    <row r="1032" spans="1:27">
      <c r="A1032" s="127">
        <v>42383</v>
      </c>
      <c r="D1032" s="128">
        <v>71.090456959999997</v>
      </c>
      <c r="E1032" s="128">
        <v>70.831462352130018</v>
      </c>
      <c r="G1032" s="128">
        <v>688.57114656560066</v>
      </c>
      <c r="H1032" s="128">
        <v>0</v>
      </c>
      <c r="K1032" s="128" t="e">
        <f t="shared" si="30"/>
        <v>#DIV/0!</v>
      </c>
      <c r="AA1032" s="128" t="s">
        <v>230</v>
      </c>
    </row>
    <row r="1033" spans="1:27">
      <c r="A1033" s="127">
        <v>42384</v>
      </c>
      <c r="D1033" s="128">
        <v>71.090456959999997</v>
      </c>
      <c r="E1033" s="128">
        <v>70.831462352130018</v>
      </c>
      <c r="G1033" s="128">
        <v>688.57114656560066</v>
      </c>
      <c r="H1033" s="128">
        <v>0</v>
      </c>
      <c r="K1033" s="128" t="e">
        <f t="shared" si="30"/>
        <v>#DIV/0!</v>
      </c>
      <c r="AA1033" s="128" t="s">
        <v>230</v>
      </c>
    </row>
    <row r="1034" spans="1:27">
      <c r="A1034" s="127">
        <v>42385</v>
      </c>
      <c r="D1034" s="128">
        <v>71.090456959999997</v>
      </c>
      <c r="E1034" s="128">
        <v>70.831462352130018</v>
      </c>
      <c r="G1034" s="128">
        <v>688.57114656560066</v>
      </c>
      <c r="H1034" s="128">
        <v>0</v>
      </c>
      <c r="K1034" s="128" t="e">
        <f t="shared" si="30"/>
        <v>#DIV/0!</v>
      </c>
      <c r="AA1034" s="128" t="s">
        <v>220</v>
      </c>
    </row>
    <row r="1035" spans="1:27">
      <c r="A1035" s="127">
        <v>42386</v>
      </c>
      <c r="D1035" s="128">
        <v>71.090456959999997</v>
      </c>
      <c r="E1035" s="128">
        <v>70.831462352130018</v>
      </c>
      <c r="G1035" s="128">
        <v>688.57114656560066</v>
      </c>
      <c r="H1035" s="128">
        <v>0</v>
      </c>
      <c r="K1035" s="128" t="e">
        <f t="shared" si="30"/>
        <v>#DIV/0!</v>
      </c>
      <c r="AA1035" s="128" t="s">
        <v>220</v>
      </c>
    </row>
    <row r="1036" spans="1:27">
      <c r="A1036" s="127">
        <v>42387</v>
      </c>
      <c r="D1036" s="128">
        <v>71.090456959999997</v>
      </c>
      <c r="E1036" s="128">
        <v>70.831462352130018</v>
      </c>
      <c r="G1036" s="128">
        <v>688.57114656560066</v>
      </c>
      <c r="H1036" s="128">
        <v>0</v>
      </c>
      <c r="K1036" s="128" t="e">
        <f t="shared" si="30"/>
        <v>#DIV/0!</v>
      </c>
      <c r="AA1036" s="128" t="s">
        <v>220</v>
      </c>
    </row>
    <row r="1037" spans="1:27">
      <c r="A1037" s="127">
        <v>42388</v>
      </c>
      <c r="D1037" s="128">
        <v>71.090456959999997</v>
      </c>
      <c r="E1037" s="128">
        <v>70.831462352130018</v>
      </c>
      <c r="G1037" s="128">
        <v>688.57114656560066</v>
      </c>
      <c r="H1037" s="128">
        <v>0</v>
      </c>
      <c r="K1037" s="128" t="e">
        <f t="shared" si="30"/>
        <v>#DIV/0!</v>
      </c>
      <c r="AA1037" s="128" t="s">
        <v>229</v>
      </c>
    </row>
    <row r="1038" spans="1:27">
      <c r="A1038" s="127">
        <v>42389</v>
      </c>
      <c r="D1038" s="128">
        <v>71.090456959999997</v>
      </c>
      <c r="E1038" s="128">
        <v>70.831462352130018</v>
      </c>
      <c r="G1038" s="128">
        <v>688.57114656560066</v>
      </c>
      <c r="H1038" s="128">
        <v>0</v>
      </c>
      <c r="K1038" s="128" t="e">
        <f t="shared" si="30"/>
        <v>#DIV/0!</v>
      </c>
      <c r="AA1038" s="128" t="s">
        <v>220</v>
      </c>
    </row>
    <row r="1039" spans="1:27">
      <c r="A1039" s="127">
        <v>42390</v>
      </c>
      <c r="D1039" s="128">
        <v>71.090456959999997</v>
      </c>
      <c r="E1039" s="128">
        <v>70.831462352130018</v>
      </c>
      <c r="G1039" s="128">
        <v>688.57114656560066</v>
      </c>
      <c r="H1039" s="128">
        <v>0</v>
      </c>
      <c r="K1039" s="128" t="e">
        <f t="shared" si="30"/>
        <v>#DIV/0!</v>
      </c>
      <c r="AA1039" s="128" t="s">
        <v>229</v>
      </c>
    </row>
    <row r="1040" spans="1:27">
      <c r="A1040" s="127">
        <v>42391</v>
      </c>
      <c r="D1040" s="128">
        <v>71.090456959999997</v>
      </c>
      <c r="E1040" s="128">
        <v>70.831462352130018</v>
      </c>
      <c r="G1040" s="128">
        <v>688.57114656560066</v>
      </c>
      <c r="H1040" s="128">
        <v>0</v>
      </c>
      <c r="K1040" s="128" t="e">
        <f t="shared" si="30"/>
        <v>#DIV/0!</v>
      </c>
      <c r="AA1040" s="128" t="s">
        <v>231</v>
      </c>
    </row>
    <row r="1041" spans="1:27">
      <c r="A1041" s="127">
        <v>42392</v>
      </c>
      <c r="D1041" s="128">
        <v>71.090456959999997</v>
      </c>
      <c r="E1041" s="128">
        <v>70.831462352130018</v>
      </c>
      <c r="G1041" s="128">
        <v>688.57114656560066</v>
      </c>
      <c r="H1041" s="128">
        <v>0</v>
      </c>
      <c r="K1041" s="128" t="e">
        <f t="shared" si="30"/>
        <v>#DIV/0!</v>
      </c>
      <c r="AA1041" s="128" t="s">
        <v>220</v>
      </c>
    </row>
    <row r="1042" spans="1:27">
      <c r="A1042" s="127">
        <v>42393</v>
      </c>
      <c r="D1042" s="128">
        <v>71.090456959999997</v>
      </c>
      <c r="E1042" s="128">
        <v>70.831462352130018</v>
      </c>
      <c r="G1042" s="128">
        <v>688.57114656560066</v>
      </c>
      <c r="H1042" s="128">
        <v>0</v>
      </c>
      <c r="K1042" s="128" t="e">
        <f t="shared" si="30"/>
        <v>#DIV/0!</v>
      </c>
      <c r="AA1042" s="128" t="s">
        <v>220</v>
      </c>
    </row>
    <row r="1043" spans="1:27">
      <c r="A1043" s="127">
        <v>42394</v>
      </c>
      <c r="D1043" s="128">
        <v>71.090456959999997</v>
      </c>
      <c r="E1043" s="128">
        <v>70.831462352130018</v>
      </c>
      <c r="G1043" s="128">
        <v>688.57114656560066</v>
      </c>
      <c r="H1043" s="128">
        <v>0</v>
      </c>
      <c r="K1043" s="128" t="e">
        <f t="shared" si="30"/>
        <v>#DIV/0!</v>
      </c>
      <c r="AA1043" s="128" t="s">
        <v>229</v>
      </c>
    </row>
    <row r="1044" spans="1:27">
      <c r="A1044" s="127">
        <v>42395</v>
      </c>
      <c r="D1044" s="128">
        <v>71.090456959999997</v>
      </c>
      <c r="E1044" s="128">
        <v>70.831462352130018</v>
      </c>
      <c r="G1044" s="128">
        <v>688.57114656560066</v>
      </c>
      <c r="H1044" s="128">
        <v>0</v>
      </c>
      <c r="K1044" s="128" t="e">
        <f t="shared" si="30"/>
        <v>#DIV/0!</v>
      </c>
      <c r="AA1044" s="128" t="s">
        <v>236</v>
      </c>
    </row>
    <row r="1045" spans="1:27">
      <c r="A1045" s="127">
        <v>42396</v>
      </c>
      <c r="D1045" s="128">
        <v>71.090456959999997</v>
      </c>
      <c r="E1045" s="128">
        <v>70.831462352130018</v>
      </c>
      <c r="G1045" s="128">
        <v>688.57114656560066</v>
      </c>
      <c r="H1045" s="128">
        <v>0</v>
      </c>
      <c r="K1045" s="128" t="e">
        <f t="shared" si="30"/>
        <v>#DIV/0!</v>
      </c>
      <c r="AA1045" s="128" t="s">
        <v>230</v>
      </c>
    </row>
    <row r="1046" spans="1:27">
      <c r="A1046" s="127">
        <v>42397</v>
      </c>
      <c r="D1046" s="128">
        <v>71.090456959999997</v>
      </c>
      <c r="E1046" s="128">
        <v>70.831462352130018</v>
      </c>
      <c r="G1046" s="128">
        <v>688.57114656560066</v>
      </c>
      <c r="H1046" s="128">
        <v>0</v>
      </c>
      <c r="K1046" s="128" t="e">
        <f t="shared" si="30"/>
        <v>#DIV/0!</v>
      </c>
      <c r="AA1046" s="128" t="s">
        <v>236</v>
      </c>
    </row>
    <row r="1047" spans="1:27">
      <c r="A1047" s="127">
        <v>42398</v>
      </c>
      <c r="D1047" s="128">
        <v>71.090456959999997</v>
      </c>
      <c r="E1047" s="128">
        <v>70.831462352130018</v>
      </c>
      <c r="G1047" s="128">
        <v>688.57114656560066</v>
      </c>
      <c r="H1047" s="128">
        <v>0</v>
      </c>
      <c r="K1047" s="128" t="e">
        <f t="shared" si="30"/>
        <v>#DIV/0!</v>
      </c>
      <c r="AA1047" s="128" t="s">
        <v>231</v>
      </c>
    </row>
    <row r="1048" spans="1:27">
      <c r="A1048" s="127">
        <v>42399</v>
      </c>
      <c r="D1048" s="128">
        <v>71.090456959999997</v>
      </c>
      <c r="E1048" s="128">
        <v>70.831462352130018</v>
      </c>
      <c r="G1048" s="128">
        <v>688.57114656560066</v>
      </c>
      <c r="H1048" s="128">
        <v>0</v>
      </c>
      <c r="K1048" s="128" t="e">
        <f t="shared" si="30"/>
        <v>#DIV/0!</v>
      </c>
      <c r="AA1048" s="128" t="s">
        <v>229</v>
      </c>
    </row>
    <row r="1049" spans="1:27">
      <c r="A1049" s="127">
        <v>42400</v>
      </c>
      <c r="D1049" s="128">
        <v>71.090456959999997</v>
      </c>
      <c r="E1049" s="128">
        <v>70.831462352130018</v>
      </c>
      <c r="G1049" s="128">
        <v>688.57114656560066</v>
      </c>
      <c r="H1049" s="128">
        <v>0</v>
      </c>
      <c r="K1049" s="128" t="e">
        <f t="shared" si="30"/>
        <v>#DIV/0!</v>
      </c>
      <c r="AA1049" s="128" t="s">
        <v>230</v>
      </c>
    </row>
    <row r="1050" spans="1:27">
      <c r="A1050" s="127">
        <v>42401</v>
      </c>
      <c r="D1050" s="128">
        <v>71.090456959999997</v>
      </c>
      <c r="E1050" s="128">
        <v>70.831462352130018</v>
      </c>
      <c r="G1050" s="128">
        <v>688.57114656560066</v>
      </c>
      <c r="H1050" s="128">
        <v>0</v>
      </c>
      <c r="K1050" s="128" t="e">
        <f t="shared" si="30"/>
        <v>#DIV/0!</v>
      </c>
      <c r="AA1050" s="128" t="s">
        <v>220</v>
      </c>
    </row>
    <row r="1051" spans="1:27">
      <c r="A1051" s="127">
        <v>42402</v>
      </c>
      <c r="D1051" s="128">
        <v>71.090456959999997</v>
      </c>
      <c r="E1051" s="128">
        <v>70.831462352130018</v>
      </c>
      <c r="G1051" s="128">
        <v>688.57114656560066</v>
      </c>
      <c r="H1051" s="128">
        <v>0</v>
      </c>
      <c r="K1051" s="128" t="e">
        <f t="shared" si="30"/>
        <v>#DIV/0!</v>
      </c>
      <c r="AA1051" s="128" t="s">
        <v>236</v>
      </c>
    </row>
    <row r="1052" spans="1:27">
      <c r="A1052" s="127">
        <v>42403</v>
      </c>
      <c r="D1052" s="128">
        <v>71.090456959999997</v>
      </c>
      <c r="E1052" s="128">
        <v>70.831462352130018</v>
      </c>
      <c r="G1052" s="128">
        <v>688.57114656560066</v>
      </c>
      <c r="H1052" s="128">
        <v>0</v>
      </c>
      <c r="K1052" s="128" t="e">
        <f t="shared" si="30"/>
        <v>#DIV/0!</v>
      </c>
      <c r="AA1052" s="128" t="s">
        <v>239</v>
      </c>
    </row>
    <row r="1053" spans="1:27">
      <c r="A1053" s="127">
        <v>42404</v>
      </c>
      <c r="D1053" s="128">
        <v>71.090456959999997</v>
      </c>
      <c r="E1053" s="128">
        <v>70.831462352130018</v>
      </c>
      <c r="G1053" s="128">
        <v>688.57114656560066</v>
      </c>
      <c r="H1053" s="128">
        <v>0</v>
      </c>
      <c r="K1053" s="128" t="e">
        <f t="shared" si="30"/>
        <v>#DIV/0!</v>
      </c>
      <c r="AA1053" s="128" t="s">
        <v>229</v>
      </c>
    </row>
    <row r="1054" spans="1:27">
      <c r="A1054" s="127">
        <v>42405</v>
      </c>
      <c r="D1054" s="128">
        <v>71.090456959999997</v>
      </c>
      <c r="E1054" s="128">
        <v>70.831462352130018</v>
      </c>
      <c r="G1054" s="128">
        <v>688.57114656560066</v>
      </c>
      <c r="H1054" s="128">
        <v>0</v>
      </c>
      <c r="K1054" s="128" t="e">
        <f t="shared" si="30"/>
        <v>#DIV/0!</v>
      </c>
      <c r="AA1054" s="128" t="s">
        <v>236</v>
      </c>
    </row>
    <row r="1055" spans="1:27">
      <c r="A1055" s="127">
        <v>42406</v>
      </c>
      <c r="D1055" s="128">
        <v>71.090456959999997</v>
      </c>
      <c r="E1055" s="128">
        <v>70.831462352130018</v>
      </c>
      <c r="G1055" s="128">
        <v>688.57114656560066</v>
      </c>
      <c r="H1055" s="128">
        <v>0</v>
      </c>
      <c r="K1055" s="128" t="e">
        <f t="shared" si="30"/>
        <v>#DIV/0!</v>
      </c>
      <c r="AA1055" s="128" t="s">
        <v>230</v>
      </c>
    </row>
    <row r="1056" spans="1:27">
      <c r="A1056" s="127">
        <v>42407</v>
      </c>
      <c r="D1056" s="128">
        <v>71.090456959999997</v>
      </c>
      <c r="E1056" s="128">
        <v>70.831462352130018</v>
      </c>
      <c r="G1056" s="128">
        <v>688.57114656560066</v>
      </c>
      <c r="H1056" s="128">
        <v>0</v>
      </c>
      <c r="K1056" s="128" t="e">
        <f t="shared" si="30"/>
        <v>#DIV/0!</v>
      </c>
      <c r="AA1056" s="128" t="s">
        <v>220</v>
      </c>
    </row>
    <row r="1057" spans="1:27">
      <c r="A1057" s="127">
        <v>42408</v>
      </c>
      <c r="D1057" s="128">
        <v>71.090456959999997</v>
      </c>
      <c r="E1057" s="128">
        <v>70.831462352130018</v>
      </c>
      <c r="G1057" s="128">
        <v>688.57114656560066</v>
      </c>
      <c r="H1057" s="128">
        <v>0</v>
      </c>
      <c r="K1057" s="128" t="e">
        <f t="shared" si="30"/>
        <v>#DIV/0!</v>
      </c>
      <c r="AA1057" s="128" t="s">
        <v>236</v>
      </c>
    </row>
    <row r="1058" spans="1:27">
      <c r="A1058" s="127">
        <v>42409</v>
      </c>
      <c r="D1058" s="128">
        <v>71.090456959999997</v>
      </c>
      <c r="E1058" s="128">
        <v>70.831462352130018</v>
      </c>
      <c r="G1058" s="128">
        <v>688.57114656560066</v>
      </c>
      <c r="H1058" s="128">
        <v>0</v>
      </c>
      <c r="K1058" s="128" t="e">
        <f t="shared" si="30"/>
        <v>#DIV/0!</v>
      </c>
      <c r="AA1058" s="128" t="s">
        <v>230</v>
      </c>
    </row>
    <row r="1059" spans="1:27">
      <c r="A1059" s="127">
        <v>42410</v>
      </c>
      <c r="D1059" s="128">
        <v>71.090456959999997</v>
      </c>
      <c r="E1059" s="128">
        <v>70.831462352130018</v>
      </c>
      <c r="G1059" s="128">
        <v>688.57114656560066</v>
      </c>
      <c r="H1059" s="128">
        <v>0</v>
      </c>
      <c r="K1059" s="128" t="e">
        <f t="shared" si="30"/>
        <v>#DIV/0!</v>
      </c>
      <c r="AA1059" s="128" t="s">
        <v>235</v>
      </c>
    </row>
    <row r="1060" spans="1:27">
      <c r="A1060" s="127">
        <v>42411</v>
      </c>
      <c r="D1060" s="128">
        <v>71.090456959999997</v>
      </c>
      <c r="E1060" s="128">
        <v>70.831462352130018</v>
      </c>
      <c r="G1060" s="128">
        <v>688.57114656560066</v>
      </c>
      <c r="H1060" s="128">
        <v>0</v>
      </c>
      <c r="K1060" s="128" t="e">
        <f t="shared" si="30"/>
        <v>#DIV/0!</v>
      </c>
      <c r="AA1060" s="128" t="s">
        <v>238</v>
      </c>
    </row>
    <row r="1061" spans="1:27">
      <c r="A1061" s="127">
        <v>42412</v>
      </c>
      <c r="D1061" s="128">
        <v>71.090456959999997</v>
      </c>
      <c r="E1061" s="128">
        <v>70.831462352130018</v>
      </c>
      <c r="G1061" s="128">
        <v>688.57114656560066</v>
      </c>
      <c r="H1061" s="128">
        <v>0</v>
      </c>
      <c r="K1061" s="128" t="e">
        <f t="shared" si="30"/>
        <v>#DIV/0!</v>
      </c>
      <c r="AA1061" s="128" t="s">
        <v>235</v>
      </c>
    </row>
    <row r="1062" spans="1:27">
      <c r="A1062" s="127">
        <v>42413</v>
      </c>
      <c r="D1062" s="128">
        <v>71.090456959999997</v>
      </c>
      <c r="E1062" s="128">
        <v>70.831462352130018</v>
      </c>
      <c r="G1062" s="128">
        <v>688.57114656560066</v>
      </c>
      <c r="H1062" s="128">
        <v>0</v>
      </c>
      <c r="K1062" s="128" t="e">
        <f t="shared" si="30"/>
        <v>#DIV/0!</v>
      </c>
      <c r="AA1062" s="128" t="s">
        <v>230</v>
      </c>
    </row>
    <row r="1063" spans="1:27">
      <c r="A1063" s="127">
        <v>42414</v>
      </c>
      <c r="D1063" s="128">
        <v>71.090456959999997</v>
      </c>
      <c r="E1063" s="128">
        <v>70.831462352130018</v>
      </c>
      <c r="G1063" s="128">
        <v>688.57114656560066</v>
      </c>
      <c r="H1063" s="128">
        <v>0</v>
      </c>
      <c r="K1063" s="128" t="e">
        <f t="shared" si="30"/>
        <v>#DIV/0!</v>
      </c>
      <c r="AA1063" s="128" t="s">
        <v>236</v>
      </c>
    </row>
    <row r="1064" spans="1:27">
      <c r="A1064" s="127">
        <v>42415</v>
      </c>
      <c r="D1064" s="128">
        <v>71.090456959999997</v>
      </c>
      <c r="E1064" s="128">
        <v>70.831462352130018</v>
      </c>
      <c r="G1064" s="128">
        <v>688.57114656560066</v>
      </c>
      <c r="H1064" s="128">
        <v>0</v>
      </c>
      <c r="K1064" s="128" t="e">
        <f t="shared" si="30"/>
        <v>#DIV/0!</v>
      </c>
      <c r="AA1064" s="128" t="s">
        <v>236</v>
      </c>
    </row>
    <row r="1065" spans="1:27">
      <c r="A1065" s="127">
        <v>42416</v>
      </c>
      <c r="D1065" s="128">
        <v>71.090456959999997</v>
      </c>
      <c r="E1065" s="128">
        <v>70.831462352130018</v>
      </c>
      <c r="G1065" s="128">
        <v>688.57114656560066</v>
      </c>
      <c r="H1065" s="128">
        <v>0</v>
      </c>
      <c r="K1065" s="128" t="e">
        <f t="shared" si="30"/>
        <v>#DIV/0!</v>
      </c>
      <c r="AA1065" s="128" t="s">
        <v>239</v>
      </c>
    </row>
    <row r="1066" spans="1:27">
      <c r="A1066" s="127">
        <v>42417</v>
      </c>
      <c r="D1066" s="128">
        <v>71.090456959999997</v>
      </c>
      <c r="E1066" s="128">
        <v>70.831462352130018</v>
      </c>
      <c r="G1066" s="128">
        <v>688.57114656560066</v>
      </c>
      <c r="H1066" s="128">
        <v>0</v>
      </c>
      <c r="K1066" s="128" t="e">
        <f t="shared" si="30"/>
        <v>#DIV/0!</v>
      </c>
      <c r="AA1066" s="128" t="s">
        <v>231</v>
      </c>
    </row>
    <row r="1067" spans="1:27">
      <c r="A1067" s="127">
        <v>42418</v>
      </c>
      <c r="D1067" s="128">
        <v>71.090456959999997</v>
      </c>
      <c r="E1067" s="128">
        <v>70.831462352130018</v>
      </c>
      <c r="G1067" s="128">
        <v>688.57114656560066</v>
      </c>
      <c r="H1067" s="128">
        <v>0</v>
      </c>
      <c r="K1067" s="128" t="e">
        <f t="shared" si="30"/>
        <v>#DIV/0!</v>
      </c>
      <c r="AA1067" s="128" t="s">
        <v>220</v>
      </c>
    </row>
    <row r="1068" spans="1:27">
      <c r="A1068" s="127">
        <v>42419</v>
      </c>
      <c r="D1068" s="128">
        <v>71.090456959999997</v>
      </c>
      <c r="E1068" s="128">
        <v>70.831462352130018</v>
      </c>
      <c r="G1068" s="128">
        <v>688.57114656560066</v>
      </c>
      <c r="H1068" s="128">
        <v>0</v>
      </c>
      <c r="K1068" s="128" t="e">
        <f t="shared" si="30"/>
        <v>#DIV/0!</v>
      </c>
      <c r="AA1068" s="128" t="s">
        <v>230</v>
      </c>
    </row>
    <row r="1069" spans="1:27">
      <c r="A1069" s="127">
        <v>42420</v>
      </c>
      <c r="D1069" s="128">
        <v>71.090456959999997</v>
      </c>
      <c r="E1069" s="128">
        <v>70.831462352130018</v>
      </c>
      <c r="G1069" s="128">
        <v>688.57114656560066</v>
      </c>
      <c r="H1069" s="128">
        <v>0</v>
      </c>
      <c r="K1069" s="128" t="e">
        <f t="shared" si="30"/>
        <v>#DIV/0!</v>
      </c>
      <c r="AA1069" s="128" t="s">
        <v>220</v>
      </c>
    </row>
    <row r="1070" spans="1:27">
      <c r="A1070" s="127">
        <v>42421</v>
      </c>
      <c r="D1070" s="128">
        <v>71.090456959999997</v>
      </c>
      <c r="E1070" s="128">
        <v>70.831462352130018</v>
      </c>
      <c r="G1070" s="128">
        <v>688.57114656560066</v>
      </c>
      <c r="H1070" s="128">
        <v>0</v>
      </c>
      <c r="K1070" s="128" t="e">
        <f t="shared" si="30"/>
        <v>#DIV/0!</v>
      </c>
      <c r="AA1070" s="128" t="s">
        <v>220</v>
      </c>
    </row>
    <row r="1071" spans="1:27">
      <c r="A1071" s="127">
        <v>42422</v>
      </c>
      <c r="D1071" s="128">
        <v>71.090456959999997</v>
      </c>
      <c r="E1071" s="128">
        <v>70.831462352130018</v>
      </c>
      <c r="G1071" s="128">
        <v>688.57114656560066</v>
      </c>
      <c r="H1071" s="128">
        <v>0</v>
      </c>
      <c r="K1071" s="128" t="e">
        <f t="shared" si="30"/>
        <v>#DIV/0!</v>
      </c>
      <c r="AA1071" s="128" t="s">
        <v>230</v>
      </c>
    </row>
    <row r="1072" spans="1:27">
      <c r="A1072" s="127">
        <v>42423</v>
      </c>
      <c r="D1072" s="128">
        <v>71.090456959999997</v>
      </c>
      <c r="E1072" s="128">
        <v>70.831462352130018</v>
      </c>
      <c r="G1072" s="128">
        <v>688.57114656560066</v>
      </c>
      <c r="H1072" s="128">
        <v>0</v>
      </c>
      <c r="K1072" s="128" t="e">
        <f t="shared" si="30"/>
        <v>#DIV/0!</v>
      </c>
      <c r="AA1072" s="128" t="s">
        <v>230</v>
      </c>
    </row>
    <row r="1073" spans="1:27">
      <c r="A1073" s="127">
        <v>42424</v>
      </c>
      <c r="D1073" s="128">
        <v>71.090456959999997</v>
      </c>
      <c r="E1073" s="128">
        <v>70.831462352130018</v>
      </c>
      <c r="G1073" s="128">
        <v>688.57114656560066</v>
      </c>
      <c r="H1073" s="128">
        <v>0</v>
      </c>
      <c r="K1073" s="128" t="e">
        <f t="shared" si="30"/>
        <v>#DIV/0!</v>
      </c>
      <c r="AA1073" s="128" t="s">
        <v>236</v>
      </c>
    </row>
    <row r="1074" spans="1:27">
      <c r="A1074" s="127">
        <v>42425</v>
      </c>
      <c r="D1074" s="128">
        <v>71.090456959999997</v>
      </c>
      <c r="E1074" s="128">
        <v>70.831462352130018</v>
      </c>
      <c r="G1074" s="128">
        <v>688.57114656560066</v>
      </c>
      <c r="H1074" s="128">
        <v>0</v>
      </c>
      <c r="K1074" s="128" t="e">
        <f t="shared" si="30"/>
        <v>#DIV/0!</v>
      </c>
      <c r="AA1074" s="128" t="s">
        <v>230</v>
      </c>
    </row>
    <row r="1075" spans="1:27">
      <c r="A1075" s="127">
        <v>42426</v>
      </c>
      <c r="D1075" s="128">
        <v>71.090456959999997</v>
      </c>
      <c r="E1075" s="128">
        <v>70.831462352130018</v>
      </c>
      <c r="G1075" s="128">
        <v>688.57114656560066</v>
      </c>
      <c r="H1075" s="128">
        <v>0</v>
      </c>
      <c r="K1075" s="128" t="e">
        <f t="shared" si="30"/>
        <v>#DIV/0!</v>
      </c>
      <c r="AA1075" s="128" t="s">
        <v>230</v>
      </c>
    </row>
    <row r="1076" spans="1:27">
      <c r="A1076" s="127">
        <v>42427</v>
      </c>
      <c r="D1076" s="128">
        <v>71.090456959999997</v>
      </c>
      <c r="E1076" s="128">
        <v>70.831462352130018</v>
      </c>
      <c r="G1076" s="128">
        <v>688.57114656560066</v>
      </c>
      <c r="H1076" s="128">
        <v>0</v>
      </c>
      <c r="K1076" s="128" t="e">
        <f t="shared" si="30"/>
        <v>#DIV/0!</v>
      </c>
      <c r="AA1076" s="128" t="s">
        <v>230</v>
      </c>
    </row>
    <row r="1077" spans="1:27">
      <c r="A1077" s="127">
        <v>42428</v>
      </c>
      <c r="D1077" s="128">
        <v>71.090456959999997</v>
      </c>
      <c r="E1077" s="128">
        <v>70.831462352130018</v>
      </c>
      <c r="G1077" s="128">
        <v>688.57114656560066</v>
      </c>
      <c r="H1077" s="128">
        <v>0</v>
      </c>
      <c r="K1077" s="128" t="e">
        <f t="shared" si="30"/>
        <v>#DIV/0!</v>
      </c>
      <c r="AA1077" s="128" t="s">
        <v>230</v>
      </c>
    </row>
    <row r="1078" spans="1:27">
      <c r="A1078" s="127">
        <v>42429</v>
      </c>
      <c r="D1078" s="128">
        <v>71.090456959999997</v>
      </c>
      <c r="E1078" s="128">
        <v>70.831462352130018</v>
      </c>
      <c r="G1078" s="128">
        <v>688.57114656560066</v>
      </c>
      <c r="H1078" s="128">
        <v>0</v>
      </c>
      <c r="K1078" s="128" t="e">
        <f t="shared" si="30"/>
        <v>#DIV/0!</v>
      </c>
      <c r="AA1078" s="128" t="s">
        <v>230</v>
      </c>
    </row>
    <row r="1079" spans="1:27">
      <c r="A1079" s="127">
        <v>42430</v>
      </c>
      <c r="D1079" s="128">
        <v>71.090456959999997</v>
      </c>
      <c r="E1079" s="128">
        <v>70.831462352130018</v>
      </c>
      <c r="G1079" s="128">
        <v>688.57114656560066</v>
      </c>
      <c r="H1079" s="128">
        <v>0</v>
      </c>
      <c r="K1079" s="128" t="e">
        <f t="shared" si="30"/>
        <v>#DIV/0!</v>
      </c>
      <c r="AA1079" s="128" t="s">
        <v>230</v>
      </c>
    </row>
    <row r="1080" spans="1:27">
      <c r="A1080" s="127">
        <v>42431</v>
      </c>
      <c r="D1080" s="128">
        <v>71.090456959999997</v>
      </c>
      <c r="E1080" s="128">
        <v>70.831462352130018</v>
      </c>
      <c r="G1080" s="128">
        <v>688.57114656560066</v>
      </c>
      <c r="H1080" s="128">
        <v>0</v>
      </c>
      <c r="K1080" s="128" t="e">
        <f t="shared" si="30"/>
        <v>#DIV/0!</v>
      </c>
      <c r="AA1080" s="128" t="s">
        <v>230</v>
      </c>
    </row>
    <row r="1081" spans="1:27">
      <c r="A1081" s="127">
        <v>42432</v>
      </c>
      <c r="D1081" s="128">
        <v>71.090456959999997</v>
      </c>
      <c r="E1081" s="128">
        <v>70.831462352130018</v>
      </c>
      <c r="G1081" s="128">
        <v>688.57114656560066</v>
      </c>
      <c r="H1081" s="128">
        <v>0</v>
      </c>
      <c r="K1081" s="128" t="e">
        <f t="shared" si="30"/>
        <v>#DIV/0!</v>
      </c>
      <c r="AA1081" s="128" t="s">
        <v>229</v>
      </c>
    </row>
    <row r="1082" spans="1:27">
      <c r="A1082" s="127">
        <v>42433</v>
      </c>
      <c r="D1082" s="128">
        <v>71.090456959999997</v>
      </c>
      <c r="E1082" s="128">
        <v>70.831462352130018</v>
      </c>
      <c r="G1082" s="128">
        <v>688.57114656560066</v>
      </c>
      <c r="H1082" s="128">
        <v>0</v>
      </c>
      <c r="K1082" s="128" t="e">
        <f t="shared" si="30"/>
        <v>#DIV/0!</v>
      </c>
      <c r="AA1082" s="128" t="s">
        <v>230</v>
      </c>
    </row>
    <row r="1083" spans="1:27">
      <c r="A1083" s="127">
        <v>42434</v>
      </c>
      <c r="D1083" s="128">
        <v>71.090456959999997</v>
      </c>
      <c r="E1083" s="128">
        <v>70.831462352130018</v>
      </c>
      <c r="G1083" s="128">
        <v>688.57114656560066</v>
      </c>
      <c r="H1083" s="128">
        <v>0</v>
      </c>
      <c r="K1083" s="128" t="e">
        <f t="shared" si="30"/>
        <v>#DIV/0!</v>
      </c>
      <c r="AA1083" s="128" t="s">
        <v>236</v>
      </c>
    </row>
    <row r="1084" spans="1:27">
      <c r="A1084" s="127">
        <v>42435</v>
      </c>
      <c r="D1084" s="128">
        <v>71.090456959999997</v>
      </c>
      <c r="E1084" s="128">
        <v>70.831462352130018</v>
      </c>
      <c r="G1084" s="128">
        <v>688.57114656560066</v>
      </c>
      <c r="H1084" s="128">
        <v>0</v>
      </c>
      <c r="K1084" s="128" t="e">
        <f t="shared" si="30"/>
        <v>#DIV/0!</v>
      </c>
      <c r="AA1084" s="128" t="s">
        <v>220</v>
      </c>
    </row>
    <row r="1085" spans="1:27">
      <c r="A1085" s="127">
        <v>42436</v>
      </c>
      <c r="D1085" s="128">
        <v>71.090456959999997</v>
      </c>
      <c r="E1085" s="128">
        <v>70.831462352130018</v>
      </c>
      <c r="G1085" s="128">
        <v>688.57114656560066</v>
      </c>
      <c r="H1085" s="128">
        <v>0</v>
      </c>
      <c r="K1085" s="128" t="e">
        <f t="shared" si="30"/>
        <v>#DIV/0!</v>
      </c>
      <c r="AA1085" s="128" t="s">
        <v>236</v>
      </c>
    </row>
    <row r="1086" spans="1:27">
      <c r="A1086" s="127">
        <v>42437</v>
      </c>
      <c r="D1086" s="128">
        <v>71.090456959999997</v>
      </c>
      <c r="E1086" s="128">
        <v>70.831462352130018</v>
      </c>
      <c r="G1086" s="128">
        <v>688.57114656560066</v>
      </c>
      <c r="H1086" s="128">
        <v>0</v>
      </c>
      <c r="K1086" s="128" t="e">
        <f t="shared" si="30"/>
        <v>#DIV/0!</v>
      </c>
      <c r="AA1086" s="128" t="s">
        <v>230</v>
      </c>
    </row>
    <row r="1087" spans="1:27">
      <c r="A1087" s="127">
        <v>42438</v>
      </c>
      <c r="D1087" s="128">
        <v>71.090456959999997</v>
      </c>
      <c r="E1087" s="128">
        <v>70.831462352130018</v>
      </c>
      <c r="G1087" s="128">
        <v>688.57114656560066</v>
      </c>
      <c r="H1087" s="128">
        <v>0</v>
      </c>
      <c r="K1087" s="128" t="e">
        <f t="shared" si="30"/>
        <v>#DIV/0!</v>
      </c>
      <c r="AA1087" s="128" t="s">
        <v>230</v>
      </c>
    </row>
    <row r="1088" spans="1:27">
      <c r="A1088" s="127">
        <v>42439</v>
      </c>
      <c r="D1088" s="128">
        <v>71.090456959999997</v>
      </c>
      <c r="E1088" s="128">
        <v>70.831462352130018</v>
      </c>
      <c r="G1088" s="128">
        <v>688.57114656560066</v>
      </c>
      <c r="H1088" s="128">
        <v>0</v>
      </c>
      <c r="K1088" s="128" t="e">
        <f t="shared" si="30"/>
        <v>#DIV/0!</v>
      </c>
      <c r="AA1088" s="128" t="s">
        <v>236</v>
      </c>
    </row>
    <row r="1089" spans="1:27">
      <c r="A1089" s="127">
        <v>42440</v>
      </c>
      <c r="D1089" s="128">
        <v>71.090456959999997</v>
      </c>
      <c r="E1089" s="128">
        <v>70.831462352130018</v>
      </c>
      <c r="G1089" s="128">
        <v>688.57114656560066</v>
      </c>
      <c r="H1089" s="128">
        <v>0</v>
      </c>
      <c r="K1089" s="128" t="e">
        <f t="shared" si="30"/>
        <v>#DIV/0!</v>
      </c>
      <c r="AA1089" s="128" t="s">
        <v>236</v>
      </c>
    </row>
    <row r="1090" spans="1:27">
      <c r="A1090" s="127">
        <v>42441</v>
      </c>
      <c r="D1090" s="128">
        <v>71.090456959999997</v>
      </c>
      <c r="E1090" s="128">
        <v>70.831462352130018</v>
      </c>
      <c r="G1090" s="128">
        <v>688.57114656560066</v>
      </c>
      <c r="H1090" s="128">
        <v>0</v>
      </c>
      <c r="K1090" s="128" t="e">
        <f t="shared" si="30"/>
        <v>#DIV/0!</v>
      </c>
      <c r="AA1090" s="128" t="s">
        <v>230</v>
      </c>
    </row>
    <row r="1091" spans="1:27">
      <c r="A1091" s="127">
        <v>42442</v>
      </c>
      <c r="D1091" s="128">
        <v>71.090456959999997</v>
      </c>
      <c r="E1091" s="128">
        <v>70.831462352130018</v>
      </c>
      <c r="G1091" s="128">
        <v>688.57114656560066</v>
      </c>
      <c r="H1091" s="128">
        <v>0</v>
      </c>
      <c r="K1091" s="128" t="e">
        <f t="shared" ref="K1091:K1154" si="31">C1091/B1091</f>
        <v>#DIV/0!</v>
      </c>
      <c r="AA1091" s="128" t="s">
        <v>230</v>
      </c>
    </row>
    <row r="1092" spans="1:27">
      <c r="A1092" s="127">
        <v>42443</v>
      </c>
      <c r="D1092" s="128">
        <v>71.090456959999997</v>
      </c>
      <c r="E1092" s="128">
        <v>70.831462352130018</v>
      </c>
      <c r="G1092" s="128">
        <v>688.57114656560066</v>
      </c>
      <c r="H1092" s="128">
        <v>0</v>
      </c>
      <c r="K1092" s="128" t="e">
        <f t="shared" si="31"/>
        <v>#DIV/0!</v>
      </c>
      <c r="AA1092" s="128" t="s">
        <v>230</v>
      </c>
    </row>
    <row r="1093" spans="1:27">
      <c r="A1093" s="127">
        <v>42444</v>
      </c>
      <c r="D1093" s="128">
        <v>71.090456959999997</v>
      </c>
      <c r="E1093" s="128">
        <v>70.831462352130018</v>
      </c>
      <c r="G1093" s="128">
        <v>688.57114656560066</v>
      </c>
      <c r="H1093" s="128">
        <v>0</v>
      </c>
      <c r="K1093" s="128" t="e">
        <f t="shared" si="31"/>
        <v>#DIV/0!</v>
      </c>
      <c r="AA1093" s="128" t="s">
        <v>230</v>
      </c>
    </row>
    <row r="1094" spans="1:27">
      <c r="A1094" s="127">
        <v>42445</v>
      </c>
      <c r="D1094" s="128">
        <v>71.090456959999997</v>
      </c>
      <c r="E1094" s="128">
        <v>70.831462352130018</v>
      </c>
      <c r="G1094" s="128">
        <v>688.57114656560066</v>
      </c>
      <c r="H1094" s="128">
        <v>0</v>
      </c>
      <c r="K1094" s="128" t="e">
        <f t="shared" si="31"/>
        <v>#DIV/0!</v>
      </c>
      <c r="AA1094" s="128" t="s">
        <v>230</v>
      </c>
    </row>
    <row r="1095" spans="1:27">
      <c r="A1095" s="127">
        <v>42446</v>
      </c>
      <c r="D1095" s="128">
        <v>71.090456959999997</v>
      </c>
      <c r="E1095" s="128">
        <v>70.831462352130018</v>
      </c>
      <c r="G1095" s="128">
        <v>688.57114656560066</v>
      </c>
      <c r="H1095" s="128">
        <v>0</v>
      </c>
      <c r="K1095" s="128" t="e">
        <f t="shared" si="31"/>
        <v>#DIV/0!</v>
      </c>
      <c r="AA1095" s="128" t="s">
        <v>230</v>
      </c>
    </row>
    <row r="1096" spans="1:27">
      <c r="A1096" s="127">
        <v>42447</v>
      </c>
      <c r="D1096" s="128">
        <v>71.090456959999997</v>
      </c>
      <c r="E1096" s="128">
        <v>70.831462352130018</v>
      </c>
      <c r="G1096" s="128">
        <v>688.57114656560066</v>
      </c>
      <c r="H1096" s="128">
        <v>0</v>
      </c>
      <c r="K1096" s="128" t="e">
        <f t="shared" si="31"/>
        <v>#DIV/0!</v>
      </c>
      <c r="AA1096" s="128" t="s">
        <v>230</v>
      </c>
    </row>
    <row r="1097" spans="1:27">
      <c r="A1097" s="127">
        <v>42448</v>
      </c>
      <c r="D1097" s="128">
        <v>71.090456959999997</v>
      </c>
      <c r="E1097" s="128">
        <v>70.831462352130018</v>
      </c>
      <c r="G1097" s="128">
        <v>688.57114656560066</v>
      </c>
      <c r="H1097" s="128">
        <v>0</v>
      </c>
      <c r="K1097" s="128" t="e">
        <f t="shared" si="31"/>
        <v>#DIV/0!</v>
      </c>
      <c r="AA1097" s="128" t="s">
        <v>230</v>
      </c>
    </row>
    <row r="1098" spans="1:27">
      <c r="A1098" s="127">
        <v>42449</v>
      </c>
      <c r="D1098" s="128">
        <v>71.090456959999997</v>
      </c>
      <c r="E1098" s="128">
        <v>70.831462352130018</v>
      </c>
      <c r="G1098" s="128">
        <v>688.57114656560066</v>
      </c>
      <c r="H1098" s="128">
        <v>0</v>
      </c>
      <c r="K1098" s="128" t="e">
        <f t="shared" si="31"/>
        <v>#DIV/0!</v>
      </c>
      <c r="AA1098" s="128" t="s">
        <v>229</v>
      </c>
    </row>
    <row r="1099" spans="1:27">
      <c r="A1099" s="127">
        <v>42450</v>
      </c>
      <c r="D1099" s="128">
        <v>71.090456959999997</v>
      </c>
      <c r="E1099" s="128">
        <v>70.831462352130018</v>
      </c>
      <c r="G1099" s="128">
        <v>688.57114656560066</v>
      </c>
      <c r="H1099" s="128">
        <v>0</v>
      </c>
      <c r="K1099" s="128" t="e">
        <f t="shared" si="31"/>
        <v>#DIV/0!</v>
      </c>
      <c r="AA1099" s="128" t="s">
        <v>230</v>
      </c>
    </row>
    <row r="1100" spans="1:27">
      <c r="A1100" s="127">
        <v>42451</v>
      </c>
      <c r="D1100" s="128">
        <v>71.090456959999997</v>
      </c>
      <c r="E1100" s="128">
        <v>70.831462352130018</v>
      </c>
      <c r="G1100" s="128">
        <v>688.57114656560066</v>
      </c>
      <c r="H1100" s="128">
        <v>0</v>
      </c>
      <c r="K1100" s="128" t="e">
        <f t="shared" si="31"/>
        <v>#DIV/0!</v>
      </c>
      <c r="AA1100" s="128" t="s">
        <v>230</v>
      </c>
    </row>
    <row r="1101" spans="1:27">
      <c r="A1101" s="127">
        <v>42452</v>
      </c>
      <c r="D1101" s="128">
        <v>71.090456959999997</v>
      </c>
      <c r="E1101" s="128">
        <v>70.831462352130018</v>
      </c>
      <c r="G1101" s="128">
        <v>688.57114656560066</v>
      </c>
      <c r="H1101" s="128">
        <v>0</v>
      </c>
      <c r="K1101" s="128" t="e">
        <f t="shared" si="31"/>
        <v>#DIV/0!</v>
      </c>
      <c r="AA1101" s="128" t="s">
        <v>230</v>
      </c>
    </row>
    <row r="1102" spans="1:27">
      <c r="A1102" s="127">
        <v>42453</v>
      </c>
      <c r="D1102" s="128">
        <v>71.090456959999997</v>
      </c>
      <c r="E1102" s="128">
        <v>70.831462352130018</v>
      </c>
      <c r="G1102" s="128">
        <v>688.57114656560066</v>
      </c>
      <c r="H1102" s="128">
        <v>0</v>
      </c>
      <c r="K1102" s="128" t="e">
        <f t="shared" si="31"/>
        <v>#DIV/0!</v>
      </c>
      <c r="AA1102" s="128" t="s">
        <v>230</v>
      </c>
    </row>
    <row r="1103" spans="1:27">
      <c r="A1103" s="127">
        <v>42454</v>
      </c>
      <c r="D1103" s="128">
        <v>71.090456959999997</v>
      </c>
      <c r="E1103" s="128">
        <v>70.831462352130018</v>
      </c>
      <c r="G1103" s="128">
        <v>688.57114656560066</v>
      </c>
      <c r="H1103" s="128">
        <v>0</v>
      </c>
      <c r="K1103" s="128" t="e">
        <f t="shared" si="31"/>
        <v>#DIV/0!</v>
      </c>
      <c r="AA1103" s="128" t="s">
        <v>230</v>
      </c>
    </row>
    <row r="1104" spans="1:27">
      <c r="A1104" s="127">
        <v>42455</v>
      </c>
      <c r="D1104" s="128">
        <v>71.090456959999997</v>
      </c>
      <c r="E1104" s="128">
        <v>70.831462352130018</v>
      </c>
      <c r="G1104" s="128">
        <v>688.57114656560066</v>
      </c>
      <c r="H1104" s="128">
        <v>0</v>
      </c>
      <c r="K1104" s="128" t="e">
        <f t="shared" si="31"/>
        <v>#DIV/0!</v>
      </c>
      <c r="AA1104" s="128" t="s">
        <v>230</v>
      </c>
    </row>
    <row r="1105" spans="1:27">
      <c r="A1105" s="127">
        <v>42456</v>
      </c>
      <c r="D1105" s="128">
        <v>71.090456959999997</v>
      </c>
      <c r="E1105" s="128">
        <v>70.831462352130018</v>
      </c>
      <c r="G1105" s="128">
        <v>688.57114656560066</v>
      </c>
      <c r="H1105" s="128">
        <v>0</v>
      </c>
      <c r="K1105" s="128" t="e">
        <f t="shared" si="31"/>
        <v>#DIV/0!</v>
      </c>
      <c r="AA1105" s="128" t="s">
        <v>230</v>
      </c>
    </row>
    <row r="1106" spans="1:27">
      <c r="A1106" s="127">
        <v>42457</v>
      </c>
      <c r="D1106" s="128">
        <v>71.090456959999997</v>
      </c>
      <c r="E1106" s="128">
        <v>70.831462352130018</v>
      </c>
      <c r="G1106" s="128">
        <v>688.57114656560066</v>
      </c>
      <c r="H1106" s="128">
        <v>0</v>
      </c>
      <c r="K1106" s="128" t="e">
        <f t="shared" si="31"/>
        <v>#DIV/0!</v>
      </c>
      <c r="AA1106" s="128" t="s">
        <v>230</v>
      </c>
    </row>
    <row r="1107" spans="1:27">
      <c r="A1107" s="127">
        <v>42458</v>
      </c>
      <c r="D1107" s="128">
        <v>71.090456959999997</v>
      </c>
      <c r="E1107" s="128">
        <v>70.831462352130018</v>
      </c>
      <c r="G1107" s="128">
        <v>688.57114656560066</v>
      </c>
      <c r="H1107" s="128">
        <v>0</v>
      </c>
      <c r="K1107" s="128" t="e">
        <f t="shared" si="31"/>
        <v>#DIV/0!</v>
      </c>
      <c r="AA1107" s="128" t="s">
        <v>230</v>
      </c>
    </row>
    <row r="1108" spans="1:27">
      <c r="A1108" s="127">
        <v>42459</v>
      </c>
      <c r="D1108" s="128">
        <v>71.090456959999997</v>
      </c>
      <c r="E1108" s="128">
        <v>70.831462352130018</v>
      </c>
      <c r="G1108" s="128">
        <v>688.57114656560066</v>
      </c>
      <c r="H1108" s="128">
        <v>0</v>
      </c>
      <c r="K1108" s="128" t="e">
        <f t="shared" si="31"/>
        <v>#DIV/0!</v>
      </c>
      <c r="AA1108" s="128" t="s">
        <v>230</v>
      </c>
    </row>
    <row r="1109" spans="1:27">
      <c r="A1109" s="127">
        <v>42460</v>
      </c>
      <c r="D1109" s="128">
        <v>71.090456959999997</v>
      </c>
      <c r="E1109" s="128">
        <v>70.831462352130018</v>
      </c>
      <c r="G1109" s="128">
        <v>688.57114656560066</v>
      </c>
      <c r="H1109" s="128">
        <v>0</v>
      </c>
      <c r="K1109" s="128" t="e">
        <f t="shared" si="31"/>
        <v>#DIV/0!</v>
      </c>
      <c r="AA1109" s="128" t="s">
        <v>230</v>
      </c>
    </row>
    <row r="1110" spans="1:27">
      <c r="A1110" s="127">
        <v>42461</v>
      </c>
      <c r="D1110" s="128">
        <v>71.090456959999997</v>
      </c>
      <c r="E1110" s="128">
        <v>70.831462352130018</v>
      </c>
      <c r="G1110" s="128">
        <v>688.57114656560066</v>
      </c>
      <c r="H1110" s="128">
        <v>0</v>
      </c>
      <c r="K1110" s="128" t="e">
        <f t="shared" si="31"/>
        <v>#DIV/0!</v>
      </c>
      <c r="AA1110" s="128" t="s">
        <v>230</v>
      </c>
    </row>
    <row r="1111" spans="1:27">
      <c r="A1111" s="127">
        <v>42462</v>
      </c>
      <c r="D1111" s="128">
        <v>71.090456959999997</v>
      </c>
      <c r="E1111" s="128">
        <v>70.831462352130018</v>
      </c>
      <c r="G1111" s="128">
        <v>688.57114656560066</v>
      </c>
      <c r="H1111" s="128">
        <v>0</v>
      </c>
      <c r="K1111" s="128" t="e">
        <f t="shared" si="31"/>
        <v>#DIV/0!</v>
      </c>
      <c r="AA1111" s="128" t="s">
        <v>230</v>
      </c>
    </row>
    <row r="1112" spans="1:27">
      <c r="A1112" s="127">
        <v>42463</v>
      </c>
      <c r="D1112" s="128">
        <v>71.090456959999997</v>
      </c>
      <c r="E1112" s="128">
        <v>70.831462352130018</v>
      </c>
      <c r="G1112" s="128">
        <v>688.57114656560066</v>
      </c>
      <c r="H1112" s="128">
        <v>0</v>
      </c>
      <c r="K1112" s="128" t="e">
        <f t="shared" si="31"/>
        <v>#DIV/0!</v>
      </c>
      <c r="AA1112" s="128" t="s">
        <v>230</v>
      </c>
    </row>
    <row r="1113" spans="1:27">
      <c r="A1113" s="127">
        <v>42464</v>
      </c>
      <c r="D1113" s="128">
        <v>71.090456959999997</v>
      </c>
      <c r="E1113" s="128">
        <v>70.831462352130018</v>
      </c>
      <c r="G1113" s="128">
        <v>688.57114656560066</v>
      </c>
      <c r="H1113" s="128">
        <v>0</v>
      </c>
      <c r="K1113" s="128" t="e">
        <f t="shared" si="31"/>
        <v>#DIV/0!</v>
      </c>
      <c r="AA1113" s="128" t="s">
        <v>230</v>
      </c>
    </row>
    <row r="1114" spans="1:27">
      <c r="A1114" s="127">
        <v>42465</v>
      </c>
      <c r="D1114" s="128">
        <v>71.090456959999997</v>
      </c>
      <c r="E1114" s="128">
        <v>70.831462352130018</v>
      </c>
      <c r="G1114" s="128">
        <v>688.57114656560066</v>
      </c>
      <c r="H1114" s="128">
        <v>0</v>
      </c>
      <c r="K1114" s="128" t="e">
        <f t="shared" si="31"/>
        <v>#DIV/0!</v>
      </c>
      <c r="AA1114" s="128" t="s">
        <v>230</v>
      </c>
    </row>
    <row r="1115" spans="1:27">
      <c r="A1115" s="127">
        <v>42466</v>
      </c>
      <c r="D1115" s="128">
        <v>71.090456959999997</v>
      </c>
      <c r="E1115" s="128">
        <v>70.831462352130018</v>
      </c>
      <c r="G1115" s="128">
        <v>688.57114656560066</v>
      </c>
      <c r="H1115" s="128">
        <v>0</v>
      </c>
      <c r="K1115" s="128" t="e">
        <f t="shared" si="31"/>
        <v>#DIV/0!</v>
      </c>
      <c r="AA1115" s="128" t="s">
        <v>240</v>
      </c>
    </row>
    <row r="1116" spans="1:27">
      <c r="A1116" s="127">
        <v>42467</v>
      </c>
      <c r="D1116" s="128">
        <v>71.090456959999997</v>
      </c>
      <c r="E1116" s="128">
        <v>70.831462352130018</v>
      </c>
      <c r="G1116" s="128">
        <v>688.57114656560066</v>
      </c>
      <c r="H1116" s="128">
        <v>0</v>
      </c>
      <c r="K1116" s="128" t="e">
        <f t="shared" si="31"/>
        <v>#DIV/0!</v>
      </c>
      <c r="AA1116" s="128" t="s">
        <v>230</v>
      </c>
    </row>
    <row r="1117" spans="1:27">
      <c r="A1117" s="127">
        <v>42468</v>
      </c>
      <c r="D1117" s="128">
        <v>71.090456959999997</v>
      </c>
      <c r="E1117" s="128">
        <v>70.831462352130018</v>
      </c>
      <c r="G1117" s="128">
        <v>688.57114656560066</v>
      </c>
      <c r="H1117" s="128">
        <v>0</v>
      </c>
      <c r="K1117" s="128" t="e">
        <f t="shared" si="31"/>
        <v>#DIV/0!</v>
      </c>
      <c r="AA1117" s="128" t="s">
        <v>230</v>
      </c>
    </row>
    <row r="1118" spans="1:27">
      <c r="A1118" s="127">
        <v>42469</v>
      </c>
      <c r="D1118" s="128">
        <v>71.090456959999997</v>
      </c>
      <c r="E1118" s="128">
        <v>70.831462352130018</v>
      </c>
      <c r="G1118" s="128">
        <v>688.57114656560066</v>
      </c>
      <c r="H1118" s="128">
        <v>0</v>
      </c>
      <c r="K1118" s="128" t="e">
        <f t="shared" si="31"/>
        <v>#DIV/0!</v>
      </c>
      <c r="AA1118" s="128" t="s">
        <v>230</v>
      </c>
    </row>
    <row r="1119" spans="1:27">
      <c r="A1119" s="127">
        <v>42470</v>
      </c>
      <c r="D1119" s="128">
        <v>71.090456959999997</v>
      </c>
      <c r="E1119" s="128">
        <v>70.831462352130018</v>
      </c>
      <c r="G1119" s="128">
        <v>688.57114656560066</v>
      </c>
      <c r="H1119" s="128">
        <v>0</v>
      </c>
      <c r="K1119" s="128" t="e">
        <f t="shared" si="31"/>
        <v>#DIV/0!</v>
      </c>
      <c r="AA1119" s="128" t="s">
        <v>230</v>
      </c>
    </row>
    <row r="1120" spans="1:27">
      <c r="A1120" s="127">
        <v>42471</v>
      </c>
      <c r="D1120" s="128">
        <v>71.090456959999997</v>
      </c>
      <c r="E1120" s="128">
        <v>70.831462352130018</v>
      </c>
      <c r="G1120" s="128">
        <v>688.57114656560066</v>
      </c>
      <c r="H1120" s="128">
        <v>0</v>
      </c>
      <c r="K1120" s="128" t="e">
        <f t="shared" si="31"/>
        <v>#DIV/0!</v>
      </c>
      <c r="AA1120" s="128" t="s">
        <v>230</v>
      </c>
    </row>
    <row r="1121" spans="1:27">
      <c r="A1121" s="127">
        <v>42472</v>
      </c>
      <c r="D1121" s="128">
        <v>71.090456959999997</v>
      </c>
      <c r="E1121" s="128">
        <v>70.831462352130018</v>
      </c>
      <c r="G1121" s="128">
        <v>688.57114656560066</v>
      </c>
      <c r="H1121" s="128">
        <v>0</v>
      </c>
      <c r="K1121" s="128" t="e">
        <f t="shared" si="31"/>
        <v>#DIV/0!</v>
      </c>
      <c r="AA1121" s="128" t="s">
        <v>230</v>
      </c>
    </row>
    <row r="1122" spans="1:27">
      <c r="A1122" s="127">
        <v>42473</v>
      </c>
      <c r="D1122" s="128">
        <v>71.090456959999997</v>
      </c>
      <c r="E1122" s="128">
        <v>70.831462352130018</v>
      </c>
      <c r="G1122" s="128">
        <v>688.57114656560066</v>
      </c>
      <c r="H1122" s="128">
        <v>0</v>
      </c>
      <c r="K1122" s="128" t="e">
        <f t="shared" si="31"/>
        <v>#DIV/0!</v>
      </c>
      <c r="AA1122" s="128" t="s">
        <v>230</v>
      </c>
    </row>
    <row r="1123" spans="1:27">
      <c r="A1123" s="127">
        <v>42474</v>
      </c>
      <c r="D1123" s="128">
        <v>71.090456959999997</v>
      </c>
      <c r="E1123" s="128">
        <v>70.831462352130018</v>
      </c>
      <c r="G1123" s="128">
        <v>688.57114656560066</v>
      </c>
      <c r="H1123" s="128">
        <v>0</v>
      </c>
      <c r="K1123" s="128" t="e">
        <f t="shared" si="31"/>
        <v>#DIV/0!</v>
      </c>
      <c r="AA1123" s="128" t="s">
        <v>230</v>
      </c>
    </row>
    <row r="1124" spans="1:27">
      <c r="A1124" s="127">
        <v>42475</v>
      </c>
      <c r="D1124" s="128">
        <v>71.090456959999997</v>
      </c>
      <c r="E1124" s="128">
        <v>70.831462352130018</v>
      </c>
      <c r="G1124" s="128">
        <v>688.57114656560066</v>
      </c>
      <c r="H1124" s="128">
        <v>0</v>
      </c>
      <c r="K1124" s="128" t="e">
        <f t="shared" si="31"/>
        <v>#DIV/0!</v>
      </c>
      <c r="AA1124" s="128" t="s">
        <v>230</v>
      </c>
    </row>
    <row r="1125" spans="1:27">
      <c r="A1125" s="127">
        <v>42476</v>
      </c>
      <c r="D1125" s="128">
        <v>71.090456959999997</v>
      </c>
      <c r="E1125" s="128">
        <v>70.831462352130018</v>
      </c>
      <c r="G1125" s="128">
        <v>688.57114656560066</v>
      </c>
      <c r="H1125" s="128">
        <v>0</v>
      </c>
      <c r="K1125" s="128" t="e">
        <f t="shared" si="31"/>
        <v>#DIV/0!</v>
      </c>
      <c r="AA1125" s="128" t="s">
        <v>230</v>
      </c>
    </row>
    <row r="1126" spans="1:27">
      <c r="A1126" s="127">
        <v>42477</v>
      </c>
      <c r="D1126" s="128">
        <v>71.090456959999997</v>
      </c>
      <c r="E1126" s="128">
        <v>70.831462352130018</v>
      </c>
      <c r="G1126" s="128">
        <v>688.57114656560066</v>
      </c>
      <c r="H1126" s="128">
        <v>0</v>
      </c>
      <c r="K1126" s="128" t="e">
        <f t="shared" si="31"/>
        <v>#DIV/0!</v>
      </c>
      <c r="AA1126" s="128" t="s">
        <v>230</v>
      </c>
    </row>
    <row r="1127" spans="1:27">
      <c r="A1127" s="127">
        <v>42478</v>
      </c>
      <c r="D1127" s="128">
        <v>71.090456959999997</v>
      </c>
      <c r="E1127" s="128">
        <v>70.831462352130018</v>
      </c>
      <c r="G1127" s="128">
        <v>688.57114656560066</v>
      </c>
      <c r="H1127" s="128">
        <v>0</v>
      </c>
      <c r="K1127" s="128" t="e">
        <f t="shared" si="31"/>
        <v>#DIV/0!</v>
      </c>
      <c r="AA1127" s="128" t="s">
        <v>230</v>
      </c>
    </row>
    <row r="1128" spans="1:27">
      <c r="A1128" s="127">
        <v>42479</v>
      </c>
      <c r="D1128" s="128">
        <v>71.090456959999997</v>
      </c>
      <c r="E1128" s="128">
        <v>70.831462352130018</v>
      </c>
      <c r="G1128" s="128">
        <v>688.57114656560066</v>
      </c>
      <c r="H1128" s="128">
        <v>0</v>
      </c>
      <c r="K1128" s="128" t="e">
        <f t="shared" si="31"/>
        <v>#DIV/0!</v>
      </c>
      <c r="AA1128" s="128" t="s">
        <v>230</v>
      </c>
    </row>
    <row r="1129" spans="1:27">
      <c r="A1129" s="127">
        <v>42480</v>
      </c>
      <c r="D1129" s="128">
        <v>71.090456959999997</v>
      </c>
      <c r="E1129" s="128">
        <v>70.831462352130018</v>
      </c>
      <c r="G1129" s="128">
        <v>688.57114656560066</v>
      </c>
      <c r="H1129" s="128">
        <v>0</v>
      </c>
      <c r="K1129" s="128" t="e">
        <f t="shared" si="31"/>
        <v>#DIV/0!</v>
      </c>
      <c r="AA1129" s="128" t="s">
        <v>230</v>
      </c>
    </row>
    <row r="1130" spans="1:27">
      <c r="A1130" s="127">
        <v>42481</v>
      </c>
      <c r="D1130" s="128">
        <v>71.090456959999997</v>
      </c>
      <c r="E1130" s="128">
        <v>70.831462352130018</v>
      </c>
      <c r="G1130" s="128">
        <v>688.57114656560066</v>
      </c>
      <c r="H1130" s="128">
        <v>0</v>
      </c>
      <c r="K1130" s="128" t="e">
        <f t="shared" si="31"/>
        <v>#DIV/0!</v>
      </c>
      <c r="AA1130" s="128" t="s">
        <v>230</v>
      </c>
    </row>
    <row r="1131" spans="1:27">
      <c r="A1131" s="127">
        <v>42482</v>
      </c>
      <c r="D1131" s="128">
        <v>71.090456959999997</v>
      </c>
      <c r="E1131" s="128">
        <v>70.831462352130018</v>
      </c>
      <c r="G1131" s="128">
        <v>688.57114656560066</v>
      </c>
      <c r="H1131" s="128">
        <v>0</v>
      </c>
      <c r="K1131" s="128" t="e">
        <f t="shared" si="31"/>
        <v>#DIV/0!</v>
      </c>
      <c r="AA1131" s="128" t="s">
        <v>230</v>
      </c>
    </row>
    <row r="1132" spans="1:27">
      <c r="A1132" s="127">
        <v>42483</v>
      </c>
      <c r="D1132" s="128">
        <v>71.090456959999997</v>
      </c>
      <c r="E1132" s="128">
        <v>70.831462352130018</v>
      </c>
      <c r="G1132" s="128">
        <v>688.57114656560066</v>
      </c>
      <c r="H1132" s="128">
        <v>0</v>
      </c>
      <c r="K1132" s="128" t="e">
        <f t="shared" si="31"/>
        <v>#DIV/0!</v>
      </c>
      <c r="AA1132" s="128" t="s">
        <v>236</v>
      </c>
    </row>
    <row r="1133" spans="1:27">
      <c r="A1133" s="127">
        <v>42484</v>
      </c>
      <c r="D1133" s="128">
        <v>71.090456959999997</v>
      </c>
      <c r="E1133" s="128">
        <v>70.831462352130018</v>
      </c>
      <c r="G1133" s="128">
        <v>688.57114656560066</v>
      </c>
      <c r="H1133" s="128">
        <v>0</v>
      </c>
      <c r="K1133" s="128" t="e">
        <f t="shared" si="31"/>
        <v>#DIV/0!</v>
      </c>
      <c r="AA1133" s="128" t="s">
        <v>230</v>
      </c>
    </row>
    <row r="1134" spans="1:27">
      <c r="A1134" s="127">
        <v>42485</v>
      </c>
      <c r="D1134" s="128">
        <v>71.090456959999997</v>
      </c>
      <c r="E1134" s="128">
        <v>70.831462352130018</v>
      </c>
      <c r="G1134" s="128">
        <v>688.57114656560066</v>
      </c>
      <c r="H1134" s="128">
        <v>0</v>
      </c>
      <c r="K1134" s="128" t="e">
        <f t="shared" si="31"/>
        <v>#DIV/0!</v>
      </c>
      <c r="AA1134" s="128" t="s">
        <v>230</v>
      </c>
    </row>
    <row r="1135" spans="1:27">
      <c r="A1135" s="127">
        <v>42486</v>
      </c>
      <c r="D1135" s="128">
        <v>71.090456959999997</v>
      </c>
      <c r="E1135" s="128">
        <v>70.831462352130018</v>
      </c>
      <c r="G1135" s="128">
        <v>688.57114656560066</v>
      </c>
      <c r="H1135" s="128">
        <v>0</v>
      </c>
      <c r="K1135" s="128" t="e">
        <f t="shared" si="31"/>
        <v>#DIV/0!</v>
      </c>
      <c r="AA1135" s="128" t="s">
        <v>230</v>
      </c>
    </row>
    <row r="1136" spans="1:27">
      <c r="A1136" s="127">
        <v>42487</v>
      </c>
      <c r="D1136" s="128">
        <v>71.090456959999997</v>
      </c>
      <c r="E1136" s="128">
        <v>70.831462352130018</v>
      </c>
      <c r="G1136" s="128">
        <v>688.57114656560066</v>
      </c>
      <c r="H1136" s="128">
        <v>0</v>
      </c>
      <c r="K1136" s="128" t="e">
        <f t="shared" si="31"/>
        <v>#DIV/0!</v>
      </c>
      <c r="AA1136" s="128" t="s">
        <v>230</v>
      </c>
    </row>
    <row r="1137" spans="1:27">
      <c r="A1137" s="127">
        <v>42488</v>
      </c>
      <c r="D1137" s="128">
        <v>71.090456959999997</v>
      </c>
      <c r="E1137" s="128">
        <v>70.831462352130018</v>
      </c>
      <c r="G1137" s="128">
        <v>688.57114656560066</v>
      </c>
      <c r="H1137" s="128">
        <v>0</v>
      </c>
      <c r="K1137" s="128" t="e">
        <f t="shared" si="31"/>
        <v>#DIV/0!</v>
      </c>
      <c r="AA1137" s="128" t="s">
        <v>230</v>
      </c>
    </row>
    <row r="1138" spans="1:27">
      <c r="A1138" s="127">
        <v>42489</v>
      </c>
      <c r="D1138" s="128">
        <v>71.090456959999997</v>
      </c>
      <c r="E1138" s="128">
        <v>70.831462352130018</v>
      </c>
      <c r="G1138" s="128">
        <v>688.57114656560066</v>
      </c>
      <c r="H1138" s="128">
        <v>0</v>
      </c>
      <c r="K1138" s="128" t="e">
        <f t="shared" si="31"/>
        <v>#DIV/0!</v>
      </c>
      <c r="AA1138" s="128" t="s">
        <v>230</v>
      </c>
    </row>
    <row r="1139" spans="1:27">
      <c r="A1139" s="127">
        <v>42490</v>
      </c>
      <c r="D1139" s="128">
        <v>71.090456959999997</v>
      </c>
      <c r="E1139" s="128">
        <v>70.831462352130018</v>
      </c>
      <c r="G1139" s="128">
        <v>688.57114656560066</v>
      </c>
      <c r="H1139" s="128">
        <v>0</v>
      </c>
      <c r="K1139" s="128" t="e">
        <f t="shared" si="31"/>
        <v>#DIV/0!</v>
      </c>
      <c r="AA1139" s="128" t="s">
        <v>230</v>
      </c>
    </row>
    <row r="1140" spans="1:27">
      <c r="A1140" s="127">
        <v>42491</v>
      </c>
      <c r="D1140" s="128">
        <v>71.090456959999997</v>
      </c>
      <c r="E1140" s="128">
        <v>70.831462352130018</v>
      </c>
      <c r="G1140" s="128">
        <v>688.57114656560066</v>
      </c>
      <c r="H1140" s="128">
        <v>0</v>
      </c>
      <c r="K1140" s="128" t="e">
        <f t="shared" si="31"/>
        <v>#DIV/0!</v>
      </c>
      <c r="AA1140" s="128" t="s">
        <v>230</v>
      </c>
    </row>
    <row r="1141" spans="1:27">
      <c r="A1141" s="127">
        <v>42492</v>
      </c>
      <c r="D1141" s="128">
        <v>71.090456959999997</v>
      </c>
      <c r="E1141" s="128">
        <v>70.831462352130018</v>
      </c>
      <c r="G1141" s="128">
        <v>688.57114656560066</v>
      </c>
      <c r="H1141" s="128">
        <v>0</v>
      </c>
      <c r="K1141" s="128" t="e">
        <f t="shared" si="31"/>
        <v>#DIV/0!</v>
      </c>
      <c r="AA1141" s="128" t="s">
        <v>230</v>
      </c>
    </row>
    <row r="1142" spans="1:27">
      <c r="A1142" s="127">
        <v>42493</v>
      </c>
      <c r="D1142" s="128">
        <v>71.090456959999997</v>
      </c>
      <c r="E1142" s="128">
        <v>70.831462352130018</v>
      </c>
      <c r="G1142" s="128">
        <v>688.57114656560066</v>
      </c>
      <c r="H1142" s="128">
        <v>0</v>
      </c>
      <c r="K1142" s="128" t="e">
        <f t="shared" si="31"/>
        <v>#DIV/0!</v>
      </c>
      <c r="AA1142" s="128" t="s">
        <v>230</v>
      </c>
    </row>
    <row r="1143" spans="1:27">
      <c r="A1143" s="127">
        <v>42494</v>
      </c>
      <c r="D1143" s="128">
        <v>71.090456959999997</v>
      </c>
      <c r="E1143" s="128">
        <v>70.831462352130018</v>
      </c>
      <c r="G1143" s="128">
        <v>688.57114656560066</v>
      </c>
      <c r="H1143" s="128">
        <v>0</v>
      </c>
      <c r="K1143" s="128" t="e">
        <f t="shared" si="31"/>
        <v>#DIV/0!</v>
      </c>
      <c r="AA1143" s="128" t="s">
        <v>230</v>
      </c>
    </row>
    <row r="1144" spans="1:27">
      <c r="A1144" s="127">
        <v>42495</v>
      </c>
      <c r="D1144" s="128">
        <v>71.090456959999997</v>
      </c>
      <c r="E1144" s="128">
        <v>70.831462352130018</v>
      </c>
      <c r="G1144" s="128">
        <v>688.57114656560066</v>
      </c>
      <c r="H1144" s="128">
        <v>0</v>
      </c>
      <c r="K1144" s="128" t="e">
        <f t="shared" si="31"/>
        <v>#DIV/0!</v>
      </c>
      <c r="AA1144" s="128" t="s">
        <v>230</v>
      </c>
    </row>
    <row r="1145" spans="1:27">
      <c r="A1145" s="127">
        <v>42496</v>
      </c>
      <c r="D1145" s="128">
        <v>71.090456959999997</v>
      </c>
      <c r="E1145" s="128">
        <v>70.831462352130018</v>
      </c>
      <c r="G1145" s="128">
        <v>688.57114656560066</v>
      </c>
      <c r="H1145" s="128">
        <v>0</v>
      </c>
      <c r="K1145" s="128" t="e">
        <f t="shared" si="31"/>
        <v>#DIV/0!</v>
      </c>
      <c r="AA1145" s="128" t="s">
        <v>230</v>
      </c>
    </row>
    <row r="1146" spans="1:27">
      <c r="A1146" s="127">
        <v>42497</v>
      </c>
      <c r="D1146" s="128">
        <v>71.090456959999997</v>
      </c>
      <c r="E1146" s="128">
        <v>70.831462352130018</v>
      </c>
      <c r="G1146" s="128">
        <v>688.57114656560066</v>
      </c>
      <c r="H1146" s="128">
        <v>0</v>
      </c>
      <c r="K1146" s="128" t="e">
        <f t="shared" si="31"/>
        <v>#DIV/0!</v>
      </c>
      <c r="AA1146" s="128" t="s">
        <v>230</v>
      </c>
    </row>
    <row r="1147" spans="1:27">
      <c r="A1147" s="127">
        <v>42498</v>
      </c>
      <c r="D1147" s="128">
        <v>71.090456959999997</v>
      </c>
      <c r="E1147" s="128">
        <v>70.831462352130018</v>
      </c>
      <c r="G1147" s="128">
        <v>688.57114656560066</v>
      </c>
      <c r="H1147" s="128">
        <v>0</v>
      </c>
      <c r="K1147" s="128" t="e">
        <f t="shared" si="31"/>
        <v>#DIV/0!</v>
      </c>
      <c r="AA1147" s="128" t="s">
        <v>230</v>
      </c>
    </row>
    <row r="1148" spans="1:27">
      <c r="A1148" s="127">
        <v>42499</v>
      </c>
      <c r="D1148" s="128">
        <v>71.090456959999997</v>
      </c>
      <c r="E1148" s="128">
        <v>70.831462352130018</v>
      </c>
      <c r="G1148" s="128">
        <v>688.57114656560066</v>
      </c>
      <c r="H1148" s="128">
        <v>0</v>
      </c>
      <c r="K1148" s="128" t="e">
        <f t="shared" si="31"/>
        <v>#DIV/0!</v>
      </c>
      <c r="AA1148" s="128" t="s">
        <v>230</v>
      </c>
    </row>
    <row r="1149" spans="1:27">
      <c r="A1149" s="127">
        <v>42500</v>
      </c>
      <c r="D1149" s="128">
        <v>71.090456959999997</v>
      </c>
      <c r="E1149" s="128">
        <v>70.831462352130018</v>
      </c>
      <c r="G1149" s="128">
        <v>688.57114656560066</v>
      </c>
      <c r="H1149" s="128">
        <v>0</v>
      </c>
      <c r="K1149" s="128" t="e">
        <f t="shared" si="31"/>
        <v>#DIV/0!</v>
      </c>
      <c r="AA1149" s="128" t="s">
        <v>230</v>
      </c>
    </row>
    <row r="1150" spans="1:27">
      <c r="A1150" s="127">
        <v>42501</v>
      </c>
      <c r="D1150" s="128">
        <v>71.090456959999997</v>
      </c>
      <c r="E1150" s="128">
        <v>70.831462352130018</v>
      </c>
      <c r="G1150" s="128">
        <v>688.57114656560066</v>
      </c>
      <c r="H1150" s="128">
        <v>0</v>
      </c>
      <c r="K1150" s="128" t="e">
        <f t="shared" si="31"/>
        <v>#DIV/0!</v>
      </c>
      <c r="AA1150" s="128" t="s">
        <v>230</v>
      </c>
    </row>
    <row r="1151" spans="1:27">
      <c r="A1151" s="127">
        <v>42502</v>
      </c>
      <c r="D1151" s="128">
        <v>71.090456959999997</v>
      </c>
      <c r="E1151" s="128">
        <v>70.831462352130018</v>
      </c>
      <c r="G1151" s="128">
        <v>688.57114656560066</v>
      </c>
      <c r="H1151" s="128">
        <v>0</v>
      </c>
      <c r="K1151" s="128" t="e">
        <f t="shared" si="31"/>
        <v>#DIV/0!</v>
      </c>
      <c r="AA1151" s="128" t="s">
        <v>230</v>
      </c>
    </row>
    <row r="1152" spans="1:27">
      <c r="A1152" s="127">
        <v>42503</v>
      </c>
      <c r="D1152" s="128">
        <v>71.090456959999997</v>
      </c>
      <c r="E1152" s="128">
        <v>70.831462352130018</v>
      </c>
      <c r="G1152" s="128">
        <v>688.57114656560066</v>
      </c>
      <c r="H1152" s="128">
        <v>0</v>
      </c>
      <c r="K1152" s="128" t="e">
        <f t="shared" si="31"/>
        <v>#DIV/0!</v>
      </c>
      <c r="AA1152" s="128" t="s">
        <v>230</v>
      </c>
    </row>
    <row r="1153" spans="1:27">
      <c r="A1153" s="127">
        <v>42504</v>
      </c>
      <c r="D1153" s="128">
        <v>71.613113580000004</v>
      </c>
      <c r="E1153" s="128">
        <v>70.831462352130018</v>
      </c>
      <c r="G1153" s="128">
        <v>692.09438825206689</v>
      </c>
      <c r="H1153" s="128">
        <v>0</v>
      </c>
      <c r="K1153" s="128" t="e">
        <f t="shared" si="31"/>
        <v>#DIV/0!</v>
      </c>
      <c r="AA1153" s="128" t="s">
        <v>230</v>
      </c>
    </row>
    <row r="1154" spans="1:27">
      <c r="A1154" s="127">
        <v>42505</v>
      </c>
      <c r="D1154" s="128">
        <v>71.613113580000004</v>
      </c>
      <c r="E1154" s="128">
        <v>70.831462352130018</v>
      </c>
      <c r="G1154" s="128">
        <v>692.09438825206689</v>
      </c>
      <c r="H1154" s="128">
        <v>0</v>
      </c>
      <c r="K1154" s="128" t="e">
        <f t="shared" si="31"/>
        <v>#DIV/0!</v>
      </c>
      <c r="AA1154" s="128" t="s">
        <v>230</v>
      </c>
    </row>
    <row r="1155" spans="1:27">
      <c r="A1155" s="127">
        <v>42506</v>
      </c>
      <c r="D1155" s="128">
        <v>71.613113580000004</v>
      </c>
      <c r="E1155" s="128">
        <v>70.831462352130018</v>
      </c>
      <c r="G1155" s="128">
        <v>692.09438825206689</v>
      </c>
      <c r="H1155" s="128">
        <v>0</v>
      </c>
      <c r="K1155" s="128" t="e">
        <f t="shared" ref="K1155:K1218" si="32">C1155/B1155</f>
        <v>#DIV/0!</v>
      </c>
      <c r="AA1155" s="128" t="s">
        <v>230</v>
      </c>
    </row>
    <row r="1156" spans="1:27">
      <c r="A1156" s="127">
        <v>42507</v>
      </c>
      <c r="D1156" s="128">
        <v>71.613113580000004</v>
      </c>
      <c r="E1156" s="128">
        <v>70.831462352130018</v>
      </c>
      <c r="G1156" s="128">
        <v>692.09438825206689</v>
      </c>
      <c r="H1156" s="128">
        <v>0</v>
      </c>
      <c r="K1156" s="128" t="e">
        <f t="shared" si="32"/>
        <v>#DIV/0!</v>
      </c>
      <c r="AA1156" s="128" t="s">
        <v>230</v>
      </c>
    </row>
    <row r="1157" spans="1:27">
      <c r="A1157" s="127">
        <v>42508</v>
      </c>
      <c r="D1157" s="128">
        <v>71.613113580000004</v>
      </c>
      <c r="E1157" s="128">
        <v>70.831462352130018</v>
      </c>
      <c r="G1157" s="128">
        <v>692.09438825206689</v>
      </c>
      <c r="H1157" s="128">
        <v>0</v>
      </c>
      <c r="K1157" s="128" t="e">
        <f t="shared" si="32"/>
        <v>#DIV/0!</v>
      </c>
      <c r="AA1157" s="128" t="s">
        <v>230</v>
      </c>
    </row>
    <row r="1158" spans="1:27">
      <c r="A1158" s="127">
        <v>42509</v>
      </c>
      <c r="D1158" s="128">
        <v>71.613113580000004</v>
      </c>
      <c r="E1158" s="128">
        <v>70.831462352130018</v>
      </c>
      <c r="G1158" s="128">
        <v>692.09438825206689</v>
      </c>
      <c r="H1158" s="128">
        <v>0</v>
      </c>
      <c r="K1158" s="128" t="e">
        <f t="shared" si="32"/>
        <v>#DIV/0!</v>
      </c>
      <c r="AA1158" s="128" t="s">
        <v>230</v>
      </c>
    </row>
    <row r="1159" spans="1:27">
      <c r="A1159" s="127">
        <v>42510</v>
      </c>
      <c r="D1159" s="128">
        <v>71.613113580000004</v>
      </c>
      <c r="E1159" s="128">
        <v>70.831462352130018</v>
      </c>
      <c r="G1159" s="128">
        <v>692.09438825206689</v>
      </c>
      <c r="H1159" s="128">
        <v>0</v>
      </c>
      <c r="K1159" s="128" t="e">
        <f t="shared" si="32"/>
        <v>#DIV/0!</v>
      </c>
      <c r="AA1159" s="128" t="s">
        <v>230</v>
      </c>
    </row>
    <row r="1160" spans="1:27">
      <c r="A1160" s="127">
        <v>42511</v>
      </c>
      <c r="D1160" s="128">
        <v>71.613113580000004</v>
      </c>
      <c r="E1160" s="128">
        <v>70.831462352130018</v>
      </c>
      <c r="G1160" s="128">
        <v>692.09438825206689</v>
      </c>
      <c r="H1160" s="128">
        <v>0</v>
      </c>
      <c r="K1160" s="128" t="e">
        <f t="shared" si="32"/>
        <v>#DIV/0!</v>
      </c>
      <c r="AA1160" s="128" t="s">
        <v>230</v>
      </c>
    </row>
    <row r="1161" spans="1:27">
      <c r="A1161" s="127">
        <v>42512</v>
      </c>
      <c r="D1161" s="128">
        <v>71.613113580000004</v>
      </c>
      <c r="E1161" s="128">
        <v>70.831462352130018</v>
      </c>
      <c r="G1161" s="128">
        <v>692.09438825206689</v>
      </c>
      <c r="H1161" s="128">
        <v>0</v>
      </c>
      <c r="K1161" s="128" t="e">
        <f t="shared" si="32"/>
        <v>#DIV/0!</v>
      </c>
      <c r="AA1161" s="128" t="s">
        <v>230</v>
      </c>
    </row>
    <row r="1162" spans="1:27">
      <c r="A1162" s="127">
        <v>42513</v>
      </c>
      <c r="D1162" s="128">
        <v>71.613113580000004</v>
      </c>
      <c r="E1162" s="128">
        <v>70.831462352130018</v>
      </c>
      <c r="G1162" s="128">
        <v>692.09438825206689</v>
      </c>
      <c r="H1162" s="128">
        <v>0</v>
      </c>
      <c r="K1162" s="128" t="e">
        <f t="shared" si="32"/>
        <v>#DIV/0!</v>
      </c>
      <c r="AA1162" s="128" t="s">
        <v>230</v>
      </c>
    </row>
    <row r="1163" spans="1:27">
      <c r="A1163" s="127">
        <v>42514</v>
      </c>
      <c r="D1163" s="128">
        <v>71.613113580000004</v>
      </c>
      <c r="E1163" s="128">
        <v>70.831462352130018</v>
      </c>
      <c r="G1163" s="128">
        <v>692.09438825206689</v>
      </c>
      <c r="H1163" s="128">
        <v>0</v>
      </c>
      <c r="K1163" s="128" t="e">
        <f t="shared" si="32"/>
        <v>#DIV/0!</v>
      </c>
      <c r="AA1163" s="128" t="s">
        <v>230</v>
      </c>
    </row>
    <row r="1164" spans="1:27">
      <c r="A1164" s="127">
        <v>42515</v>
      </c>
      <c r="D1164" s="128">
        <v>71.613113580000004</v>
      </c>
      <c r="E1164" s="128">
        <v>70.831462352130018</v>
      </c>
      <c r="G1164" s="128">
        <v>692.09438825206689</v>
      </c>
      <c r="H1164" s="128">
        <v>0</v>
      </c>
      <c r="K1164" s="128" t="e">
        <f t="shared" si="32"/>
        <v>#DIV/0!</v>
      </c>
      <c r="AA1164" s="128" t="s">
        <v>239</v>
      </c>
    </row>
    <row r="1165" spans="1:27">
      <c r="A1165" s="127">
        <v>42516</v>
      </c>
      <c r="D1165" s="128">
        <v>71.613113580000004</v>
      </c>
      <c r="E1165" s="128">
        <v>70.831462352130018</v>
      </c>
      <c r="G1165" s="128">
        <v>692.09438825206689</v>
      </c>
      <c r="H1165" s="128">
        <v>0</v>
      </c>
      <c r="K1165" s="128" t="e">
        <f t="shared" si="32"/>
        <v>#DIV/0!</v>
      </c>
      <c r="AA1165" s="128" t="s">
        <v>230</v>
      </c>
    </row>
    <row r="1166" spans="1:27">
      <c r="A1166" s="127">
        <v>42517</v>
      </c>
      <c r="B1166" s="128">
        <v>33.023699999999998</v>
      </c>
      <c r="C1166" s="128">
        <v>42.45</v>
      </c>
      <c r="D1166" s="128">
        <v>66.95510487</v>
      </c>
      <c r="E1166" s="128">
        <v>70.826820871095009</v>
      </c>
      <c r="F1166" s="128">
        <v>195.0825775696527</v>
      </c>
      <c r="G1166" s="128">
        <v>686.78753104579835</v>
      </c>
      <c r="H1166" s="128">
        <v>682.03017852336086</v>
      </c>
      <c r="I1166" s="128">
        <v>5.7237475656408245E-3</v>
      </c>
      <c r="J1166" s="128">
        <v>7.5730349978210315E-9</v>
      </c>
      <c r="K1166" s="128">
        <f t="shared" si="32"/>
        <v>1.285440456399495</v>
      </c>
      <c r="L1166" s="128">
        <f t="shared" ref="L1166:L1229" si="33">72.285+6.5021*E1166</f>
        <v>532.80807198594687</v>
      </c>
      <c r="AA1166" s="128" t="s">
        <v>230</v>
      </c>
    </row>
    <row r="1167" spans="1:27">
      <c r="A1167" s="127">
        <v>42518</v>
      </c>
      <c r="B1167" s="128">
        <v>42.94</v>
      </c>
      <c r="C1167" s="128">
        <v>41.43</v>
      </c>
      <c r="D1167" s="128">
        <v>69.503432739999994</v>
      </c>
      <c r="E1167" s="128">
        <v>70.820785654095005</v>
      </c>
      <c r="F1167" s="128">
        <v>438.2568759074677</v>
      </c>
      <c r="G1167" s="128">
        <v>686.74664920043631</v>
      </c>
      <c r="H1167" s="128">
        <v>2542.2758246198077</v>
      </c>
      <c r="I1167" s="128">
        <v>1.4756167704507391E-3</v>
      </c>
      <c r="J1167" s="128">
        <v>1.8761832775787275E-9</v>
      </c>
      <c r="K1167" s="128">
        <f t="shared" si="32"/>
        <v>0.96483465300419191</v>
      </c>
      <c r="L1167" s="128">
        <f t="shared" si="33"/>
        <v>532.76883040149119</v>
      </c>
      <c r="AA1167" s="128" t="s">
        <v>230</v>
      </c>
    </row>
    <row r="1168" spans="1:27">
      <c r="A1168" s="127">
        <v>42519</v>
      </c>
      <c r="B1168" s="128">
        <v>44.467199999999998</v>
      </c>
      <c r="C1168" s="128">
        <v>36.82</v>
      </c>
      <c r="D1168" s="128">
        <v>69.116704470000002</v>
      </c>
      <c r="E1168" s="128">
        <v>70.814535789135007</v>
      </c>
      <c r="F1168" s="128">
        <v>393.85542223543678</v>
      </c>
      <c r="G1168" s="128">
        <v>686.70431094709477</v>
      </c>
      <c r="H1168" s="128">
        <v>1948.4841183718954</v>
      </c>
      <c r="I1168" s="128">
        <v>1.8919409376984759E-3</v>
      </c>
      <c r="J1168" s="128">
        <v>2.3638365736418783E-9</v>
      </c>
      <c r="K1168" s="128">
        <f t="shared" si="32"/>
        <v>0.82802605066206103</v>
      </c>
      <c r="L1168" s="128">
        <f t="shared" si="33"/>
        <v>532.72819315453478</v>
      </c>
      <c r="AA1168" s="128" t="s">
        <v>220</v>
      </c>
    </row>
    <row r="1169" spans="1:27">
      <c r="A1169" s="127">
        <v>42520</v>
      </c>
      <c r="B1169" s="128">
        <v>44.898000000000003</v>
      </c>
      <c r="C1169" s="128">
        <v>42.2</v>
      </c>
      <c r="D1169" s="128">
        <v>68.805880740000006</v>
      </c>
      <c r="E1169" s="128">
        <v>70.808225375235011</v>
      </c>
      <c r="F1169" s="128">
        <v>360.84742143253004</v>
      </c>
      <c r="G1169" s="128">
        <v>686.66156003273466</v>
      </c>
      <c r="H1169" s="128">
        <v>1759.0860520697483</v>
      </c>
      <c r="I1169" s="128">
        <v>2.1258655525586852E-3</v>
      </c>
      <c r="J1169" s="128">
        <v>2.6944126134309403E-9</v>
      </c>
      <c r="K1169" s="128">
        <f t="shared" si="32"/>
        <v>0.93990823644705779</v>
      </c>
      <c r="L1169" s="128">
        <f t="shared" si="33"/>
        <v>532.68716221231557</v>
      </c>
      <c r="AA1169" s="128" t="s">
        <v>230</v>
      </c>
    </row>
    <row r="1170" spans="1:27">
      <c r="A1170" s="127">
        <v>42521</v>
      </c>
      <c r="B1170" s="128">
        <v>33.479199999999999</v>
      </c>
      <c r="C1170" s="128">
        <v>27.32</v>
      </c>
      <c r="D1170" s="128">
        <v>69.6692398</v>
      </c>
      <c r="E1170" s="128">
        <v>70.803519873675015</v>
      </c>
      <c r="F1170" s="128">
        <v>399.83717209263233</v>
      </c>
      <c r="G1170" s="128">
        <v>686.62968022897076</v>
      </c>
      <c r="H1170" s="128">
        <v>1990.6844946735143</v>
      </c>
      <c r="I1170" s="128">
        <v>1.8489701473036778E-3</v>
      </c>
      <c r="J1170" s="128">
        <v>2.3065754258534241E-9</v>
      </c>
      <c r="K1170" s="128">
        <f t="shared" si="32"/>
        <v>0.81602905684723648</v>
      </c>
      <c r="L1170" s="128">
        <f t="shared" si="33"/>
        <v>532.65656657062232</v>
      </c>
      <c r="AA1170" s="128" t="s">
        <v>239</v>
      </c>
    </row>
    <row r="1171" spans="1:27">
      <c r="A1171" s="127">
        <v>42522</v>
      </c>
      <c r="B1171" s="128">
        <v>30.614799999999999</v>
      </c>
      <c r="C1171" s="128">
        <v>26.73</v>
      </c>
      <c r="D1171" s="128">
        <v>69.664623419999998</v>
      </c>
      <c r="E1171" s="128">
        <v>70.799216963535017</v>
      </c>
      <c r="F1171" s="128">
        <v>374.34940263270937</v>
      </c>
      <c r="G1171" s="128">
        <v>686.60052676839246</v>
      </c>
      <c r="H1171" s="128">
        <v>1819.3918529665857</v>
      </c>
      <c r="I1171" s="128">
        <v>2.0379547401728048E-3</v>
      </c>
      <c r="J1171" s="128">
        <v>2.5610658409068416E-9</v>
      </c>
      <c r="K1171" s="128">
        <f t="shared" si="32"/>
        <v>0.87310712465866192</v>
      </c>
      <c r="L1171" s="128">
        <f t="shared" si="33"/>
        <v>532.62858861860104</v>
      </c>
      <c r="AA1171" s="128" t="s">
        <v>230</v>
      </c>
    </row>
    <row r="1172" spans="1:27">
      <c r="A1172" s="127">
        <v>42523</v>
      </c>
      <c r="B1172" s="128">
        <v>30.480599999999999</v>
      </c>
      <c r="C1172" s="128">
        <v>23.12</v>
      </c>
      <c r="D1172" s="128">
        <v>69.667998679999997</v>
      </c>
      <c r="E1172" s="128">
        <v>70.79493291520501</v>
      </c>
      <c r="F1172" s="128">
        <v>376.42280557548969</v>
      </c>
      <c r="G1172" s="128">
        <v>686.57149994756503</v>
      </c>
      <c r="H1172" s="128">
        <v>1724.9382291450941</v>
      </c>
      <c r="I1172" s="128">
        <v>2.1179814111456537E-3</v>
      </c>
      <c r="J1172" s="128">
        <v>2.622546902958711E-9</v>
      </c>
      <c r="K1172" s="128">
        <f t="shared" si="32"/>
        <v>0.7585152523244294</v>
      </c>
      <c r="L1172" s="128">
        <f t="shared" si="33"/>
        <v>532.60073330795456</v>
      </c>
      <c r="AA1172" s="128" t="s">
        <v>230</v>
      </c>
    </row>
    <row r="1173" spans="1:27">
      <c r="A1173" s="127">
        <v>42524</v>
      </c>
      <c r="B1173" s="128">
        <v>30.4741</v>
      </c>
      <c r="C1173" s="128">
        <v>22.84</v>
      </c>
      <c r="D1173" s="128">
        <v>69.64590767</v>
      </c>
      <c r="E1173" s="128">
        <v>70.790649780450011</v>
      </c>
      <c r="F1173" s="128">
        <v>373.24216285964792</v>
      </c>
      <c r="G1173" s="128">
        <v>686.54247816501913</v>
      </c>
      <c r="H1173" s="128">
        <v>1689.5692820576448</v>
      </c>
      <c r="I1173" s="128">
        <v>2.1597800427821962E-3</v>
      </c>
      <c r="J1173" s="128">
        <v>2.6711635578301827E-9</v>
      </c>
      <c r="K1173" s="128">
        <f t="shared" si="32"/>
        <v>0.7494889102549378</v>
      </c>
      <c r="L1173" s="128">
        <f t="shared" si="33"/>
        <v>532.57288393746398</v>
      </c>
      <c r="AA1173" s="128" t="s">
        <v>230</v>
      </c>
    </row>
    <row r="1174" spans="1:27">
      <c r="A1174" s="127">
        <v>42525</v>
      </c>
      <c r="B1174" s="128">
        <v>30.376100000000001</v>
      </c>
      <c r="C1174" s="128">
        <v>23.3</v>
      </c>
      <c r="D1174" s="128">
        <v>69.640459359999994</v>
      </c>
      <c r="E1174" s="128">
        <v>70.786380419595005</v>
      </c>
      <c r="F1174" s="128">
        <v>371.96924459602724</v>
      </c>
      <c r="G1174" s="128">
        <v>686.51354856588034</v>
      </c>
      <c r="H1174" s="128">
        <v>1696.7127469498821</v>
      </c>
      <c r="I1174" s="128">
        <v>2.155605185374099E-3</v>
      </c>
      <c r="J1174" s="128">
        <v>2.6720968206389522E-9</v>
      </c>
      <c r="K1174" s="128">
        <f t="shared" si="32"/>
        <v>0.76705041134312835</v>
      </c>
      <c r="L1174" s="128">
        <f t="shared" si="33"/>
        <v>532.54512412624877</v>
      </c>
      <c r="AA1174" s="128" t="s">
        <v>230</v>
      </c>
    </row>
    <row r="1175" spans="1:27">
      <c r="A1175" s="127">
        <v>42526</v>
      </c>
      <c r="B1175" s="128">
        <v>30.3065</v>
      </c>
      <c r="C1175" s="128">
        <v>22.69</v>
      </c>
      <c r="D1175" s="128">
        <v>69.625734629999997</v>
      </c>
      <c r="E1175" s="128">
        <v>70.782120841020017</v>
      </c>
      <c r="F1175" s="128">
        <v>369.73135719424306</v>
      </c>
      <c r="G1175" s="128">
        <v>686.48468411188685</v>
      </c>
      <c r="H1175" s="128">
        <v>1660.1975573637303</v>
      </c>
      <c r="I1175" s="128">
        <v>2.1977599341606313E-3</v>
      </c>
      <c r="J1175" s="128">
        <v>2.7178513676108544E-9</v>
      </c>
      <c r="K1175" s="128">
        <f t="shared" si="32"/>
        <v>0.74868427565043805</v>
      </c>
      <c r="L1175" s="128">
        <f t="shared" si="33"/>
        <v>532.51742792039624</v>
      </c>
      <c r="AA1175" s="128" t="s">
        <v>230</v>
      </c>
    </row>
    <row r="1176" spans="1:27">
      <c r="A1176" s="127">
        <v>42527</v>
      </c>
      <c r="B1176" s="128">
        <v>30.422799999999999</v>
      </c>
      <c r="C1176" s="128">
        <v>22.84</v>
      </c>
      <c r="D1176" s="128">
        <v>69.599592209999997</v>
      </c>
      <c r="E1176" s="128">
        <v>70.777844916480007</v>
      </c>
      <c r="F1176" s="128">
        <v>366.89370147848939</v>
      </c>
      <c r="G1176" s="128">
        <v>686.45570774577038</v>
      </c>
      <c r="H1176" s="128">
        <v>1639.2001225046058</v>
      </c>
      <c r="I1176" s="128">
        <v>2.2265118814980777E-3</v>
      </c>
      <c r="J1176" s="128">
        <v>2.7541490531078947E-9</v>
      </c>
      <c r="K1176" s="128">
        <f t="shared" si="32"/>
        <v>0.75075272492998679</v>
      </c>
      <c r="L1176" s="128">
        <f t="shared" si="33"/>
        <v>532.48962543144467</v>
      </c>
      <c r="AA1176" s="128" t="s">
        <v>230</v>
      </c>
    </row>
    <row r="1177" spans="1:27">
      <c r="A1177" s="127">
        <v>42528</v>
      </c>
      <c r="B1177" s="128">
        <v>30.502800000000001</v>
      </c>
      <c r="C1177" s="128">
        <v>23.22</v>
      </c>
      <c r="D1177" s="128">
        <v>69.582315579999999</v>
      </c>
      <c r="E1177" s="128">
        <v>70.773557747940004</v>
      </c>
      <c r="F1177" s="128">
        <v>365.22703847856434</v>
      </c>
      <c r="G1177" s="128">
        <v>686.42665403042497</v>
      </c>
      <c r="H1177" s="128">
        <v>1635.890613369995</v>
      </c>
      <c r="I1177" s="128">
        <v>2.2340629389728779E-3</v>
      </c>
      <c r="J1177" s="128">
        <v>2.7672633868693077E-9</v>
      </c>
      <c r="K1177" s="128">
        <f t="shared" si="32"/>
        <v>0.76124159093591404</v>
      </c>
      <c r="L1177" s="128">
        <f t="shared" si="33"/>
        <v>532.46174983288074</v>
      </c>
      <c r="AA1177" s="128" t="s">
        <v>236</v>
      </c>
    </row>
    <row r="1178" spans="1:27">
      <c r="A1178" s="127">
        <v>42529</v>
      </c>
      <c r="B1178" s="128">
        <v>30.5335</v>
      </c>
      <c r="C1178" s="128">
        <v>22.26</v>
      </c>
      <c r="D1178" s="128">
        <v>69.562296720000006</v>
      </c>
      <c r="E1178" s="128">
        <v>70.769266264515011</v>
      </c>
      <c r="F1178" s="128">
        <v>363.22212229643236</v>
      </c>
      <c r="G1178" s="128">
        <v>686.39756991735646</v>
      </c>
      <c r="H1178" s="128">
        <v>1589.3005196676988</v>
      </c>
      <c r="I1178" s="128">
        <v>2.2899249988974106E-3</v>
      </c>
      <c r="J1178" s="128">
        <v>2.8245805899739154E-9</v>
      </c>
      <c r="K1178" s="128">
        <f t="shared" si="32"/>
        <v>0.72903532185959685</v>
      </c>
      <c r="L1178" s="128">
        <f t="shared" si="33"/>
        <v>532.43384617850313</v>
      </c>
      <c r="AA1178" s="128" t="s">
        <v>230</v>
      </c>
    </row>
    <row r="1179" spans="1:27">
      <c r="A1179" s="127">
        <v>42530</v>
      </c>
      <c r="B1179" s="128">
        <v>30.4922</v>
      </c>
      <c r="C1179" s="128">
        <v>24.85</v>
      </c>
      <c r="D1179" s="128">
        <v>69.505659949999995</v>
      </c>
      <c r="E1179" s="128">
        <v>70.764980585805006</v>
      </c>
      <c r="F1179" s="128">
        <v>353.43270389133585</v>
      </c>
      <c r="G1179" s="128">
        <v>686.3685239892792</v>
      </c>
      <c r="H1179" s="128">
        <v>1589.7075516390496</v>
      </c>
      <c r="I1179" s="128">
        <v>2.3150229147310742E-3</v>
      </c>
      <c r="J1179" s="128">
        <v>2.8875748728072303E-9</v>
      </c>
      <c r="K1179" s="128">
        <f t="shared" si="32"/>
        <v>0.8149625150038371</v>
      </c>
      <c r="L1179" s="128">
        <f t="shared" si="33"/>
        <v>532.40598026696273</v>
      </c>
      <c r="AA1179" s="128" t="s">
        <v>230</v>
      </c>
    </row>
    <row r="1180" spans="1:27">
      <c r="A1180" s="127">
        <v>42531</v>
      </c>
      <c r="B1180" s="128">
        <v>30.539000000000001</v>
      </c>
      <c r="C1180" s="128">
        <v>23.14</v>
      </c>
      <c r="D1180" s="128">
        <v>69.464803549999999</v>
      </c>
      <c r="E1180" s="128">
        <v>70.760688329355006</v>
      </c>
      <c r="F1180" s="128">
        <v>348.98402760749792</v>
      </c>
      <c r="G1180" s="128">
        <v>686.33943232440367</v>
      </c>
      <c r="H1180" s="128">
        <v>1503.419254923228</v>
      </c>
      <c r="I1180" s="128">
        <v>2.4298006272312342E-3</v>
      </c>
      <c r="J1180" s="128">
        <v>3.0083392931790635E-9</v>
      </c>
      <c r="K1180" s="128">
        <f t="shared" si="32"/>
        <v>0.75771963718523849</v>
      </c>
      <c r="L1180" s="128">
        <f t="shared" si="33"/>
        <v>532.37807158629926</v>
      </c>
      <c r="AA1180" s="128" t="s">
        <v>230</v>
      </c>
    </row>
    <row r="1181" spans="1:27">
      <c r="A1181" s="127">
        <v>42532</v>
      </c>
      <c r="B1181" s="128">
        <v>30.513100000000001</v>
      </c>
      <c r="C1181" s="128">
        <v>22.76</v>
      </c>
      <c r="D1181" s="128">
        <v>69.452489349999993</v>
      </c>
      <c r="E1181" s="128">
        <v>70.756399713150017</v>
      </c>
      <c r="F1181" s="128">
        <v>347.70744375706619</v>
      </c>
      <c r="G1181" s="128">
        <v>686.31036417593305</v>
      </c>
      <c r="H1181" s="128">
        <v>1483.2386813330922</v>
      </c>
      <c r="I1181" s="128">
        <v>2.4590762387179605E-3</v>
      </c>
      <c r="J1181" s="128">
        <v>3.0399081245849558E-9</v>
      </c>
      <c r="K1181" s="128">
        <f t="shared" si="32"/>
        <v>0.7459091341096119</v>
      </c>
      <c r="L1181" s="128">
        <f t="shared" si="33"/>
        <v>532.35018657487274</v>
      </c>
      <c r="AA1181" s="128" t="s">
        <v>230</v>
      </c>
    </row>
    <row r="1182" spans="1:27">
      <c r="A1182" s="127">
        <v>42533</v>
      </c>
      <c r="B1182" s="128">
        <v>30.470700000000001</v>
      </c>
      <c r="C1182" s="128">
        <v>23.62</v>
      </c>
      <c r="D1182" s="128">
        <v>69.439255590000002</v>
      </c>
      <c r="E1182" s="128">
        <v>70.752117056265007</v>
      </c>
      <c r="F1182" s="128">
        <v>345.7278179550234</v>
      </c>
      <c r="G1182" s="128">
        <v>686.28133526624936</v>
      </c>
      <c r="H1182" s="128">
        <v>1493.6212017728676</v>
      </c>
      <c r="I1182" s="128">
        <v>2.4512918281125572E-3</v>
      </c>
      <c r="J1182" s="128">
        <v>3.0418369634437932E-9</v>
      </c>
      <c r="K1182" s="128">
        <f t="shared" si="32"/>
        <v>0.77517090188279236</v>
      </c>
      <c r="L1182" s="128">
        <f t="shared" si="33"/>
        <v>532.32234031154076</v>
      </c>
      <c r="AA1182" s="128" t="s">
        <v>230</v>
      </c>
    </row>
    <row r="1183" spans="1:27">
      <c r="A1183" s="127">
        <v>42534</v>
      </c>
      <c r="B1183" s="128">
        <v>30.4421</v>
      </c>
      <c r="C1183" s="128">
        <v>23.82</v>
      </c>
      <c r="D1183" s="128">
        <v>69.437661509999998</v>
      </c>
      <c r="E1183" s="128">
        <v>70.74783841911001</v>
      </c>
      <c r="F1183" s="128">
        <v>345.79828446221768</v>
      </c>
      <c r="G1183" s="128">
        <v>686.25233245222319</v>
      </c>
      <c r="H1183" s="128">
        <v>1500.7429910670007</v>
      </c>
      <c r="I1183" s="128">
        <v>2.4419699748196703E-3</v>
      </c>
      <c r="J1183" s="128">
        <v>3.0331395483916461E-9</v>
      </c>
      <c r="K1183" s="128">
        <f t="shared" si="32"/>
        <v>0.78246901494969134</v>
      </c>
      <c r="L1183" s="128">
        <f t="shared" si="33"/>
        <v>532.29452018489519</v>
      </c>
      <c r="AA1183" s="128" t="s">
        <v>230</v>
      </c>
    </row>
    <row r="1184" spans="1:27">
      <c r="A1184" s="127">
        <v>42535</v>
      </c>
      <c r="B1184" s="128">
        <v>30.436199999999999</v>
      </c>
      <c r="C1184" s="128">
        <v>23.21</v>
      </c>
      <c r="D1184" s="128">
        <v>69.426464469999999</v>
      </c>
      <c r="E1184" s="128">
        <v>70.74356061120001</v>
      </c>
      <c r="F1184" s="128">
        <v>344.95012838141264</v>
      </c>
      <c r="G1184" s="128">
        <v>686.22333410891724</v>
      </c>
      <c r="H1184" s="128">
        <v>1476.7552875084816</v>
      </c>
      <c r="I1184" s="128">
        <v>2.4752360913233395E-3</v>
      </c>
      <c r="J1184" s="128">
        <v>3.0665300201576356E-9</v>
      </c>
      <c r="K1184" s="128">
        <f t="shared" si="32"/>
        <v>0.76257877133150664</v>
      </c>
      <c r="L1184" s="128">
        <f t="shared" si="33"/>
        <v>532.26670545008358</v>
      </c>
      <c r="AA1184" s="128" t="s">
        <v>230</v>
      </c>
    </row>
    <row r="1185" spans="1:27">
      <c r="A1185" s="127">
        <v>42536</v>
      </c>
      <c r="B1185" s="128">
        <v>30.4071</v>
      </c>
      <c r="C1185" s="128">
        <v>21.62</v>
      </c>
      <c r="D1185" s="128">
        <v>69.403106649999998</v>
      </c>
      <c r="E1185" s="128">
        <v>70.739286893295017</v>
      </c>
      <c r="F1185" s="128">
        <v>342.53720180414228</v>
      </c>
      <c r="G1185" s="128">
        <v>686.19436234217198</v>
      </c>
      <c r="H1185" s="128">
        <v>1414.7711840553104</v>
      </c>
      <c r="I1185" s="128">
        <v>2.5663638965358927E-3</v>
      </c>
      <c r="J1185" s="128">
        <v>3.1581162188489293E-9</v>
      </c>
      <c r="K1185" s="128">
        <f t="shared" si="32"/>
        <v>0.71101815036619742</v>
      </c>
      <c r="L1185" s="128">
        <f t="shared" si="33"/>
        <v>532.23891730889352</v>
      </c>
      <c r="AA1185" s="128" t="s">
        <v>230</v>
      </c>
    </row>
    <row r="1186" spans="1:27">
      <c r="A1186" s="127">
        <v>42537</v>
      </c>
      <c r="B1186" s="128">
        <v>30.330400000000001</v>
      </c>
      <c r="C1186" s="128">
        <v>23.06</v>
      </c>
      <c r="D1186" s="128">
        <v>69.377103489999996</v>
      </c>
      <c r="E1186" s="128">
        <v>70.735023955575016</v>
      </c>
      <c r="F1186" s="128">
        <v>338.3520209581352</v>
      </c>
      <c r="G1186" s="128">
        <v>686.16546251093587</v>
      </c>
      <c r="H1186" s="128">
        <v>1424.3509637575071</v>
      </c>
      <c r="I1186" s="128">
        <v>2.5655418378148446E-3</v>
      </c>
      <c r="J1186" s="128">
        <v>3.1774640447116565E-9</v>
      </c>
      <c r="K1186" s="128">
        <f t="shared" si="32"/>
        <v>0.76029330308865029</v>
      </c>
      <c r="L1186" s="128">
        <f t="shared" si="33"/>
        <v>532.21119926154438</v>
      </c>
      <c r="AA1186" s="128" t="s">
        <v>230</v>
      </c>
    </row>
    <row r="1187" spans="1:27">
      <c r="A1187" s="127">
        <v>42538</v>
      </c>
      <c r="B1187" s="128">
        <v>30.123899999999999</v>
      </c>
      <c r="C1187" s="128">
        <v>21.76</v>
      </c>
      <c r="D1187" s="128">
        <v>69.43089277</v>
      </c>
      <c r="E1187" s="128">
        <v>70.730790041430012</v>
      </c>
      <c r="F1187" s="128">
        <v>345.35501981443696</v>
      </c>
      <c r="G1187" s="128">
        <v>686.13675830888496</v>
      </c>
      <c r="H1187" s="128">
        <v>1445.6586950168414</v>
      </c>
      <c r="I1187" s="128">
        <v>2.5152564165803236E-3</v>
      </c>
      <c r="J1187" s="128">
        <v>3.0998146914529033E-9</v>
      </c>
      <c r="K1187" s="128">
        <f t="shared" si="32"/>
        <v>0.72235002771885459</v>
      </c>
      <c r="L1187" s="128">
        <f t="shared" si="33"/>
        <v>532.18366992838207</v>
      </c>
      <c r="AA1187" s="128" t="s">
        <v>230</v>
      </c>
    </row>
    <row r="1188" spans="1:27">
      <c r="A1188" s="127">
        <v>42539</v>
      </c>
      <c r="B1188" s="128">
        <v>29.997900000000001</v>
      </c>
      <c r="C1188" s="128">
        <v>20.190000000000001</v>
      </c>
      <c r="D1188" s="128">
        <v>69.456567739999997</v>
      </c>
      <c r="E1188" s="128">
        <v>70.726573836585004</v>
      </c>
      <c r="F1188" s="128">
        <v>349.51372899431379</v>
      </c>
      <c r="G1188" s="128">
        <v>686.10817304841976</v>
      </c>
      <c r="H1188" s="128">
        <v>1432.0044359456847</v>
      </c>
      <c r="I1188" s="128">
        <v>2.5228796265241572E-3</v>
      </c>
      <c r="J1188" s="128">
        <v>3.0891774146911349E-9</v>
      </c>
      <c r="K1188" s="128">
        <f t="shared" si="32"/>
        <v>0.67304711329793088</v>
      </c>
      <c r="L1188" s="128">
        <f t="shared" si="33"/>
        <v>532.15625574285934</v>
      </c>
      <c r="AA1188" s="128" t="s">
        <v>230</v>
      </c>
    </row>
    <row r="1189" spans="1:27">
      <c r="A1189" s="127">
        <v>42540</v>
      </c>
      <c r="B1189" s="128">
        <v>29.992599999999999</v>
      </c>
      <c r="C1189" s="128">
        <v>22.76</v>
      </c>
      <c r="D1189" s="128">
        <v>69.456276740000007</v>
      </c>
      <c r="E1189" s="128">
        <v>70.722358376655009</v>
      </c>
      <c r="F1189" s="128">
        <v>348.90999039983188</v>
      </c>
      <c r="G1189" s="128">
        <v>686.07959172067569</v>
      </c>
      <c r="H1189" s="128">
        <v>1504.8564892702677</v>
      </c>
      <c r="I1189" s="128">
        <v>2.4278381520493374E-3</v>
      </c>
      <c r="J1189" s="128">
        <v>3.0063530292229032E-9</v>
      </c>
      <c r="K1189" s="128">
        <f t="shared" si="32"/>
        <v>0.75885385061648547</v>
      </c>
      <c r="L1189" s="128">
        <f t="shared" si="33"/>
        <v>532.1288464008486</v>
      </c>
      <c r="AA1189" s="128" t="s">
        <v>230</v>
      </c>
    </row>
    <row r="1190" spans="1:27">
      <c r="A1190" s="127">
        <v>42541</v>
      </c>
      <c r="B1190" s="128">
        <v>29.9483</v>
      </c>
      <c r="C1190" s="128">
        <v>20.95</v>
      </c>
      <c r="D1190" s="128">
        <v>69.442976419999994</v>
      </c>
      <c r="E1190" s="128">
        <v>70.718149143090017</v>
      </c>
      <c r="F1190" s="128">
        <v>347.82769871942145</v>
      </c>
      <c r="G1190" s="128">
        <v>686.05105149318638</v>
      </c>
      <c r="H1190" s="128">
        <v>1445.311213882911</v>
      </c>
      <c r="I1190" s="128">
        <v>2.50836151575282E-3</v>
      </c>
      <c r="J1190" s="128">
        <v>3.0821023656566909E-9</v>
      </c>
      <c r="K1190" s="128">
        <f t="shared" si="32"/>
        <v>0.69953887198939502</v>
      </c>
      <c r="L1190" s="128">
        <f t="shared" si="33"/>
        <v>532.10147754328557</v>
      </c>
      <c r="AA1190" s="128" t="s">
        <v>230</v>
      </c>
    </row>
    <row r="1191" spans="1:27">
      <c r="A1191" s="127">
        <v>42542</v>
      </c>
      <c r="B1191" s="128">
        <v>30.206399999999999</v>
      </c>
      <c r="C1191" s="128">
        <v>23.14</v>
      </c>
      <c r="D1191" s="128">
        <v>69.402840139999995</v>
      </c>
      <c r="E1191" s="128">
        <v>70.713903633570013</v>
      </c>
      <c r="F1191" s="128">
        <v>343.86220970866952</v>
      </c>
      <c r="G1191" s="128">
        <v>686.02226417171835</v>
      </c>
      <c r="H1191" s="128">
        <v>1472.1189155857476</v>
      </c>
      <c r="I1191" s="128">
        <v>2.484156326583253E-3</v>
      </c>
      <c r="J1191" s="128">
        <v>3.0789750244233142E-9</v>
      </c>
      <c r="K1191" s="128">
        <f t="shared" si="32"/>
        <v>0.76606282112400026</v>
      </c>
      <c r="L1191" s="128">
        <f t="shared" si="33"/>
        <v>532.07387281583556</v>
      </c>
      <c r="AA1191" s="128" t="s">
        <v>230</v>
      </c>
    </row>
    <row r="1192" spans="1:27">
      <c r="A1192" s="127">
        <v>42543</v>
      </c>
      <c r="B1192" s="128">
        <v>30.026800000000001</v>
      </c>
      <c r="C1192" s="128">
        <v>19.399999999999999</v>
      </c>
      <c r="D1192" s="128">
        <v>69.403806029999998</v>
      </c>
      <c r="E1192" s="128">
        <v>70.709683366830006</v>
      </c>
      <c r="F1192" s="128">
        <v>344.83856923890642</v>
      </c>
      <c r="G1192" s="128">
        <v>685.99364688885748</v>
      </c>
      <c r="H1192" s="128">
        <v>1372.9385228729643</v>
      </c>
      <c r="I1192" s="128">
        <v>2.6220877195144267E-3</v>
      </c>
      <c r="J1192" s="128">
        <v>3.1992704332522015E-9</v>
      </c>
      <c r="K1192" s="128">
        <f t="shared" si="32"/>
        <v>0.64608949338590849</v>
      </c>
      <c r="L1192" s="128">
        <f t="shared" si="33"/>
        <v>532.04643221946537</v>
      </c>
      <c r="AA1192" s="128" t="s">
        <v>230</v>
      </c>
    </row>
    <row r="1193" spans="1:27">
      <c r="A1193" s="127">
        <v>42544</v>
      </c>
      <c r="B1193" s="128">
        <v>30.733799999999999</v>
      </c>
      <c r="C1193" s="128">
        <v>19.600000000000001</v>
      </c>
      <c r="D1193" s="128">
        <v>69.345309729999997</v>
      </c>
      <c r="E1193" s="128">
        <v>70.705363731240013</v>
      </c>
      <c r="F1193" s="128">
        <v>342.86987203692951</v>
      </c>
      <c r="G1193" s="128">
        <v>685.96435463340401</v>
      </c>
      <c r="H1193" s="128">
        <v>1351.3580190040871</v>
      </c>
      <c r="I1193" s="128">
        <v>2.6610232363087362E-3</v>
      </c>
      <c r="J1193" s="128">
        <v>3.2431959220516256E-9</v>
      </c>
      <c r="K1193" s="128">
        <f t="shared" si="32"/>
        <v>0.63773435110529786</v>
      </c>
      <c r="L1193" s="128">
        <f t="shared" si="33"/>
        <v>532.01834551689569</v>
      </c>
      <c r="AA1193" s="128" t="s">
        <v>230</v>
      </c>
    </row>
    <row r="1194" spans="1:27">
      <c r="A1194" s="127">
        <v>42545</v>
      </c>
      <c r="B1194" s="128">
        <v>30.6722</v>
      </c>
      <c r="C1194" s="128">
        <v>22.64</v>
      </c>
      <c r="D1194" s="128">
        <v>69.330977720000007</v>
      </c>
      <c r="E1194" s="128">
        <v>70.701052753530007</v>
      </c>
      <c r="F1194" s="128">
        <v>339.49620558837455</v>
      </c>
      <c r="G1194" s="128">
        <v>685.93511991796947</v>
      </c>
      <c r="H1194" s="128">
        <v>1415.3657496312592</v>
      </c>
      <c r="I1194" s="128">
        <v>2.5743871871722226E-3</v>
      </c>
      <c r="J1194" s="128">
        <v>3.179229216597291E-9</v>
      </c>
      <c r="K1194" s="128">
        <f t="shared" si="32"/>
        <v>0.73812768565671849</v>
      </c>
      <c r="L1194" s="128">
        <f t="shared" si="33"/>
        <v>531.99031510872749</v>
      </c>
      <c r="AA1194" s="128" t="s">
        <v>230</v>
      </c>
    </row>
    <row r="1195" spans="1:27">
      <c r="A1195" s="127">
        <v>42546</v>
      </c>
      <c r="B1195" s="128">
        <v>30.528700000000001</v>
      </c>
      <c r="C1195" s="128">
        <v>21.58</v>
      </c>
      <c r="D1195" s="128">
        <v>69.322935810000004</v>
      </c>
      <c r="E1195" s="128">
        <v>70.696761944745006</v>
      </c>
      <c r="F1195" s="128">
        <v>338.18576575565794</v>
      </c>
      <c r="G1195" s="128">
        <v>685.90602081580596</v>
      </c>
      <c r="H1195" s="128">
        <v>1380.146844522046</v>
      </c>
      <c r="I1195" s="128">
        <v>2.6293212025034892E-3</v>
      </c>
      <c r="J1195" s="128">
        <v>3.2338361554917585E-9</v>
      </c>
      <c r="K1195" s="128">
        <f t="shared" si="32"/>
        <v>0.70687582504331981</v>
      </c>
      <c r="L1195" s="128">
        <f t="shared" si="33"/>
        <v>531.9624158409265</v>
      </c>
      <c r="AA1195" s="128" t="s">
        <v>230</v>
      </c>
    </row>
    <row r="1196" spans="1:27">
      <c r="A1196" s="127">
        <v>42547</v>
      </c>
      <c r="B1196" s="128">
        <v>30.4148</v>
      </c>
      <c r="C1196" s="128">
        <v>21.34</v>
      </c>
      <c r="D1196" s="128">
        <v>69.283966899999996</v>
      </c>
      <c r="E1196" s="128">
        <v>70.69248714460501</v>
      </c>
      <c r="F1196" s="128">
        <v>332.71343260019745</v>
      </c>
      <c r="G1196" s="128">
        <v>685.87702912754389</v>
      </c>
      <c r="H1196" s="128">
        <v>1336.1106615796014</v>
      </c>
      <c r="I1196" s="128">
        <v>2.7141147663227471E-3</v>
      </c>
      <c r="J1196" s="128">
        <v>3.3358327923534979E-9</v>
      </c>
      <c r="K1196" s="128">
        <f t="shared" si="32"/>
        <v>0.70163210016176336</v>
      </c>
      <c r="L1196" s="128">
        <f t="shared" si="33"/>
        <v>531.93462066293625</v>
      </c>
      <c r="AA1196" s="128" t="s">
        <v>230</v>
      </c>
    </row>
    <row r="1197" spans="1:27">
      <c r="A1197" s="127">
        <v>42548</v>
      </c>
      <c r="B1197" s="128">
        <v>30.3596</v>
      </c>
      <c r="C1197" s="128">
        <v>22.81</v>
      </c>
      <c r="D1197" s="128">
        <v>69.302635190000004</v>
      </c>
      <c r="E1197" s="128">
        <v>70.688220102825014</v>
      </c>
      <c r="F1197" s="128">
        <v>334.78476916914747</v>
      </c>
      <c r="G1197" s="128">
        <v>685.84808890922443</v>
      </c>
      <c r="H1197" s="128">
        <v>1391.1316640642394</v>
      </c>
      <c r="I1197" s="128">
        <v>2.623742758954579E-3</v>
      </c>
      <c r="J1197" s="128">
        <v>3.2457582551717739E-9</v>
      </c>
      <c r="K1197" s="128">
        <f t="shared" si="32"/>
        <v>0.75132742196866886</v>
      </c>
      <c r="L1197" s="128">
        <f t="shared" si="33"/>
        <v>531.90687593057851</v>
      </c>
      <c r="AA1197" s="128" t="s">
        <v>230</v>
      </c>
    </row>
    <row r="1198" spans="1:27">
      <c r="A1198" s="127">
        <v>42549</v>
      </c>
      <c r="B1198" s="128">
        <v>30.301500000000001</v>
      </c>
      <c r="C1198" s="128">
        <v>22.72</v>
      </c>
      <c r="D1198" s="128">
        <v>69.288535499999995</v>
      </c>
      <c r="E1198" s="128">
        <v>70.683961227000012</v>
      </c>
      <c r="F1198" s="128">
        <v>333.02930235785789</v>
      </c>
      <c r="G1198" s="128">
        <v>685.81920293154633</v>
      </c>
      <c r="H1198" s="128">
        <v>1376.8575646347676</v>
      </c>
      <c r="I1198" s="128">
        <v>2.6504156401976151E-3</v>
      </c>
      <c r="J1198" s="128">
        <v>3.2781016376899637E-9</v>
      </c>
      <c r="K1198" s="128">
        <f t="shared" si="32"/>
        <v>0.74979786479217192</v>
      </c>
      <c r="L1198" s="128">
        <f t="shared" si="33"/>
        <v>531.87918429407682</v>
      </c>
      <c r="AA1198" s="128" t="s">
        <v>230</v>
      </c>
    </row>
    <row r="1199" spans="1:27">
      <c r="A1199" s="127">
        <v>42550</v>
      </c>
      <c r="B1199" s="128">
        <v>30.287099999999999</v>
      </c>
      <c r="C1199" s="128">
        <v>20.3</v>
      </c>
      <c r="D1199" s="128">
        <v>69.298607279999999</v>
      </c>
      <c r="E1199" s="128">
        <v>70.679704375095014</v>
      </c>
      <c r="F1199" s="128">
        <v>335.85089115286803</v>
      </c>
      <c r="G1199" s="128">
        <v>685.79032953990236</v>
      </c>
      <c r="H1199" s="128">
        <v>1331.021656761596</v>
      </c>
      <c r="I1199" s="128">
        <v>2.713289298089617E-3</v>
      </c>
      <c r="J1199" s="128">
        <v>3.3211061281958147E-9</v>
      </c>
      <c r="K1199" s="128">
        <f t="shared" si="32"/>
        <v>0.6702523516612684</v>
      </c>
      <c r="L1199" s="128">
        <f t="shared" si="33"/>
        <v>531.85150581730534</v>
      </c>
      <c r="AA1199" s="128" t="s">
        <v>230</v>
      </c>
    </row>
    <row r="1200" spans="1:27">
      <c r="A1200" s="127">
        <v>42551</v>
      </c>
      <c r="B1200" s="128">
        <v>30.3249</v>
      </c>
      <c r="C1200" s="128">
        <v>20.92</v>
      </c>
      <c r="D1200" s="128">
        <v>69.289835229999994</v>
      </c>
      <c r="E1200" s="128">
        <v>70.675442210400007</v>
      </c>
      <c r="F1200" s="128">
        <v>335.19153307575283</v>
      </c>
      <c r="G1200" s="128">
        <v>685.76141896936872</v>
      </c>
      <c r="H1200" s="128">
        <v>1344.0112931413541</v>
      </c>
      <c r="I1200" s="128">
        <v>2.6939988540799686E-3</v>
      </c>
      <c r="J1200" s="128">
        <v>3.3060023631147657E-9</v>
      </c>
      <c r="K1200" s="128">
        <f t="shared" si="32"/>
        <v>0.68986212650330259</v>
      </c>
      <c r="L1200" s="128">
        <f t="shared" si="33"/>
        <v>531.82379279624195</v>
      </c>
      <c r="AA1200" s="128" t="s">
        <v>230</v>
      </c>
    </row>
    <row r="1201" spans="1:27">
      <c r="A1201" s="127">
        <v>42552</v>
      </c>
      <c r="B1201" s="128">
        <v>30.337800000000001</v>
      </c>
      <c r="C1201" s="128">
        <v>20.82</v>
      </c>
      <c r="D1201" s="128">
        <v>69.268809840000003</v>
      </c>
      <c r="E1201" s="128">
        <v>70.671178232610018</v>
      </c>
      <c r="F1201" s="128">
        <v>333.11484270792147</v>
      </c>
      <c r="G1201" s="128">
        <v>685.73249495562504</v>
      </c>
      <c r="H1201" s="128">
        <v>1325.9180572179159</v>
      </c>
      <c r="I1201" s="128">
        <v>2.7294742674686258E-3</v>
      </c>
      <c r="J1201" s="128">
        <v>3.3479589328822464E-9</v>
      </c>
      <c r="K1201" s="128">
        <f t="shared" si="32"/>
        <v>0.68627257085220417</v>
      </c>
      <c r="L1201" s="128">
        <f t="shared" si="33"/>
        <v>531.79606798625366</v>
      </c>
      <c r="AA1201" s="128" t="s">
        <v>230</v>
      </c>
    </row>
    <row r="1202" spans="1:27">
      <c r="A1202" s="127">
        <v>42553</v>
      </c>
      <c r="B1202" s="128">
        <v>30.316299999999998</v>
      </c>
      <c r="C1202" s="128">
        <v>21.31</v>
      </c>
      <c r="D1202" s="128">
        <v>69.278486270000002</v>
      </c>
      <c r="E1202" s="128">
        <v>70.666917276645009</v>
      </c>
      <c r="F1202" s="128">
        <v>334.51767586180625</v>
      </c>
      <c r="G1202" s="128">
        <v>685.70359029593135</v>
      </c>
      <c r="H1202" s="128">
        <v>1350.8309260644185</v>
      </c>
      <c r="I1202" s="128">
        <v>2.6849923437067382E-3</v>
      </c>
      <c r="J1202" s="128">
        <v>3.3005971974882928E-9</v>
      </c>
      <c r="K1202" s="128">
        <f t="shared" si="32"/>
        <v>0.70292219037283576</v>
      </c>
      <c r="L1202" s="128">
        <f t="shared" si="33"/>
        <v>531.76836282447357</v>
      </c>
      <c r="AA1202" s="128" t="s">
        <v>230</v>
      </c>
    </row>
    <row r="1203" spans="1:27">
      <c r="A1203" s="127">
        <v>42554</v>
      </c>
      <c r="B1203" s="128">
        <v>30.349399999999999</v>
      </c>
      <c r="C1203" s="128">
        <v>21.53</v>
      </c>
      <c r="D1203" s="128">
        <v>69.2585835</v>
      </c>
      <c r="E1203" s="128">
        <v>70.662651668475007</v>
      </c>
      <c r="F1203" s="128">
        <v>332.62386374774474</v>
      </c>
      <c r="G1203" s="128">
        <v>685.6746529318749</v>
      </c>
      <c r="H1203" s="128">
        <v>1342.2315613529722</v>
      </c>
      <c r="I1203" s="128">
        <v>2.7044893093611773E-3</v>
      </c>
      <c r="J1203" s="128">
        <v>3.3273877483022041E-9</v>
      </c>
      <c r="K1203" s="128">
        <f t="shared" si="32"/>
        <v>0.70940446928110612</v>
      </c>
      <c r="L1203" s="128">
        <f t="shared" si="33"/>
        <v>531.74062741359137</v>
      </c>
      <c r="AA1203" s="128" t="s">
        <v>230</v>
      </c>
    </row>
    <row r="1204" spans="1:27">
      <c r="A1204" s="127">
        <v>42555</v>
      </c>
      <c r="B1204" s="128">
        <v>30.3642</v>
      </c>
      <c r="C1204" s="128">
        <v>21.31</v>
      </c>
      <c r="D1204" s="128">
        <v>69.237663760000004</v>
      </c>
      <c r="E1204" s="128">
        <v>70.658383980165013</v>
      </c>
      <c r="F1204" s="128">
        <v>330.63840537457844</v>
      </c>
      <c r="G1204" s="128">
        <v>685.64570030918094</v>
      </c>
      <c r="H1204" s="128">
        <v>1322.0549261224526</v>
      </c>
      <c r="I1204" s="128">
        <v>2.7430356449403802E-3</v>
      </c>
      <c r="J1204" s="128">
        <v>3.3714585876145149E-9</v>
      </c>
      <c r="K1204" s="128">
        <f t="shared" si="32"/>
        <v>0.70181331963298876</v>
      </c>
      <c r="L1204" s="128">
        <f t="shared" si="33"/>
        <v>531.71287847743099</v>
      </c>
      <c r="AA1204" s="128" t="s">
        <v>230</v>
      </c>
    </row>
    <row r="1205" spans="1:27">
      <c r="A1205" s="127">
        <v>42556</v>
      </c>
      <c r="B1205" s="128">
        <v>30.3108</v>
      </c>
      <c r="C1205" s="128">
        <v>21.65</v>
      </c>
      <c r="D1205" s="128">
        <v>69.234694200000007</v>
      </c>
      <c r="E1205" s="128">
        <v>70.654123797225012</v>
      </c>
      <c r="F1205" s="128">
        <v>330.25206546219198</v>
      </c>
      <c r="G1205" s="128">
        <v>685.61679745940376</v>
      </c>
      <c r="H1205" s="128">
        <v>1328.9883292409877</v>
      </c>
      <c r="I1205" s="128">
        <v>2.7331777969112647E-3</v>
      </c>
      <c r="J1205" s="128">
        <v>3.3648240825736454E-9</v>
      </c>
      <c r="K1205" s="128">
        <f t="shared" si="32"/>
        <v>0.71426686197658917</v>
      </c>
      <c r="L1205" s="128">
        <f t="shared" si="33"/>
        <v>531.68517834193676</v>
      </c>
      <c r="AA1205" s="128" t="s">
        <v>230</v>
      </c>
    </row>
    <row r="1206" spans="1:27">
      <c r="A1206" s="127">
        <v>42557</v>
      </c>
      <c r="B1206" s="128">
        <v>30.214700000000001</v>
      </c>
      <c r="C1206" s="128">
        <v>21.78</v>
      </c>
      <c r="D1206" s="128">
        <v>69.218490259999996</v>
      </c>
      <c r="E1206" s="128">
        <v>70.649877121140008</v>
      </c>
      <c r="F1206" s="128">
        <v>327.90352413599953</v>
      </c>
      <c r="G1206" s="128">
        <v>685.58798510743111</v>
      </c>
      <c r="H1206" s="128">
        <v>1317.1509579711128</v>
      </c>
      <c r="I1206" s="128">
        <v>2.7601128942004844E-3</v>
      </c>
      <c r="J1206" s="128">
        <v>3.4009063451878231E-9</v>
      </c>
      <c r="K1206" s="128">
        <f t="shared" si="32"/>
        <v>0.72084117995545216</v>
      </c>
      <c r="L1206" s="128">
        <f t="shared" si="33"/>
        <v>531.65756602936449</v>
      </c>
      <c r="AA1206" s="128" t="s">
        <v>230</v>
      </c>
    </row>
    <row r="1207" spans="1:27">
      <c r="A1207" s="127">
        <v>42558</v>
      </c>
      <c r="B1207" s="128">
        <v>30.195599999999999</v>
      </c>
      <c r="C1207" s="128">
        <v>21.23</v>
      </c>
      <c r="D1207" s="128">
        <v>69.217432479999999</v>
      </c>
      <c r="E1207" s="128">
        <v>70.645633129560011</v>
      </c>
      <c r="F1207" s="128">
        <v>328.33479135137105</v>
      </c>
      <c r="G1207" s="128">
        <v>685.55918983341735</v>
      </c>
      <c r="H1207" s="128">
        <v>1306.7617953029414</v>
      </c>
      <c r="I1207" s="128">
        <v>2.7755991296108608E-3</v>
      </c>
      <c r="J1207" s="128">
        <v>3.412049653610252E-9</v>
      </c>
      <c r="K1207" s="128">
        <f t="shared" si="32"/>
        <v>0.70308256832121241</v>
      </c>
      <c r="L1207" s="128">
        <f t="shared" si="33"/>
        <v>531.62997117171221</v>
      </c>
      <c r="AA1207" s="128" t="s">
        <v>230</v>
      </c>
    </row>
    <row r="1208" spans="1:27">
      <c r="A1208" s="127">
        <v>42559</v>
      </c>
      <c r="B1208" s="128">
        <v>30.076000000000001</v>
      </c>
      <c r="C1208" s="128">
        <v>21.43</v>
      </c>
      <c r="D1208" s="128">
        <v>69.210823559999994</v>
      </c>
      <c r="E1208" s="128">
        <v>70.641405947760006</v>
      </c>
      <c r="F1208" s="128">
        <v>327.00458448990423</v>
      </c>
      <c r="G1208" s="128">
        <v>685.53050748433782</v>
      </c>
      <c r="H1208" s="128">
        <v>1304.5020375735789</v>
      </c>
      <c r="I1208" s="128">
        <v>2.7838478979530239E-3</v>
      </c>
      <c r="J1208" s="128">
        <v>3.4264247308749582E-9</v>
      </c>
      <c r="K1208" s="128">
        <f t="shared" si="32"/>
        <v>0.71252826173693307</v>
      </c>
      <c r="L1208" s="128">
        <f t="shared" si="33"/>
        <v>531.60248561293031</v>
      </c>
      <c r="AA1208" s="128" t="s">
        <v>230</v>
      </c>
    </row>
    <row r="1209" spans="1:27">
      <c r="A1209" s="127">
        <v>42560</v>
      </c>
      <c r="B1209" s="128">
        <v>30.157299999999999</v>
      </c>
      <c r="C1209" s="128">
        <v>22.38</v>
      </c>
      <c r="D1209" s="128">
        <v>69.204440379999994</v>
      </c>
      <c r="E1209" s="128">
        <v>70.637167339245011</v>
      </c>
      <c r="F1209" s="128">
        <v>327.03936302540222</v>
      </c>
      <c r="G1209" s="128">
        <v>685.50174647144752</v>
      </c>
      <c r="H1209" s="128">
        <v>1327.6183813915911</v>
      </c>
      <c r="I1209" s="128">
        <v>2.7459631943290148E-3</v>
      </c>
      <c r="J1209" s="128">
        <v>3.3928769467487917E-9</v>
      </c>
      <c r="K1209" s="128">
        <f t="shared" si="32"/>
        <v>0.74210887579458373</v>
      </c>
      <c r="L1209" s="128">
        <f t="shared" si="33"/>
        <v>531.57492575650497</v>
      </c>
      <c r="AA1209" s="128" t="s">
        <v>230</v>
      </c>
    </row>
    <row r="1210" spans="1:27">
      <c r="A1210" s="127">
        <v>42561</v>
      </c>
      <c r="B1210" s="128">
        <v>30.171299999999999</v>
      </c>
      <c r="C1210" s="128">
        <v>19.440000000000001</v>
      </c>
      <c r="D1210" s="128">
        <v>69.183468480000002</v>
      </c>
      <c r="E1210" s="128">
        <v>70.632926763030014</v>
      </c>
      <c r="F1210" s="128">
        <v>326.38842075143015</v>
      </c>
      <c r="G1210" s="128">
        <v>685.47297097324872</v>
      </c>
      <c r="H1210" s="128">
        <v>1243.5146570849163</v>
      </c>
      <c r="I1210" s="128">
        <v>2.8943163977960267E-3</v>
      </c>
      <c r="J1210" s="128">
        <v>3.5305986211430286E-9</v>
      </c>
      <c r="K1210" s="128">
        <f t="shared" si="32"/>
        <v>0.64432092750395253</v>
      </c>
      <c r="L1210" s="128">
        <f t="shared" si="33"/>
        <v>531.54735310589751</v>
      </c>
      <c r="AA1210" s="128" t="s">
        <v>230</v>
      </c>
    </row>
    <row r="1211" spans="1:27">
      <c r="A1211" s="127">
        <v>42562</v>
      </c>
      <c r="B1211" s="128">
        <v>30.1355</v>
      </c>
      <c r="C1211" s="128">
        <v>21.97</v>
      </c>
      <c r="D1211" s="128">
        <v>69.181488630000004</v>
      </c>
      <c r="E1211" s="128">
        <v>70.628691218505011</v>
      </c>
      <c r="F1211" s="128">
        <v>325.16324599655587</v>
      </c>
      <c r="G1211" s="128">
        <v>685.44422848696013</v>
      </c>
      <c r="H1211" s="128">
        <v>1304.1114061558148</v>
      </c>
      <c r="I1211" s="128">
        <v>2.7906982749193072E-3</v>
      </c>
      <c r="J1211" s="128">
        <v>3.4422775913101081E-9</v>
      </c>
      <c r="K1211" s="128">
        <f t="shared" si="32"/>
        <v>0.72904050040649726</v>
      </c>
      <c r="L1211" s="128">
        <f t="shared" si="33"/>
        <v>531.51981317184141</v>
      </c>
      <c r="AA1211" s="128" t="s">
        <v>230</v>
      </c>
    </row>
    <row r="1212" spans="1:27">
      <c r="A1212" s="127">
        <v>42563</v>
      </c>
      <c r="B1212" s="128">
        <v>20.45</v>
      </c>
      <c r="C1212" s="128">
        <v>20.45</v>
      </c>
      <c r="D1212" s="128">
        <v>69.180090820000004</v>
      </c>
      <c r="E1212" s="128">
        <v>70.625816971005008</v>
      </c>
      <c r="F1212" s="128">
        <v>245.71233382723298</v>
      </c>
      <c r="G1212" s="128">
        <v>685.42472314400777</v>
      </c>
      <c r="H1212" s="128">
        <v>912.45695007335189</v>
      </c>
      <c r="I1212" s="128">
        <v>4.1296573181441457E-3</v>
      </c>
      <c r="J1212" s="128">
        <v>5.274069422632088E-9</v>
      </c>
      <c r="K1212" s="128">
        <f t="shared" si="32"/>
        <v>1</v>
      </c>
      <c r="L1212" s="128">
        <f t="shared" si="33"/>
        <v>531.50112452717167</v>
      </c>
      <c r="AA1212" s="128" t="s">
        <v>230</v>
      </c>
    </row>
    <row r="1213" spans="1:27">
      <c r="A1213" s="127">
        <v>42564</v>
      </c>
      <c r="B1213" s="128">
        <v>21.35</v>
      </c>
      <c r="C1213" s="128">
        <v>21.35</v>
      </c>
      <c r="D1213" s="128">
        <v>69.170465809999996</v>
      </c>
      <c r="E1213" s="128">
        <v>70.622816228505016</v>
      </c>
      <c r="F1213" s="128">
        <v>252.43465314928773</v>
      </c>
      <c r="G1213" s="128">
        <v>685.40435881927408</v>
      </c>
      <c r="H1213" s="128">
        <v>956.91958199488772</v>
      </c>
      <c r="I1213" s="128">
        <v>3.9377755375289581E-3</v>
      </c>
      <c r="J1213" s="128">
        <v>5.0290132947406947E-9</v>
      </c>
      <c r="K1213" s="128">
        <f t="shared" si="32"/>
        <v>1</v>
      </c>
      <c r="L1213" s="128">
        <f t="shared" si="33"/>
        <v>531.48161339936246</v>
      </c>
      <c r="AA1213" s="128" t="s">
        <v>230</v>
      </c>
    </row>
    <row r="1214" spans="1:27">
      <c r="A1214" s="127">
        <v>42565</v>
      </c>
      <c r="B1214" s="128">
        <v>19.940000000000001</v>
      </c>
      <c r="C1214" s="128">
        <v>19.940000000000001</v>
      </c>
      <c r="D1214" s="128">
        <v>69.173984649999994</v>
      </c>
      <c r="E1214" s="128">
        <v>70.620013661505013</v>
      </c>
      <c r="F1214" s="128">
        <v>241.4510956236289</v>
      </c>
      <c r="G1214" s="128">
        <v>685.38533888550012</v>
      </c>
      <c r="H1214" s="128">
        <v>884.93107303445652</v>
      </c>
      <c r="I1214" s="128">
        <v>4.2581107570794779E-3</v>
      </c>
      <c r="J1214" s="128">
        <v>5.4381199242425294E-9</v>
      </c>
      <c r="K1214" s="128">
        <f t="shared" si="32"/>
        <v>1</v>
      </c>
      <c r="L1214" s="128">
        <f t="shared" si="33"/>
        <v>531.4633908284718</v>
      </c>
      <c r="AA1214" s="128" t="s">
        <v>230</v>
      </c>
    </row>
    <row r="1215" spans="1:27">
      <c r="A1215" s="127">
        <v>42566</v>
      </c>
      <c r="B1215" s="128">
        <v>21.21</v>
      </c>
      <c r="C1215" s="128">
        <v>21.21</v>
      </c>
      <c r="D1215" s="128">
        <v>69.156707929999996</v>
      </c>
      <c r="E1215" s="128">
        <v>70.617032596005018</v>
      </c>
      <c r="F1215" s="128">
        <v>250.50176667556636</v>
      </c>
      <c r="G1215" s="128">
        <v>685.36510700794679</v>
      </c>
      <c r="H1215" s="128">
        <v>944.13888120392153</v>
      </c>
      <c r="I1215" s="128">
        <v>3.9910807576920854E-3</v>
      </c>
      <c r="J1215" s="128">
        <v>5.097090476470476E-9</v>
      </c>
      <c r="K1215" s="128">
        <f t="shared" si="32"/>
        <v>1</v>
      </c>
      <c r="L1215" s="128">
        <f t="shared" si="33"/>
        <v>531.44400764248428</v>
      </c>
      <c r="AA1215" s="128" t="s">
        <v>230</v>
      </c>
    </row>
    <row r="1216" spans="1:27">
      <c r="A1216" s="127">
        <v>42567</v>
      </c>
      <c r="B1216" s="128">
        <v>20.87</v>
      </c>
      <c r="C1216" s="128">
        <v>20.87</v>
      </c>
      <c r="D1216" s="128">
        <v>69.165178389999994</v>
      </c>
      <c r="E1216" s="128">
        <v>70.614099317505008</v>
      </c>
      <c r="F1216" s="128">
        <v>248.82998799769334</v>
      </c>
      <c r="G1216" s="128">
        <v>685.34519890371507</v>
      </c>
      <c r="H1216" s="128">
        <v>933.11771666754646</v>
      </c>
      <c r="I1216" s="128">
        <v>4.0382198880748775E-3</v>
      </c>
      <c r="J1216" s="128">
        <v>5.1572928194273683E-9</v>
      </c>
      <c r="K1216" s="128">
        <f t="shared" si="32"/>
        <v>1</v>
      </c>
      <c r="L1216" s="128">
        <f t="shared" si="33"/>
        <v>531.42493517234936</v>
      </c>
      <c r="AA1216" s="128" t="s">
        <v>230</v>
      </c>
    </row>
    <row r="1217" spans="1:27">
      <c r="A1217" s="127">
        <v>42568</v>
      </c>
      <c r="B1217" s="128">
        <v>21.84</v>
      </c>
      <c r="C1217" s="128">
        <v>21.84</v>
      </c>
      <c r="D1217" s="128">
        <v>69.153356830000007</v>
      </c>
      <c r="E1217" s="128">
        <v>70.611029705505018</v>
      </c>
      <c r="F1217" s="128">
        <v>255.8563008407676</v>
      </c>
      <c r="G1217" s="128">
        <v>685.32436492540592</v>
      </c>
      <c r="H1217" s="128">
        <v>980.12743082855866</v>
      </c>
      <c r="I1217" s="128">
        <v>3.8445353153482111E-3</v>
      </c>
      <c r="J1217" s="128">
        <v>4.9099343090335E-9</v>
      </c>
      <c r="K1217" s="128">
        <f t="shared" si="32"/>
        <v>1</v>
      </c>
      <c r="L1217" s="128">
        <f t="shared" si="33"/>
        <v>531.40497624816419</v>
      </c>
      <c r="AA1217" s="128" t="s">
        <v>230</v>
      </c>
    </row>
    <row r="1218" spans="1:27">
      <c r="A1218" s="127">
        <v>42569</v>
      </c>
      <c r="B1218" s="128">
        <v>21.1</v>
      </c>
      <c r="C1218" s="128">
        <v>21.1</v>
      </c>
      <c r="D1218" s="128">
        <v>69.154185290000001</v>
      </c>
      <c r="E1218" s="128">
        <v>70.608064100505004</v>
      </c>
      <c r="F1218" s="128">
        <v>250.21397950596648</v>
      </c>
      <c r="G1218" s="128">
        <v>685.30423629564484</v>
      </c>
      <c r="H1218" s="128">
        <v>942.37743140206169</v>
      </c>
      <c r="I1218" s="128">
        <v>3.9985407075758426E-3</v>
      </c>
      <c r="J1218" s="128">
        <v>5.1066177303187382E-9</v>
      </c>
      <c r="K1218" s="128">
        <f t="shared" si="32"/>
        <v>1</v>
      </c>
      <c r="L1218" s="128">
        <f t="shared" si="33"/>
        <v>531.38569358789357</v>
      </c>
      <c r="AA1218" s="128" t="s">
        <v>230</v>
      </c>
    </row>
    <row r="1219" spans="1:27">
      <c r="A1219" s="127">
        <v>42570</v>
      </c>
      <c r="B1219" s="128">
        <v>20.93</v>
      </c>
      <c r="C1219" s="128">
        <v>20.93</v>
      </c>
      <c r="D1219" s="128">
        <v>69.151246850000007</v>
      </c>
      <c r="E1219" s="128">
        <v>70.605122389005018</v>
      </c>
      <c r="F1219" s="128">
        <v>248.81914689611926</v>
      </c>
      <c r="G1219" s="128">
        <v>685.28426929141494</v>
      </c>
      <c r="H1219" s="128">
        <v>933.19347023931664</v>
      </c>
      <c r="I1219" s="128">
        <v>4.0378920786871449E-3</v>
      </c>
      <c r="J1219" s="128">
        <v>5.1568741673855397E-9</v>
      </c>
      <c r="K1219" s="128">
        <f t="shared" ref="K1219:K1282" si="34">C1219/B1219</f>
        <v>1</v>
      </c>
      <c r="L1219" s="128">
        <f t="shared" si="33"/>
        <v>531.36656628554954</v>
      </c>
      <c r="AA1219" s="128" t="s">
        <v>230</v>
      </c>
    </row>
    <row r="1220" spans="1:27">
      <c r="A1220" s="127">
        <v>42571</v>
      </c>
      <c r="B1220" s="128">
        <v>21.07</v>
      </c>
      <c r="C1220" s="128">
        <v>21.07</v>
      </c>
      <c r="D1220" s="128">
        <v>69.138140879999995</v>
      </c>
      <c r="E1220" s="128">
        <v>70.602161000505006</v>
      </c>
      <c r="F1220" s="128">
        <v>248.97191161877083</v>
      </c>
      <c r="G1220" s="128">
        <v>685.26416817704603</v>
      </c>
      <c r="H1220" s="128">
        <v>934.25114555756772</v>
      </c>
      <c r="I1220" s="128">
        <v>4.0333207395887695E-3</v>
      </c>
      <c r="J1220" s="128">
        <v>5.1510360171706797E-9</v>
      </c>
      <c r="K1220" s="128">
        <f t="shared" si="34"/>
        <v>1</v>
      </c>
      <c r="L1220" s="128">
        <f t="shared" si="33"/>
        <v>531.34731104138359</v>
      </c>
      <c r="AA1220" s="128" t="s">
        <v>230</v>
      </c>
    </row>
    <row r="1221" spans="1:27">
      <c r="A1221" s="127">
        <v>42572</v>
      </c>
      <c r="B1221" s="128">
        <v>21.75</v>
      </c>
      <c r="C1221" s="128">
        <v>21.75</v>
      </c>
      <c r="D1221" s="128">
        <v>69.128041039999999</v>
      </c>
      <c r="E1221" s="128">
        <v>70.599104038005009</v>
      </c>
      <c r="F1221" s="128">
        <v>253.78383925166986</v>
      </c>
      <c r="G1221" s="128">
        <v>685.2434177513378</v>
      </c>
      <c r="H1221" s="128">
        <v>966.36143177716121</v>
      </c>
      <c r="I1221" s="128">
        <v>3.8993014388335194E-3</v>
      </c>
      <c r="J1221" s="128">
        <v>4.9798772401335943E-9</v>
      </c>
      <c r="K1221" s="128">
        <f t="shared" si="34"/>
        <v>1</v>
      </c>
      <c r="L1221" s="128">
        <f t="shared" si="33"/>
        <v>531.32743436551243</v>
      </c>
      <c r="AA1221" s="128" t="s">
        <v>230</v>
      </c>
    </row>
    <row r="1222" spans="1:27">
      <c r="A1222" s="127">
        <v>42573</v>
      </c>
      <c r="B1222" s="128">
        <v>21.13</v>
      </c>
      <c r="C1222" s="128">
        <v>21.13</v>
      </c>
      <c r="D1222" s="128">
        <v>69.116432590000002</v>
      </c>
      <c r="E1222" s="128">
        <v>70.596134216505007</v>
      </c>
      <c r="F1222" s="128">
        <v>247.94218824382466</v>
      </c>
      <c r="G1222" s="128">
        <v>685.22325826718043</v>
      </c>
      <c r="H1222" s="128">
        <v>927.55816420965039</v>
      </c>
      <c r="I1222" s="128">
        <v>4.0624239716251544E-3</v>
      </c>
      <c r="J1222" s="128">
        <v>5.1882043472179381E-9</v>
      </c>
      <c r="K1222" s="128">
        <f t="shared" si="34"/>
        <v>1</v>
      </c>
      <c r="L1222" s="128">
        <f t="shared" si="33"/>
        <v>531.30812428913725</v>
      </c>
      <c r="AA1222" s="128" t="s">
        <v>230</v>
      </c>
    </row>
    <row r="1223" spans="1:27">
      <c r="A1223" s="127">
        <v>42574</v>
      </c>
      <c r="B1223" s="128">
        <v>20.49</v>
      </c>
      <c r="C1223" s="128">
        <v>20.49</v>
      </c>
      <c r="D1223" s="128">
        <v>69.103361500000005</v>
      </c>
      <c r="E1223" s="128">
        <v>70.593254347005015</v>
      </c>
      <c r="F1223" s="128">
        <v>241.7960853563807</v>
      </c>
      <c r="G1223" s="128">
        <v>685.20370885569253</v>
      </c>
      <c r="H1223" s="128">
        <v>887.56928101856886</v>
      </c>
      <c r="I1223" s="128">
        <v>4.2454539628023376E-3</v>
      </c>
      <c r="J1223" s="128">
        <v>5.4219556746346195E-9</v>
      </c>
      <c r="K1223" s="128">
        <f t="shared" si="34"/>
        <v>1</v>
      </c>
      <c r="L1223" s="128">
        <f t="shared" si="33"/>
        <v>531.28939908966129</v>
      </c>
      <c r="AA1223" s="128" t="s">
        <v>230</v>
      </c>
    </row>
    <row r="1224" spans="1:27">
      <c r="A1224" s="127">
        <v>42575</v>
      </c>
      <c r="B1224" s="128">
        <v>20.62</v>
      </c>
      <c r="C1224" s="128">
        <v>20.62</v>
      </c>
      <c r="D1224" s="128">
        <v>69.092320479999998</v>
      </c>
      <c r="E1224" s="128">
        <v>70.590356206005012</v>
      </c>
      <c r="F1224" s="128">
        <v>242.09189500057158</v>
      </c>
      <c r="G1224" s="128">
        <v>685.18403488328522</v>
      </c>
      <c r="H1224" s="128">
        <v>889.52170275472247</v>
      </c>
      <c r="I1224" s="128">
        <v>4.2361355655432878E-3</v>
      </c>
      <c r="J1224" s="128">
        <v>5.4100549598135702E-9</v>
      </c>
      <c r="K1224" s="128">
        <f t="shared" si="34"/>
        <v>1</v>
      </c>
      <c r="L1224" s="128">
        <f t="shared" si="33"/>
        <v>531.27055508706519</v>
      </c>
      <c r="AA1224" s="128" t="s">
        <v>230</v>
      </c>
    </row>
    <row r="1225" spans="1:27">
      <c r="A1225" s="127">
        <v>42576</v>
      </c>
      <c r="B1225" s="128">
        <v>20.98</v>
      </c>
      <c r="C1225" s="128">
        <v>20.98</v>
      </c>
      <c r="D1225" s="128">
        <v>69.078540880000006</v>
      </c>
      <c r="E1225" s="128">
        <v>70.587407467005008</v>
      </c>
      <c r="F1225" s="128">
        <v>243.98686360067165</v>
      </c>
      <c r="G1225" s="128">
        <v>685.16401688314374</v>
      </c>
      <c r="H1225" s="128">
        <v>901.83346903852998</v>
      </c>
      <c r="I1225" s="128">
        <v>4.1783041445326028E-3</v>
      </c>
      <c r="J1225" s="128">
        <v>5.3361972748478635E-9</v>
      </c>
      <c r="K1225" s="128">
        <f t="shared" si="34"/>
        <v>1</v>
      </c>
      <c r="L1225" s="128">
        <f t="shared" si="33"/>
        <v>531.25138209121326</v>
      </c>
      <c r="AA1225" s="128" t="s">
        <v>230</v>
      </c>
    </row>
    <row r="1226" spans="1:27">
      <c r="A1226" s="127">
        <v>42577</v>
      </c>
      <c r="B1226" s="128">
        <v>20.51</v>
      </c>
      <c r="C1226" s="128">
        <v>20.51</v>
      </c>
      <c r="D1226" s="128">
        <v>69.063840279999994</v>
      </c>
      <c r="E1226" s="128">
        <v>70.584524786505014</v>
      </c>
      <c r="F1226" s="128">
        <v>239.13629777130222</v>
      </c>
      <c r="G1226" s="128">
        <v>685.14444680134068</v>
      </c>
      <c r="H1226" s="128">
        <v>870.64566046944151</v>
      </c>
      <c r="I1226" s="128">
        <v>4.3279771466731625E-3</v>
      </c>
      <c r="J1226" s="128">
        <v>5.5273477125645265E-9</v>
      </c>
      <c r="K1226" s="128">
        <f t="shared" si="34"/>
        <v>1</v>
      </c>
      <c r="L1226" s="128">
        <f t="shared" si="33"/>
        <v>531.23263861433429</v>
      </c>
      <c r="AA1226" s="128" t="s">
        <v>230</v>
      </c>
    </row>
    <row r="1227" spans="1:27">
      <c r="A1227" s="127">
        <v>42578</v>
      </c>
      <c r="B1227" s="128">
        <v>21.97</v>
      </c>
      <c r="C1227" s="128">
        <v>21.97</v>
      </c>
      <c r="D1227" s="128">
        <v>69.053042489999996</v>
      </c>
      <c r="E1227" s="128">
        <v>70.581436903005013</v>
      </c>
      <c r="F1227" s="128">
        <v>250.03572911267793</v>
      </c>
      <c r="G1227" s="128">
        <v>685.12348304536386</v>
      </c>
      <c r="H1227" s="128">
        <v>941.63613324565154</v>
      </c>
      <c r="I1227" s="128">
        <v>4.0016885379852811E-3</v>
      </c>
      <c r="J1227" s="128">
        <v>5.1106378886105921E-9</v>
      </c>
      <c r="K1227" s="128">
        <f t="shared" si="34"/>
        <v>1</v>
      </c>
      <c r="L1227" s="128">
        <f t="shared" si="33"/>
        <v>531.21256088702887</v>
      </c>
      <c r="AA1227" s="128" t="s">
        <v>230</v>
      </c>
    </row>
    <row r="1228" spans="1:27">
      <c r="A1228" s="127">
        <v>42579</v>
      </c>
      <c r="B1228" s="128">
        <v>21.13</v>
      </c>
      <c r="C1228" s="128">
        <v>21.13</v>
      </c>
      <c r="D1228" s="128">
        <v>69.031690229999995</v>
      </c>
      <c r="E1228" s="128">
        <v>70.578467081505011</v>
      </c>
      <c r="F1228" s="128">
        <v>241.73152925788182</v>
      </c>
      <c r="G1228" s="128">
        <v>685.1033202486833</v>
      </c>
      <c r="H1228" s="128">
        <v>887.38421965400164</v>
      </c>
      <c r="I1228" s="128">
        <v>4.246339339718179E-3</v>
      </c>
      <c r="J1228" s="128">
        <v>5.4230864075162141E-9</v>
      </c>
      <c r="K1228" s="128">
        <f t="shared" si="34"/>
        <v>1</v>
      </c>
      <c r="L1228" s="128">
        <f t="shared" si="33"/>
        <v>531.19325081065381</v>
      </c>
      <c r="AA1228" s="128" t="s">
        <v>230</v>
      </c>
    </row>
    <row r="1229" spans="1:27">
      <c r="A1229" s="127">
        <v>42580</v>
      </c>
      <c r="B1229" s="128">
        <v>21.76</v>
      </c>
      <c r="C1229" s="128">
        <v>21.76</v>
      </c>
      <c r="D1229" s="128">
        <v>69.027069339999997</v>
      </c>
      <c r="E1229" s="128">
        <v>70.575408713505013</v>
      </c>
      <c r="F1229" s="128">
        <v>246.5439869973512</v>
      </c>
      <c r="G1229" s="128">
        <v>685.08255570743449</v>
      </c>
      <c r="H1229" s="128">
        <v>918.70955629592231</v>
      </c>
      <c r="I1229" s="128">
        <v>4.1015514593691288E-3</v>
      </c>
      <c r="J1229" s="128">
        <v>5.2381748582790462E-9</v>
      </c>
      <c r="K1229" s="128">
        <f t="shared" si="34"/>
        <v>1</v>
      </c>
      <c r="L1229" s="128">
        <f t="shared" si="33"/>
        <v>531.17336499608098</v>
      </c>
      <c r="AA1229" s="128" t="s">
        <v>230</v>
      </c>
    </row>
    <row r="1230" spans="1:27">
      <c r="A1230" s="127">
        <v>42581</v>
      </c>
      <c r="B1230" s="128">
        <v>21.37</v>
      </c>
      <c r="C1230" s="128">
        <v>21.37</v>
      </c>
      <c r="D1230" s="128">
        <v>69.005128830000004</v>
      </c>
      <c r="E1230" s="128">
        <v>70.572405160005019</v>
      </c>
      <c r="F1230" s="128">
        <v>241.7934471709157</v>
      </c>
      <c r="G1230" s="128">
        <v>685.06216274982023</v>
      </c>
      <c r="H1230" s="128">
        <v>887.87796362195729</v>
      </c>
      <c r="I1230" s="128">
        <v>4.2439779741693306E-3</v>
      </c>
      <c r="J1230" s="128">
        <v>5.4200706595067794E-9</v>
      </c>
      <c r="K1230" s="128">
        <f t="shared" si="34"/>
        <v>1</v>
      </c>
      <c r="L1230" s="128">
        <f t="shared" ref="L1230:L1286" si="35">72.285+6.5021*E1230</f>
        <v>531.15383559086865</v>
      </c>
      <c r="AA1230" s="128" t="s">
        <v>230</v>
      </c>
    </row>
    <row r="1231" spans="1:27">
      <c r="A1231" s="127">
        <v>42582</v>
      </c>
      <c r="B1231" s="128">
        <v>21.35</v>
      </c>
      <c r="C1231" s="128">
        <v>21.35</v>
      </c>
      <c r="D1231" s="128">
        <v>68.997682639999994</v>
      </c>
      <c r="E1231" s="128">
        <v>70.569404417505012</v>
      </c>
      <c r="F1231" s="128">
        <v>241.24089155123713</v>
      </c>
      <c r="G1231" s="128">
        <v>685.04178830878777</v>
      </c>
      <c r="H1231" s="128">
        <v>884.36648138219698</v>
      </c>
      <c r="I1231" s="128">
        <v>4.2608291932012161E-3</v>
      </c>
      <c r="J1231" s="128">
        <v>5.4415916943489839E-9</v>
      </c>
      <c r="K1231" s="128">
        <f t="shared" si="34"/>
        <v>1</v>
      </c>
      <c r="L1231" s="128">
        <f t="shared" si="35"/>
        <v>531.13432446305933</v>
      </c>
      <c r="AA1231" s="128" t="s">
        <v>230</v>
      </c>
    </row>
    <row r="1232" spans="1:27">
      <c r="A1232" s="127">
        <v>42583</v>
      </c>
      <c r="B1232" s="128">
        <v>21.72</v>
      </c>
      <c r="C1232" s="128">
        <v>21.72</v>
      </c>
      <c r="D1232" s="128">
        <v>68.968529579999995</v>
      </c>
      <c r="E1232" s="128">
        <v>70.566351671505018</v>
      </c>
      <c r="F1232" s="128">
        <v>241.84326297154493</v>
      </c>
      <c r="G1232" s="128">
        <v>685.02106019073267</v>
      </c>
      <c r="H1232" s="128">
        <v>888.29373683315555</v>
      </c>
      <c r="I1232" s="128">
        <v>4.2419915452692842E-3</v>
      </c>
      <c r="J1232" s="128">
        <v>5.4175337507235898E-9</v>
      </c>
      <c r="K1232" s="128">
        <f t="shared" si="34"/>
        <v>1</v>
      </c>
      <c r="L1232" s="128">
        <f t="shared" si="35"/>
        <v>531.11447520329284</v>
      </c>
      <c r="AA1232" s="128" t="s">
        <v>230</v>
      </c>
    </row>
    <row r="1233" spans="1:27">
      <c r="A1233" s="127">
        <v>42584</v>
      </c>
      <c r="B1233" s="128">
        <v>21.81</v>
      </c>
      <c r="C1233" s="128">
        <v>21.81</v>
      </c>
      <c r="D1233" s="128">
        <v>68.965900480000002</v>
      </c>
      <c r="E1233" s="128">
        <v>70.563286276005016</v>
      </c>
      <c r="F1233" s="128">
        <v>242.56874428736651</v>
      </c>
      <c r="G1233" s="128">
        <v>685.0002455902918</v>
      </c>
      <c r="H1233" s="128">
        <v>893.0256310967626</v>
      </c>
      <c r="I1233" s="128">
        <v>4.2195144127432256E-3</v>
      </c>
      <c r="J1233" s="128">
        <v>5.3888277472391623E-9</v>
      </c>
      <c r="K1233" s="128">
        <f t="shared" si="34"/>
        <v>1</v>
      </c>
      <c r="L1233" s="128">
        <f t="shared" si="35"/>
        <v>531.09454369521222</v>
      </c>
      <c r="AA1233" s="128" t="s">
        <v>230</v>
      </c>
    </row>
    <row r="1234" spans="1:27">
      <c r="A1234" s="127">
        <v>42585</v>
      </c>
      <c r="B1234" s="128">
        <v>21.77</v>
      </c>
      <c r="C1234" s="128">
        <v>21.77</v>
      </c>
      <c r="D1234" s="128">
        <v>68.951463129999993</v>
      </c>
      <c r="E1234" s="128">
        <v>70.560226502505017</v>
      </c>
      <c r="F1234" s="128">
        <v>241.27634845874877</v>
      </c>
      <c r="G1234" s="128">
        <v>684.9794685722303</v>
      </c>
      <c r="H1234" s="128">
        <v>884.73752786370369</v>
      </c>
      <c r="I1234" s="128">
        <v>4.2590422613365125E-3</v>
      </c>
      <c r="J1234" s="128">
        <v>5.439309567290511E-9</v>
      </c>
      <c r="K1234" s="128">
        <f t="shared" si="34"/>
        <v>1</v>
      </c>
      <c r="L1234" s="128">
        <f t="shared" si="35"/>
        <v>531.07464874193795</v>
      </c>
      <c r="AA1234" s="128" t="s">
        <v>230</v>
      </c>
    </row>
    <row r="1235" spans="1:27">
      <c r="A1235" s="127">
        <v>42586</v>
      </c>
      <c r="B1235" s="128">
        <v>21.62</v>
      </c>
      <c r="C1235" s="128">
        <v>21.62</v>
      </c>
      <c r="D1235" s="128">
        <v>68.939490759999998</v>
      </c>
      <c r="E1235" s="128">
        <v>70.557187811505017</v>
      </c>
      <c r="F1235" s="128">
        <v>239.35878232920845</v>
      </c>
      <c r="G1235" s="128">
        <v>684.95883412686453</v>
      </c>
      <c r="H1235" s="128">
        <v>872.48615192121576</v>
      </c>
      <c r="I1235" s="128">
        <v>4.3188473685965871E-3</v>
      </c>
      <c r="J1235" s="128">
        <v>5.5156878871408696E-9</v>
      </c>
      <c r="K1235" s="128">
        <f t="shared" si="34"/>
        <v>1</v>
      </c>
      <c r="L1235" s="128">
        <f t="shared" si="35"/>
        <v>531.05489086918681</v>
      </c>
      <c r="AA1235" s="128" t="s">
        <v>230</v>
      </c>
    </row>
    <row r="1236" spans="1:27">
      <c r="A1236" s="127">
        <v>42587</v>
      </c>
      <c r="B1236" s="128">
        <v>21.72</v>
      </c>
      <c r="C1236" s="128">
        <v>21.72</v>
      </c>
      <c r="D1236" s="128">
        <v>68.91667391</v>
      </c>
      <c r="E1236" s="128">
        <v>70.554135065505008</v>
      </c>
      <c r="F1236" s="128">
        <v>238.46321547632726</v>
      </c>
      <c r="G1236" s="128">
        <v>684.93810365250647</v>
      </c>
      <c r="H1236" s="128">
        <v>866.81774364493288</v>
      </c>
      <c r="I1236" s="128">
        <v>4.3470897417455419E-3</v>
      </c>
      <c r="J1236" s="128">
        <v>5.5517567967796991E-9</v>
      </c>
      <c r="K1236" s="128">
        <f t="shared" si="34"/>
        <v>1</v>
      </c>
      <c r="L1236" s="128">
        <f t="shared" si="35"/>
        <v>531.03504160942009</v>
      </c>
      <c r="AA1236" s="128" t="s">
        <v>230</v>
      </c>
    </row>
    <row r="1237" spans="1:27">
      <c r="A1237" s="127">
        <v>42588</v>
      </c>
      <c r="B1237" s="128">
        <v>21.82</v>
      </c>
      <c r="C1237" s="128">
        <v>21.82</v>
      </c>
      <c r="D1237" s="128">
        <v>68.902720299999999</v>
      </c>
      <c r="E1237" s="128">
        <v>70.551068264505005</v>
      </c>
      <c r="F1237" s="128">
        <v>238.31634661440611</v>
      </c>
      <c r="G1237" s="128">
        <v>684.91727714097158</v>
      </c>
      <c r="H1237" s="128">
        <v>865.92897138728358</v>
      </c>
      <c r="I1237" s="128">
        <v>4.3515515081162708E-3</v>
      </c>
      <c r="J1237" s="128">
        <v>5.5574550094336632E-9</v>
      </c>
      <c r="K1237" s="128">
        <f t="shared" si="34"/>
        <v>1</v>
      </c>
      <c r="L1237" s="128">
        <f t="shared" si="35"/>
        <v>531.01510096263803</v>
      </c>
      <c r="AA1237" s="128" t="s">
        <v>230</v>
      </c>
    </row>
    <row r="1238" spans="1:27">
      <c r="A1238" s="127">
        <v>42589</v>
      </c>
      <c r="B1238" s="128">
        <v>22.18</v>
      </c>
      <c r="C1238" s="128">
        <v>22.18</v>
      </c>
      <c r="D1238" s="128">
        <v>68.891472160000006</v>
      </c>
      <c r="E1238" s="128">
        <v>70.547950865505015</v>
      </c>
      <c r="F1238" s="128">
        <v>240.36168761215825</v>
      </c>
      <c r="G1238" s="128">
        <v>684.89610641142247</v>
      </c>
      <c r="H1238" s="128">
        <v>879.05091032625694</v>
      </c>
      <c r="I1238" s="128">
        <v>4.2865941859537736E-3</v>
      </c>
      <c r="J1238" s="128">
        <v>5.4744966910550221E-9</v>
      </c>
      <c r="K1238" s="128">
        <f t="shared" si="34"/>
        <v>1</v>
      </c>
      <c r="L1238" s="128">
        <f t="shared" si="35"/>
        <v>530.99483132260013</v>
      </c>
      <c r="AA1238" s="128" t="s">
        <v>230</v>
      </c>
    </row>
    <row r="1239" spans="1:27">
      <c r="A1239" s="127">
        <v>42590</v>
      </c>
      <c r="B1239" s="128">
        <v>21.47</v>
      </c>
      <c r="C1239" s="128">
        <v>21.47</v>
      </c>
      <c r="D1239" s="128">
        <v>68.877198710000002</v>
      </c>
      <c r="E1239" s="128">
        <v>70.544933257005013</v>
      </c>
      <c r="F1239" s="128">
        <v>234.0731143664151</v>
      </c>
      <c r="G1239" s="128">
        <v>684.87561278923181</v>
      </c>
      <c r="H1239" s="128">
        <v>839.20337181685568</v>
      </c>
      <c r="I1239" s="128">
        <v>4.490132723375481E-3</v>
      </c>
      <c r="J1239" s="128">
        <v>5.7344399003442385E-9</v>
      </c>
      <c r="K1239" s="128">
        <f t="shared" si="34"/>
        <v>1</v>
      </c>
      <c r="L1239" s="128">
        <f t="shared" si="35"/>
        <v>530.97521053037235</v>
      </c>
      <c r="AA1239" s="128" t="s">
        <v>230</v>
      </c>
    </row>
    <row r="1240" spans="1:27">
      <c r="A1240" s="127">
        <v>42591</v>
      </c>
      <c r="B1240" s="128">
        <v>21.72</v>
      </c>
      <c r="C1240" s="128">
        <v>21.72</v>
      </c>
      <c r="D1240" s="128">
        <v>68.863464320000006</v>
      </c>
      <c r="E1240" s="128">
        <v>70.541880511005019</v>
      </c>
      <c r="F1240" s="128">
        <v>235.09858476678403</v>
      </c>
      <c r="G1240" s="128">
        <v>684.85487995044389</v>
      </c>
      <c r="H1240" s="128">
        <v>845.69239528266644</v>
      </c>
      <c r="I1240" s="128">
        <v>4.4556797984477954E-3</v>
      </c>
      <c r="J1240" s="128">
        <v>5.6904393686093182E-9</v>
      </c>
      <c r="K1240" s="128">
        <f t="shared" si="34"/>
        <v>1</v>
      </c>
      <c r="L1240" s="128">
        <f t="shared" si="35"/>
        <v>530.95536127060575</v>
      </c>
      <c r="AA1240" s="128" t="s">
        <v>220</v>
      </c>
    </row>
    <row r="1241" spans="1:27">
      <c r="A1241" s="127">
        <v>42592</v>
      </c>
      <c r="B1241" s="128">
        <v>21.92</v>
      </c>
      <c r="C1241" s="128">
        <v>21.92</v>
      </c>
      <c r="D1241" s="128">
        <v>68.853915540000003</v>
      </c>
      <c r="E1241" s="128">
        <v>70.538799655005008</v>
      </c>
      <c r="F1241" s="128">
        <v>236.07693786761379</v>
      </c>
      <c r="G1241" s="128">
        <v>684.83395560424412</v>
      </c>
      <c r="H1241" s="128">
        <v>851.90894691518872</v>
      </c>
      <c r="I1241" s="128">
        <v>4.4231658031137436E-3</v>
      </c>
      <c r="J1241" s="128">
        <v>5.6489150833264932E-9</v>
      </c>
      <c r="K1241" s="128">
        <f t="shared" si="34"/>
        <v>1</v>
      </c>
      <c r="L1241" s="128">
        <f t="shared" si="35"/>
        <v>530.93532923680812</v>
      </c>
      <c r="AA1241" s="128" t="s">
        <v>230</v>
      </c>
    </row>
    <row r="1242" spans="1:27">
      <c r="A1242" s="127">
        <v>42593</v>
      </c>
      <c r="B1242" s="128">
        <v>19.989999999999998</v>
      </c>
      <c r="C1242" s="128">
        <v>19.989999999999998</v>
      </c>
      <c r="D1242" s="128">
        <v>64.725943450000003</v>
      </c>
      <c r="E1242" s="128">
        <v>70.535990060505014</v>
      </c>
      <c r="F1242" s="128">
        <v>105.02553489856035</v>
      </c>
      <c r="G1242" s="128">
        <v>684.81487307011696</v>
      </c>
      <c r="H1242" s="128">
        <v>221.01890827122676</v>
      </c>
      <c r="I1242" s="128">
        <v>1.7048923781388788E-2</v>
      </c>
      <c r="J1242" s="128">
        <v>2.1773527602192457E-8</v>
      </c>
      <c r="K1242" s="128">
        <f t="shared" si="34"/>
        <v>1</v>
      </c>
      <c r="L1242" s="128">
        <f t="shared" si="35"/>
        <v>530.91706097240967</v>
      </c>
      <c r="AA1242" s="128" t="s">
        <v>230</v>
      </c>
    </row>
    <row r="1243" spans="1:27">
      <c r="A1243" s="127">
        <v>42594</v>
      </c>
      <c r="B1243" s="128">
        <v>22.45</v>
      </c>
      <c r="C1243" s="128">
        <v>22.45</v>
      </c>
      <c r="D1243" s="128">
        <v>68.811875549999996</v>
      </c>
      <c r="E1243" s="128">
        <v>70.532834713005016</v>
      </c>
      <c r="F1243" s="128">
        <v>237.14331060567395</v>
      </c>
      <c r="G1243" s="128">
        <v>684.79344161511517</v>
      </c>
      <c r="H1243" s="128">
        <v>858.75000839723702</v>
      </c>
      <c r="I1243" s="128">
        <v>4.3879295307312025E-3</v>
      </c>
      <c r="J1243" s="128">
        <v>5.6039141226114742E-9</v>
      </c>
      <c r="K1243" s="128">
        <f t="shared" si="34"/>
        <v>1</v>
      </c>
      <c r="L1243" s="128">
        <f t="shared" si="35"/>
        <v>530.89654458742996</v>
      </c>
      <c r="AA1243" s="128" t="s">
        <v>230</v>
      </c>
    </row>
    <row r="1244" spans="1:27">
      <c r="A1244" s="127">
        <v>42595</v>
      </c>
      <c r="B1244" s="128">
        <v>23.47</v>
      </c>
      <c r="C1244" s="128">
        <v>23.47</v>
      </c>
      <c r="D1244" s="128">
        <v>68.930963309999996</v>
      </c>
      <c r="E1244" s="128">
        <v>70.529536004505005</v>
      </c>
      <c r="F1244" s="128">
        <v>255.07702509034212</v>
      </c>
      <c r="G1244" s="128">
        <v>684.77103576387776</v>
      </c>
      <c r="H1244" s="128">
        <v>976.26273105420898</v>
      </c>
      <c r="I1244" s="128">
        <v>3.8597545532573149E-3</v>
      </c>
      <c r="J1244" s="128">
        <v>4.9293711075638535E-9</v>
      </c>
      <c r="K1244" s="128">
        <f t="shared" si="34"/>
        <v>1</v>
      </c>
      <c r="L1244" s="128">
        <f t="shared" si="35"/>
        <v>530.87509605489197</v>
      </c>
      <c r="AA1244" s="128" t="s">
        <v>230</v>
      </c>
    </row>
    <row r="1245" spans="1:27">
      <c r="A1245" s="127">
        <v>42596</v>
      </c>
      <c r="B1245" s="128">
        <v>23.27</v>
      </c>
      <c r="C1245" s="128">
        <v>23.27</v>
      </c>
      <c r="D1245" s="128">
        <v>68.779560480000001</v>
      </c>
      <c r="E1245" s="128">
        <v>70.52626540600501</v>
      </c>
      <c r="F1245" s="128">
        <v>241.10257878031925</v>
      </c>
      <c r="G1245" s="128">
        <v>684.74882016512265</v>
      </c>
      <c r="H1245" s="128">
        <v>884.14818242606191</v>
      </c>
      <c r="I1245" s="128">
        <v>4.2618812052775098E-3</v>
      </c>
      <c r="J1245" s="128">
        <v>5.4429352403859506E-9</v>
      </c>
      <c r="K1245" s="128">
        <f t="shared" si="34"/>
        <v>1</v>
      </c>
      <c r="L1245" s="128">
        <f t="shared" si="35"/>
        <v>530.85383029638524</v>
      </c>
      <c r="AA1245" s="128" t="s">
        <v>230</v>
      </c>
    </row>
    <row r="1246" spans="1:27">
      <c r="A1246" s="127">
        <v>42597</v>
      </c>
      <c r="B1246" s="128">
        <v>22.56</v>
      </c>
      <c r="C1246" s="128">
        <v>22.56</v>
      </c>
      <c r="D1246" s="128">
        <v>68.791142690000001</v>
      </c>
      <c r="E1246" s="128">
        <v>70.523094598005017</v>
      </c>
      <c r="F1246" s="128">
        <v>237.06997486816636</v>
      </c>
      <c r="G1246" s="128">
        <v>684.72728174925874</v>
      </c>
      <c r="H1246" s="128">
        <v>858.43211861382724</v>
      </c>
      <c r="I1246" s="128">
        <v>4.3895544442658849E-3</v>
      </c>
      <c r="J1246" s="128">
        <v>5.6059893327626982E-9</v>
      </c>
      <c r="K1246" s="128">
        <f t="shared" si="34"/>
        <v>1</v>
      </c>
      <c r="L1246" s="128">
        <f t="shared" si="35"/>
        <v>530.8332133856884</v>
      </c>
      <c r="AA1246" s="128" t="s">
        <v>230</v>
      </c>
    </row>
    <row r="1247" spans="1:27">
      <c r="A1247" s="127">
        <v>42598</v>
      </c>
      <c r="B1247" s="128">
        <v>23.99</v>
      </c>
      <c r="C1247" s="128">
        <v>23.99</v>
      </c>
      <c r="D1247" s="128">
        <v>68.790600580000003</v>
      </c>
      <c r="E1247" s="128">
        <v>70.519722803505005</v>
      </c>
      <c r="F1247" s="128">
        <v>247.71461554013925</v>
      </c>
      <c r="G1247" s="128">
        <v>684.70437739040665</v>
      </c>
      <c r="H1247" s="128">
        <v>927.30693295348021</v>
      </c>
      <c r="I1247" s="128">
        <v>4.0635245865792953E-3</v>
      </c>
      <c r="J1247" s="128">
        <v>5.1896099649795438E-9</v>
      </c>
      <c r="K1247" s="128">
        <f t="shared" si="34"/>
        <v>1</v>
      </c>
      <c r="L1247" s="128">
        <f t="shared" si="35"/>
        <v>530.81128964066988</v>
      </c>
      <c r="AA1247" s="128" t="s">
        <v>230</v>
      </c>
    </row>
    <row r="1248" spans="1:27">
      <c r="A1248" s="127">
        <v>42599</v>
      </c>
      <c r="B1248" s="128">
        <v>23.41</v>
      </c>
      <c r="C1248" s="128">
        <v>23.41</v>
      </c>
      <c r="D1248" s="128">
        <v>68.768361429999999</v>
      </c>
      <c r="E1248" s="128">
        <v>70.516432528005012</v>
      </c>
      <c r="F1248" s="128">
        <v>241.9883686323133</v>
      </c>
      <c r="G1248" s="128">
        <v>684.68202609100717</v>
      </c>
      <c r="H1248" s="128">
        <v>890.01159616118593</v>
      </c>
      <c r="I1248" s="128">
        <v>4.2338038488652172E-3</v>
      </c>
      <c r="J1248" s="128">
        <v>5.407077076980527E-9</v>
      </c>
      <c r="K1248" s="128">
        <f t="shared" si="34"/>
        <v>1</v>
      </c>
      <c r="L1248" s="128">
        <f t="shared" si="35"/>
        <v>530.78989594034147</v>
      </c>
      <c r="AA1248" s="128" t="s">
        <v>230</v>
      </c>
    </row>
    <row r="1249" spans="1:27">
      <c r="A1249" s="127">
        <v>42600</v>
      </c>
      <c r="B1249" s="128">
        <v>21.46</v>
      </c>
      <c r="C1249" s="128">
        <v>21.46</v>
      </c>
      <c r="D1249" s="128">
        <v>68.74711259</v>
      </c>
      <c r="E1249" s="128">
        <v>70.513416325005011</v>
      </c>
      <c r="F1249" s="128">
        <v>226.36473378094439</v>
      </c>
      <c r="G1249" s="128">
        <v>684.66153600257746</v>
      </c>
      <c r="H1249" s="128">
        <v>791.97982298213901</v>
      </c>
      <c r="I1249" s="128">
        <v>4.7578668193506302E-3</v>
      </c>
      <c r="J1249" s="128">
        <v>6.0763685642008185E-9</v>
      </c>
      <c r="K1249" s="128">
        <f t="shared" si="34"/>
        <v>1</v>
      </c>
      <c r="L1249" s="128">
        <f t="shared" si="35"/>
        <v>530.77028428681513</v>
      </c>
      <c r="AA1249" s="128" t="s">
        <v>230</v>
      </c>
    </row>
    <row r="1250" spans="1:27">
      <c r="A1250" s="127">
        <v>42601</v>
      </c>
      <c r="B1250" s="128">
        <v>23.05</v>
      </c>
      <c r="C1250" s="128">
        <v>23.05</v>
      </c>
      <c r="D1250" s="128">
        <v>68.743326769999996</v>
      </c>
      <c r="E1250" s="128">
        <v>70.510176647505006</v>
      </c>
      <c r="F1250" s="128">
        <v>237.90824092958457</v>
      </c>
      <c r="G1250" s="128">
        <v>684.63952713507149</v>
      </c>
      <c r="H1250" s="128">
        <v>863.95388759881769</v>
      </c>
      <c r="I1250" s="128">
        <v>4.3614995840051841E-3</v>
      </c>
      <c r="J1250" s="128">
        <v>5.5701598996503947E-9</v>
      </c>
      <c r="K1250" s="128">
        <f t="shared" si="34"/>
        <v>1</v>
      </c>
      <c r="L1250" s="128">
        <f t="shared" si="35"/>
        <v>530.74921957974232</v>
      </c>
      <c r="AA1250" s="128" t="s">
        <v>230</v>
      </c>
    </row>
    <row r="1251" spans="1:27">
      <c r="A1251" s="127">
        <v>42602</v>
      </c>
      <c r="B1251" s="128">
        <v>21.73</v>
      </c>
      <c r="C1251" s="128">
        <v>21.73</v>
      </c>
      <c r="D1251" s="128">
        <v>68.719775589999998</v>
      </c>
      <c r="E1251" s="128">
        <v>70.50712249600501</v>
      </c>
      <c r="F1251" s="128">
        <v>226.78916245642364</v>
      </c>
      <c r="G1251" s="128">
        <v>684.61877803710593</v>
      </c>
      <c r="H1251" s="128">
        <v>794.65825556544996</v>
      </c>
      <c r="I1251" s="128">
        <v>4.7418302081070523E-3</v>
      </c>
      <c r="J1251" s="128">
        <v>6.0558878815468881E-9</v>
      </c>
      <c r="K1251" s="128">
        <f t="shared" si="34"/>
        <v>1</v>
      </c>
      <c r="L1251" s="128">
        <f t="shared" si="35"/>
        <v>530.72936118127416</v>
      </c>
      <c r="AA1251" s="128" t="s">
        <v>230</v>
      </c>
    </row>
    <row r="1252" spans="1:27">
      <c r="A1252" s="127">
        <v>42603</v>
      </c>
      <c r="B1252" s="128">
        <v>22.95</v>
      </c>
      <c r="C1252" s="128">
        <v>22.95</v>
      </c>
      <c r="D1252" s="128">
        <v>68.697878669999994</v>
      </c>
      <c r="E1252" s="128">
        <v>70.503896873505013</v>
      </c>
      <c r="F1252" s="128">
        <v>234.22018365737429</v>
      </c>
      <c r="G1252" s="128">
        <v>684.59686336960613</v>
      </c>
      <c r="H1252" s="128">
        <v>840.73350421990244</v>
      </c>
      <c r="I1252" s="128">
        <v>4.4819606955693661E-3</v>
      </c>
      <c r="J1252" s="128">
        <v>5.7240032372865639E-9</v>
      </c>
      <c r="K1252" s="128">
        <f t="shared" si="34"/>
        <v>1</v>
      </c>
      <c r="L1252" s="128">
        <f t="shared" si="35"/>
        <v>530.70838786121692</v>
      </c>
      <c r="AA1252" s="128" t="s">
        <v>230</v>
      </c>
    </row>
    <row r="1253" spans="1:27">
      <c r="A1253" s="127">
        <v>42604</v>
      </c>
      <c r="B1253" s="128">
        <v>23.18</v>
      </c>
      <c r="C1253" s="128">
        <v>23.18</v>
      </c>
      <c r="D1253" s="128">
        <v>68.684054669999995</v>
      </c>
      <c r="E1253" s="128">
        <v>70.500638924505012</v>
      </c>
      <c r="F1253" s="128">
        <v>235.07263077868041</v>
      </c>
      <c r="G1253" s="128">
        <v>684.57472840961213</v>
      </c>
      <c r="H1253" s="128">
        <v>846.14350818066998</v>
      </c>
      <c r="I1253" s="128">
        <v>4.4533042975936016E-3</v>
      </c>
      <c r="J1253" s="128">
        <v>5.6874055681136955E-9</v>
      </c>
      <c r="K1253" s="128">
        <f t="shared" si="34"/>
        <v>1</v>
      </c>
      <c r="L1253" s="128">
        <f t="shared" si="35"/>
        <v>530.68720435102409</v>
      </c>
      <c r="AA1253" s="128" t="s">
        <v>230</v>
      </c>
    </row>
    <row r="1254" spans="1:27">
      <c r="A1254" s="127">
        <v>42605</v>
      </c>
      <c r="B1254" s="128">
        <v>23.03</v>
      </c>
      <c r="C1254" s="128">
        <v>23.03</v>
      </c>
      <c r="D1254" s="128">
        <v>68.670719570000003</v>
      </c>
      <c r="E1254" s="128">
        <v>70.497402058005008</v>
      </c>
      <c r="F1254" s="128">
        <v>233.25687236450813</v>
      </c>
      <c r="G1254" s="128">
        <v>684.55273602180182</v>
      </c>
      <c r="H1254" s="128">
        <v>834.79042965095675</v>
      </c>
      <c r="I1254" s="128">
        <v>4.5138688556089941E-3</v>
      </c>
      <c r="J1254" s="128">
        <v>5.764753797982743E-9</v>
      </c>
      <c r="K1254" s="128">
        <f t="shared" si="34"/>
        <v>1</v>
      </c>
      <c r="L1254" s="128">
        <f t="shared" si="35"/>
        <v>530.6661579213544</v>
      </c>
      <c r="AA1254" s="128" t="s">
        <v>230</v>
      </c>
    </row>
    <row r="1255" spans="1:27">
      <c r="A1255" s="127">
        <v>42606</v>
      </c>
      <c r="B1255" s="128">
        <v>23.16</v>
      </c>
      <c r="C1255" s="128">
        <v>23.16</v>
      </c>
      <c r="D1255" s="128">
        <v>68.656496189999999</v>
      </c>
      <c r="E1255" s="128">
        <v>70.494146920005008</v>
      </c>
      <c r="F1255" s="128">
        <v>233.37345933697833</v>
      </c>
      <c r="G1255" s="128">
        <v>684.5306188223276</v>
      </c>
      <c r="H1255" s="128">
        <v>835.56814951861406</v>
      </c>
      <c r="I1255" s="128">
        <v>4.5096674921522497E-3</v>
      </c>
      <c r="J1255" s="128">
        <v>5.7593881511908838E-9</v>
      </c>
      <c r="K1255" s="128">
        <f t="shared" si="34"/>
        <v>1</v>
      </c>
      <c r="L1255" s="128">
        <f t="shared" si="35"/>
        <v>530.64499268856457</v>
      </c>
      <c r="AA1255" s="128" t="s">
        <v>230</v>
      </c>
    </row>
    <row r="1256" spans="1:27">
      <c r="A1256" s="127">
        <v>42607</v>
      </c>
      <c r="B1256" s="128">
        <v>23.37</v>
      </c>
      <c r="C1256" s="128">
        <v>23.37</v>
      </c>
      <c r="D1256" s="128">
        <v>68.670331160000003</v>
      </c>
      <c r="E1256" s="128">
        <v>70.490862266505005</v>
      </c>
      <c r="F1256" s="128">
        <v>236.10982446323595</v>
      </c>
      <c r="G1256" s="128">
        <v>684.50830039841617</v>
      </c>
      <c r="H1256" s="128">
        <v>852.83670972735786</v>
      </c>
      <c r="I1256" s="128">
        <v>4.4183540393876036E-3</v>
      </c>
      <c r="J1256" s="128">
        <v>5.6427698819255278E-9</v>
      </c>
      <c r="K1256" s="128">
        <f t="shared" si="34"/>
        <v>1</v>
      </c>
      <c r="L1256" s="128">
        <f t="shared" si="35"/>
        <v>530.62363554304227</v>
      </c>
      <c r="AA1256" s="128" t="s">
        <v>230</v>
      </c>
    </row>
    <row r="1257" spans="1:27">
      <c r="A1257" s="127">
        <v>42608</v>
      </c>
      <c r="B1257" s="128">
        <v>23.31</v>
      </c>
      <c r="C1257" s="128">
        <v>23.31</v>
      </c>
      <c r="D1257" s="128">
        <v>68.643384339999997</v>
      </c>
      <c r="E1257" s="128">
        <v>70.487586046005006</v>
      </c>
      <c r="F1257" s="128">
        <v>233.943893841918</v>
      </c>
      <c r="G1257" s="128">
        <v>684.48603859430943</v>
      </c>
      <c r="H1257" s="128">
        <v>839.24058458466754</v>
      </c>
      <c r="I1257" s="128">
        <v>4.4899336263947718E-3</v>
      </c>
      <c r="J1257" s="128">
        <v>5.7341856295374375E-9</v>
      </c>
      <c r="K1257" s="128">
        <f t="shared" si="34"/>
        <v>1</v>
      </c>
      <c r="L1257" s="128">
        <f t="shared" si="35"/>
        <v>530.6023332297292</v>
      </c>
      <c r="AA1257" s="128" t="s">
        <v>230</v>
      </c>
    </row>
    <row r="1258" spans="1:27">
      <c r="A1258" s="127">
        <v>42609</v>
      </c>
      <c r="B1258" s="128">
        <v>23.44</v>
      </c>
      <c r="C1258" s="128">
        <v>23.44</v>
      </c>
      <c r="D1258" s="128">
        <v>68.622651500000003</v>
      </c>
      <c r="E1258" s="128">
        <v>70.484291554005011</v>
      </c>
      <c r="F1258" s="128">
        <v>233.59347933491009</v>
      </c>
      <c r="G1258" s="128">
        <v>684.46365195072838</v>
      </c>
      <c r="H1258" s="128">
        <v>837.09171132389099</v>
      </c>
      <c r="I1258" s="128">
        <v>4.5014596016038225E-3</v>
      </c>
      <c r="J1258" s="128">
        <v>5.7489056870949952E-9</v>
      </c>
      <c r="K1258" s="128">
        <f t="shared" si="34"/>
        <v>1</v>
      </c>
      <c r="L1258" s="128">
        <f t="shared" si="35"/>
        <v>530.58091211329599</v>
      </c>
      <c r="AA1258" s="128" t="s">
        <v>230</v>
      </c>
    </row>
    <row r="1259" spans="1:27">
      <c r="A1259" s="127">
        <v>42610</v>
      </c>
      <c r="B1259" s="128">
        <v>23.13</v>
      </c>
      <c r="C1259" s="128">
        <v>23.13</v>
      </c>
      <c r="D1259" s="128">
        <v>68.609397810000004</v>
      </c>
      <c r="E1259" s="128">
        <v>70.481040632505014</v>
      </c>
      <c r="F1259" s="128">
        <v>230.70128497906867</v>
      </c>
      <c r="G1259" s="128">
        <v>684.44156070257532</v>
      </c>
      <c r="H1259" s="128">
        <v>819.10812317520788</v>
      </c>
      <c r="I1259" s="128">
        <v>4.6002895280235151E-3</v>
      </c>
      <c r="J1259" s="128">
        <v>5.8751233978675004E-9</v>
      </c>
      <c r="K1259" s="128">
        <f t="shared" si="34"/>
        <v>1</v>
      </c>
      <c r="L1259" s="128">
        <f t="shared" si="35"/>
        <v>530.55977429661084</v>
      </c>
      <c r="AA1259" s="128" t="s">
        <v>230</v>
      </c>
    </row>
    <row r="1260" spans="1:27">
      <c r="A1260" s="127">
        <v>42611</v>
      </c>
      <c r="B1260" s="128">
        <v>23.25</v>
      </c>
      <c r="C1260" s="128">
        <v>23.25</v>
      </c>
      <c r="D1260" s="128">
        <v>68.584236450000006</v>
      </c>
      <c r="E1260" s="128">
        <v>70.477772845005006</v>
      </c>
      <c r="F1260" s="128">
        <v>229.99922350943828</v>
      </c>
      <c r="G1260" s="128">
        <v>684.41935416907916</v>
      </c>
      <c r="H1260" s="128">
        <v>814.80701020213473</v>
      </c>
      <c r="I1260" s="128">
        <v>4.6245730267184589E-3</v>
      </c>
      <c r="J1260" s="128">
        <v>5.9061363483558682E-9</v>
      </c>
      <c r="K1260" s="128">
        <f t="shared" si="34"/>
        <v>1</v>
      </c>
      <c r="L1260" s="128">
        <f t="shared" si="35"/>
        <v>530.53852681550711</v>
      </c>
      <c r="AA1260" s="128" t="s">
        <v>230</v>
      </c>
    </row>
    <row r="1261" spans="1:27">
      <c r="A1261" s="127">
        <v>42612</v>
      </c>
      <c r="B1261" s="128">
        <v>23.29</v>
      </c>
      <c r="C1261" s="128">
        <v>23.29</v>
      </c>
      <c r="D1261" s="128">
        <v>68.571126120000002</v>
      </c>
      <c r="E1261" s="128">
        <v>70.47449943550501</v>
      </c>
      <c r="F1261" s="128">
        <v>229.58850740699972</v>
      </c>
      <c r="G1261" s="128">
        <v>684.39710875278342</v>
      </c>
      <c r="H1261" s="128">
        <v>812.31532015403195</v>
      </c>
      <c r="I1261" s="128">
        <v>4.6387584080617708E-3</v>
      </c>
      <c r="J1261" s="128">
        <v>5.9242527876212828E-9</v>
      </c>
      <c r="K1261" s="128">
        <f t="shared" si="34"/>
        <v>1</v>
      </c>
      <c r="L1261" s="128">
        <f t="shared" si="35"/>
        <v>530.51724277959715</v>
      </c>
      <c r="AA1261" s="128" t="s">
        <v>230</v>
      </c>
    </row>
    <row r="1262" spans="1:27">
      <c r="A1262" s="127">
        <v>42613</v>
      </c>
      <c r="B1262" s="128">
        <v>23.91</v>
      </c>
      <c r="C1262" s="128">
        <v>23.91</v>
      </c>
      <c r="D1262" s="128">
        <v>68.549224370000005</v>
      </c>
      <c r="E1262" s="128">
        <v>70.471138885005018</v>
      </c>
      <c r="F1262" s="128">
        <v>232.57947742796736</v>
      </c>
      <c r="G1262" s="128">
        <v>684.37427043821572</v>
      </c>
      <c r="H1262" s="128">
        <v>830.94098547325575</v>
      </c>
      <c r="I1262" s="128">
        <v>4.5347799509682313E-3</v>
      </c>
      <c r="J1262" s="128">
        <v>5.7914597835238043E-9</v>
      </c>
      <c r="K1262" s="128">
        <f t="shared" si="34"/>
        <v>1</v>
      </c>
      <c r="L1262" s="128">
        <f t="shared" si="35"/>
        <v>530.49539214419121</v>
      </c>
      <c r="AA1262" s="128" t="s">
        <v>230</v>
      </c>
    </row>
    <row r="1263" spans="1:27">
      <c r="A1263" s="127">
        <v>42614</v>
      </c>
      <c r="B1263" s="128">
        <v>22.85</v>
      </c>
      <c r="C1263" s="128">
        <v>22.85</v>
      </c>
      <c r="D1263" s="128">
        <v>68.535743800000006</v>
      </c>
      <c r="E1263" s="128">
        <v>70.467927317505016</v>
      </c>
      <c r="F1263" s="128">
        <v>224.5694787509243</v>
      </c>
      <c r="G1263" s="128">
        <v>684.35244394423967</v>
      </c>
      <c r="H1263" s="128">
        <v>781.69550232616064</v>
      </c>
      <c r="I1263" s="128">
        <v>4.8204633519685512E-3</v>
      </c>
      <c r="J1263" s="128">
        <v>6.1563118701968074E-9</v>
      </c>
      <c r="K1263" s="128">
        <f t="shared" si="34"/>
        <v>1</v>
      </c>
      <c r="L1263" s="128">
        <f t="shared" si="35"/>
        <v>530.47451021114944</v>
      </c>
      <c r="AA1263" s="128" t="s">
        <v>230</v>
      </c>
    </row>
    <row r="1264" spans="1:27">
      <c r="A1264" s="127">
        <v>42615</v>
      </c>
      <c r="B1264" s="128">
        <v>22.67</v>
      </c>
      <c r="C1264" s="128">
        <v>22.67</v>
      </c>
      <c r="D1264" s="128">
        <v>68.524338310000005</v>
      </c>
      <c r="E1264" s="128">
        <v>70.464741049005013</v>
      </c>
      <c r="F1264" s="128">
        <v>222.7724603288066</v>
      </c>
      <c r="G1264" s="128">
        <v>684.33078874195917</v>
      </c>
      <c r="H1264" s="128">
        <v>770.88272723570083</v>
      </c>
      <c r="I1264" s="128">
        <v>4.8880775093690489E-3</v>
      </c>
      <c r="J1264" s="128">
        <v>6.2426632869393602E-9</v>
      </c>
      <c r="K1264" s="128">
        <f t="shared" si="34"/>
        <v>1</v>
      </c>
      <c r="L1264" s="128">
        <f t="shared" si="35"/>
        <v>530.45379277473558</v>
      </c>
      <c r="AA1264" s="128" t="s">
        <v>230</v>
      </c>
    </row>
    <row r="1265" spans="1:27">
      <c r="A1265" s="127">
        <v>42616</v>
      </c>
      <c r="B1265" s="128">
        <v>24.37</v>
      </c>
      <c r="C1265" s="128">
        <v>24.37</v>
      </c>
      <c r="D1265" s="128">
        <v>68.511254739999998</v>
      </c>
      <c r="E1265" s="128">
        <v>70.461315845505013</v>
      </c>
      <c r="F1265" s="128">
        <v>233.7598342334567</v>
      </c>
      <c r="G1265" s="128">
        <v>684.30750892098058</v>
      </c>
      <c r="H1265" s="128">
        <v>838.47422825197896</v>
      </c>
      <c r="I1265" s="128">
        <v>4.4940373769359332E-3</v>
      </c>
      <c r="J1265" s="128">
        <v>5.7394266128878367E-9</v>
      </c>
      <c r="K1265" s="128">
        <f t="shared" si="34"/>
        <v>1</v>
      </c>
      <c r="L1265" s="128">
        <f t="shared" si="35"/>
        <v>530.43152175905811</v>
      </c>
      <c r="AA1265" s="128" t="s">
        <v>230</v>
      </c>
    </row>
    <row r="1266" spans="1:27">
      <c r="A1266" s="127">
        <v>42617</v>
      </c>
      <c r="B1266" s="128">
        <v>23.7</v>
      </c>
      <c r="C1266" s="128">
        <v>23.7</v>
      </c>
      <c r="D1266" s="128">
        <v>68.511666109999993</v>
      </c>
      <c r="E1266" s="128">
        <v>70.45798481050501</v>
      </c>
      <c r="F1266" s="128">
        <v>229.44446689214706</v>
      </c>
      <c r="G1266" s="128">
        <v>684.28486841495169</v>
      </c>
      <c r="H1266" s="128">
        <v>811.66221851213641</v>
      </c>
      <c r="I1266" s="128">
        <v>4.6424909715143551E-3</v>
      </c>
      <c r="J1266" s="128">
        <v>5.9290197203851269E-9</v>
      </c>
      <c r="K1266" s="128">
        <f t="shared" si="34"/>
        <v>1</v>
      </c>
      <c r="L1266" s="128">
        <f t="shared" si="35"/>
        <v>530.40986303638465</v>
      </c>
      <c r="AA1266" s="128" t="s">
        <v>230</v>
      </c>
    </row>
    <row r="1267" spans="1:27">
      <c r="A1267" s="127">
        <v>42618</v>
      </c>
      <c r="B1267" s="128">
        <v>21.84</v>
      </c>
      <c r="C1267" s="128">
        <v>21.84</v>
      </c>
      <c r="D1267" s="128">
        <v>68.477366020000005</v>
      </c>
      <c r="E1267" s="128">
        <v>70.454915198505006</v>
      </c>
      <c r="F1267" s="128">
        <v>214.62765737821582</v>
      </c>
      <c r="G1267" s="128">
        <v>684.26400413628289</v>
      </c>
      <c r="H1267" s="128">
        <v>722.73176919780406</v>
      </c>
      <c r="I1267" s="128">
        <v>5.2137385984074624E-3</v>
      </c>
      <c r="J1267" s="128">
        <v>6.658571692775423E-9</v>
      </c>
      <c r="K1267" s="128">
        <f t="shared" si="34"/>
        <v>1</v>
      </c>
      <c r="L1267" s="128">
        <f t="shared" si="35"/>
        <v>530.38990411219947</v>
      </c>
      <c r="AA1267" s="128" t="s">
        <v>230</v>
      </c>
    </row>
    <row r="1268" spans="1:27">
      <c r="A1268" s="127">
        <v>42619</v>
      </c>
      <c r="B1268" s="128">
        <v>21.14</v>
      </c>
      <c r="C1268" s="128">
        <v>21.14</v>
      </c>
      <c r="D1268" s="128">
        <v>68.457635519999997</v>
      </c>
      <c r="E1268" s="128">
        <v>70.451943971505017</v>
      </c>
      <c r="F1268" s="128">
        <v>208.74517805112532</v>
      </c>
      <c r="G1268" s="128">
        <v>684.24380801578661</v>
      </c>
      <c r="H1268" s="128">
        <v>688.84352915147792</v>
      </c>
      <c r="I1268" s="128">
        <v>5.4702328785805939E-3</v>
      </c>
      <c r="J1268" s="128">
        <v>6.9861457590781143E-9</v>
      </c>
      <c r="K1268" s="128">
        <f t="shared" si="34"/>
        <v>1</v>
      </c>
      <c r="L1268" s="128">
        <f t="shared" si="35"/>
        <v>530.37058489712285</v>
      </c>
      <c r="AA1268" s="128" t="s">
        <v>230</v>
      </c>
    </row>
    <row r="1269" spans="1:27">
      <c r="A1269" s="127">
        <v>42620</v>
      </c>
      <c r="B1269" s="128">
        <v>3.45</v>
      </c>
      <c r="C1269" s="128">
        <v>3.45</v>
      </c>
      <c r="D1269" s="128">
        <v>67.63428931</v>
      </c>
      <c r="E1269" s="128">
        <v>70.451459074005015</v>
      </c>
      <c r="F1269" s="128">
        <v>45.843956037509301</v>
      </c>
      <c r="G1269" s="128">
        <v>684.24051200167503</v>
      </c>
      <c r="H1269" s="128">
        <v>65.428588637606737</v>
      </c>
      <c r="I1269" s="128">
        <v>5.7591560506259708E-2</v>
      </c>
      <c r="J1269" s="128">
        <v>7.3551354233002242E-8</v>
      </c>
      <c r="K1269" s="128">
        <f t="shared" si="34"/>
        <v>1</v>
      </c>
      <c r="L1269" s="128">
        <f t="shared" si="35"/>
        <v>530.36743204508798</v>
      </c>
      <c r="AA1269" s="128" t="s">
        <v>230</v>
      </c>
    </row>
    <row r="1270" spans="1:27">
      <c r="A1270" s="127">
        <v>42621</v>
      </c>
      <c r="D1270" s="128">
        <v>70.719974960000002</v>
      </c>
      <c r="E1270" s="128">
        <v>70.451459074005015</v>
      </c>
      <c r="G1270" s="128">
        <v>686.06343137310205</v>
      </c>
      <c r="H1270" s="128">
        <v>0</v>
      </c>
      <c r="K1270" s="128" t="e">
        <f t="shared" si="34"/>
        <v>#DIV/0!</v>
      </c>
      <c r="L1270" s="128">
        <f t="shared" si="35"/>
        <v>530.36743204508798</v>
      </c>
      <c r="AA1270" s="128" t="s">
        <v>230</v>
      </c>
    </row>
    <row r="1271" spans="1:27">
      <c r="A1271" s="127">
        <v>42622</v>
      </c>
      <c r="D1271" s="128">
        <v>70.730874659999998</v>
      </c>
      <c r="E1271" s="128">
        <v>70.451459074005015</v>
      </c>
      <c r="G1271" s="128">
        <v>686.13733199913611</v>
      </c>
      <c r="H1271" s="128">
        <v>0</v>
      </c>
      <c r="K1271" s="128" t="e">
        <f t="shared" si="34"/>
        <v>#DIV/0!</v>
      </c>
      <c r="L1271" s="128">
        <f t="shared" si="35"/>
        <v>530.36743204508798</v>
      </c>
      <c r="AA1271" s="128" t="s">
        <v>230</v>
      </c>
    </row>
    <row r="1272" spans="1:27">
      <c r="A1272" s="127">
        <v>42623</v>
      </c>
      <c r="D1272" s="128">
        <v>70.741774190000001</v>
      </c>
      <c r="E1272" s="128">
        <v>70.451459074005015</v>
      </c>
      <c r="G1272" s="128">
        <v>686.21122400184743</v>
      </c>
      <c r="H1272" s="128">
        <v>0</v>
      </c>
      <c r="K1272" s="128" t="e">
        <f t="shared" si="34"/>
        <v>#DIV/0!</v>
      </c>
      <c r="L1272" s="128">
        <f t="shared" si="35"/>
        <v>530.36743204508798</v>
      </c>
      <c r="AA1272" s="128" t="s">
        <v>230</v>
      </c>
    </row>
    <row r="1273" spans="1:27">
      <c r="A1273" s="127">
        <v>42624</v>
      </c>
      <c r="D1273" s="128">
        <v>70.77447162</v>
      </c>
      <c r="E1273" s="128">
        <v>70.451459074005015</v>
      </c>
      <c r="G1273" s="128">
        <v>686.43284734740848</v>
      </c>
      <c r="H1273" s="128">
        <v>0</v>
      </c>
      <c r="K1273" s="128" t="e">
        <f t="shared" si="34"/>
        <v>#DIV/0!</v>
      </c>
      <c r="L1273" s="128">
        <f t="shared" si="35"/>
        <v>530.36743204508798</v>
      </c>
      <c r="AA1273" s="128" t="s">
        <v>230</v>
      </c>
    </row>
    <row r="1274" spans="1:27">
      <c r="A1274" s="127">
        <v>42625</v>
      </c>
      <c r="D1274" s="128">
        <v>70.796268920000003</v>
      </c>
      <c r="E1274" s="128">
        <v>70.451459074005015</v>
      </c>
      <c r="G1274" s="128">
        <v>686.58055225005535</v>
      </c>
      <c r="H1274" s="128">
        <v>0</v>
      </c>
      <c r="K1274" s="128" t="e">
        <f t="shared" si="34"/>
        <v>#DIV/0!</v>
      </c>
      <c r="L1274" s="128">
        <f t="shared" si="35"/>
        <v>530.36743204508798</v>
      </c>
      <c r="AA1274" s="128" t="s">
        <v>230</v>
      </c>
    </row>
    <row r="1275" spans="1:27">
      <c r="A1275" s="127">
        <v>42626</v>
      </c>
      <c r="D1275" s="128">
        <v>70.796268920000003</v>
      </c>
      <c r="E1275" s="128">
        <v>70.451459074005015</v>
      </c>
      <c r="G1275" s="128">
        <v>686.58055225005535</v>
      </c>
      <c r="H1275" s="128">
        <v>0</v>
      </c>
      <c r="K1275" s="128" t="e">
        <f t="shared" si="34"/>
        <v>#DIV/0!</v>
      </c>
      <c r="L1275" s="128">
        <f t="shared" si="35"/>
        <v>530.36743204508798</v>
      </c>
      <c r="AA1275" s="128" t="s">
        <v>230</v>
      </c>
    </row>
    <row r="1276" spans="1:27">
      <c r="A1276" s="127">
        <v>42627</v>
      </c>
      <c r="D1276" s="128">
        <v>70.807167300000003</v>
      </c>
      <c r="E1276" s="128">
        <v>70.451459074005015</v>
      </c>
      <c r="G1276" s="128">
        <v>686.65439168720457</v>
      </c>
      <c r="H1276" s="128">
        <v>0</v>
      </c>
      <c r="K1276" s="128" t="e">
        <f t="shared" si="34"/>
        <v>#DIV/0!</v>
      </c>
      <c r="L1276" s="128">
        <f t="shared" si="35"/>
        <v>530.36743204508798</v>
      </c>
      <c r="AA1276" s="128" t="s">
        <v>230</v>
      </c>
    </row>
    <row r="1277" spans="1:27">
      <c r="A1277" s="127">
        <v>42628</v>
      </c>
      <c r="B1277" s="128">
        <v>37.155700000000003</v>
      </c>
      <c r="C1277" s="128">
        <v>33.58</v>
      </c>
      <c r="D1277" s="128">
        <v>67.180945260000001</v>
      </c>
      <c r="E1277" s="128">
        <v>70.446236840370005</v>
      </c>
      <c r="F1277" s="128">
        <v>237.59285019029542</v>
      </c>
      <c r="G1277" s="128">
        <v>684.20501374950902</v>
      </c>
      <c r="H1277" s="128">
        <v>824.86138250873842</v>
      </c>
      <c r="I1277" s="128">
        <v>4.5127652986266843E-3</v>
      </c>
      <c r="J1277" s="128">
        <v>5.6934025892818397E-9</v>
      </c>
      <c r="K1277" s="128">
        <f t="shared" si="34"/>
        <v>0.90376442914546073</v>
      </c>
      <c r="L1277" s="128">
        <f t="shared" si="35"/>
        <v>530.33347655976979</v>
      </c>
      <c r="AA1277" s="128" t="s">
        <v>230</v>
      </c>
    </row>
    <row r="1278" spans="1:27">
      <c r="A1278" s="127">
        <v>42629</v>
      </c>
      <c r="B1278" s="128">
        <v>31.913900000000002</v>
      </c>
      <c r="C1278" s="128">
        <v>27.55</v>
      </c>
      <c r="D1278" s="128">
        <v>68.662969820000001</v>
      </c>
      <c r="E1278" s="128">
        <v>70.441751341725009</v>
      </c>
      <c r="F1278" s="128">
        <v>299.90617179559388</v>
      </c>
      <c r="G1278" s="128">
        <v>684.17452209020371</v>
      </c>
      <c r="H1278" s="128">
        <v>1219.8500072338736</v>
      </c>
      <c r="I1278" s="128">
        <v>3.0357496619452802E-3</v>
      </c>
      <c r="J1278" s="128">
        <v>3.8101649025914596E-9</v>
      </c>
      <c r="K1278" s="128">
        <f t="shared" si="34"/>
        <v>0.86326020950118909</v>
      </c>
      <c r="L1278" s="128">
        <f t="shared" si="35"/>
        <v>530.30431139903021</v>
      </c>
      <c r="AA1278" s="128" t="s">
        <v>230</v>
      </c>
    </row>
    <row r="1279" spans="1:27">
      <c r="A1279" s="127">
        <v>42630</v>
      </c>
      <c r="B1279" s="128">
        <v>30.760200000000001</v>
      </c>
      <c r="C1279" s="128">
        <v>25.85</v>
      </c>
      <c r="D1279" s="128">
        <v>68.596445180000003</v>
      </c>
      <c r="E1279" s="128">
        <v>70.43742799561501</v>
      </c>
      <c r="F1279" s="128">
        <v>286.81790641014084</v>
      </c>
      <c r="G1279" s="128">
        <v>684.14513150920732</v>
      </c>
      <c r="H1279" s="128">
        <v>1112.9584647415454</v>
      </c>
      <c r="I1279" s="128">
        <v>3.3175390651814674E-3</v>
      </c>
      <c r="J1279" s="128">
        <v>4.1516093025838956E-9</v>
      </c>
      <c r="K1279" s="128">
        <f t="shared" si="34"/>
        <v>0.84037164907900475</v>
      </c>
      <c r="L1279" s="128">
        <f t="shared" si="35"/>
        <v>530.27620057028844</v>
      </c>
      <c r="AA1279" s="128" t="s">
        <v>230</v>
      </c>
    </row>
    <row r="1280" spans="1:27">
      <c r="A1280" s="127">
        <v>42631</v>
      </c>
      <c r="B1280" s="128">
        <v>30.578600000000002</v>
      </c>
      <c r="C1280" s="128">
        <v>25.79</v>
      </c>
      <c r="D1280" s="128">
        <v>68.564425099999994</v>
      </c>
      <c r="E1280" s="128">
        <v>70.43313017338501</v>
      </c>
      <c r="F1280" s="128">
        <v>283.1644913645215</v>
      </c>
      <c r="G1280" s="128">
        <v>684.11591326776397</v>
      </c>
      <c r="H1280" s="128">
        <v>1089.6540900136458</v>
      </c>
      <c r="I1280" s="128">
        <v>3.389811822024821E-3</v>
      </c>
      <c r="J1280" s="128">
        <v>4.2437057354813006E-9</v>
      </c>
      <c r="K1280" s="128">
        <f t="shared" si="34"/>
        <v>0.84340028647485488</v>
      </c>
      <c r="L1280" s="128">
        <f t="shared" si="35"/>
        <v>530.24825570036671</v>
      </c>
      <c r="AA1280" s="128" t="s">
        <v>220</v>
      </c>
    </row>
    <row r="1281" spans="1:27">
      <c r="A1281" s="127">
        <v>42632</v>
      </c>
      <c r="B1281" s="128">
        <v>30.525700000000001</v>
      </c>
      <c r="C1281" s="128">
        <v>25.24</v>
      </c>
      <c r="D1281" s="128">
        <v>68.539683260000004</v>
      </c>
      <c r="E1281" s="128">
        <v>70.428839786250009</v>
      </c>
      <c r="F1281" s="128">
        <v>281.29808281149712</v>
      </c>
      <c r="G1281" s="128">
        <v>684.08674440473567</v>
      </c>
      <c r="H1281" s="128">
        <v>1067.6515760491927</v>
      </c>
      <c r="I1281" s="128">
        <v>3.4523016670206987E-3</v>
      </c>
      <c r="J1281" s="128">
        <v>4.3127317878108501E-9</v>
      </c>
      <c r="K1281" s="128">
        <f t="shared" si="34"/>
        <v>0.82684426565156566</v>
      </c>
      <c r="L1281" s="128">
        <f t="shared" si="35"/>
        <v>530.22035917417622</v>
      </c>
      <c r="AA1281" s="128" t="s">
        <v>236</v>
      </c>
    </row>
    <row r="1282" spans="1:27">
      <c r="A1282" s="127">
        <v>42633</v>
      </c>
      <c r="B1282" s="128">
        <v>30.503799999999998</v>
      </c>
      <c r="C1282" s="128">
        <v>25.33</v>
      </c>
      <c r="D1282" s="128">
        <v>68.527569299999996</v>
      </c>
      <c r="E1282" s="128">
        <v>70.424552477160006</v>
      </c>
      <c r="F1282" s="128">
        <v>280.44243754049955</v>
      </c>
      <c r="G1282" s="128">
        <v>684.05759530219291</v>
      </c>
      <c r="H1282" s="128">
        <v>1063.9433092039988</v>
      </c>
      <c r="I1282" s="128">
        <v>3.4659171596652964E-3</v>
      </c>
      <c r="J1282" s="128">
        <v>4.3317189667078656E-9</v>
      </c>
      <c r="K1282" s="128">
        <f t="shared" si="34"/>
        <v>0.83038834505864845</v>
      </c>
      <c r="L1282" s="128">
        <f t="shared" si="35"/>
        <v>530.19248266174213</v>
      </c>
      <c r="AA1282" s="128" t="s">
        <v>230</v>
      </c>
    </row>
    <row r="1283" spans="1:27">
      <c r="A1283" s="127">
        <v>42634</v>
      </c>
      <c r="B1283" s="128">
        <v>30.397200000000002</v>
      </c>
      <c r="C1283" s="128">
        <v>25.31</v>
      </c>
      <c r="D1283" s="128">
        <v>68.510704050000001</v>
      </c>
      <c r="E1283" s="128">
        <v>70.420280150700009</v>
      </c>
      <c r="F1283" s="128">
        <v>278.65895819499138</v>
      </c>
      <c r="G1283" s="128">
        <v>684.02854690576271</v>
      </c>
      <c r="H1283" s="128">
        <v>1053.2724916166462</v>
      </c>
      <c r="I1283" s="128">
        <v>3.5020476746536887E-3</v>
      </c>
      <c r="J1283" s="128">
        <v>4.3781463849005524E-9</v>
      </c>
      <c r="K1283" s="128">
        <f t="shared" ref="K1283:K1346" si="36">C1283/B1283</f>
        <v>0.83264248022844201</v>
      </c>
      <c r="L1283" s="128">
        <f t="shared" si="35"/>
        <v>530.16470356786658</v>
      </c>
      <c r="AA1283" s="128" t="s">
        <v>230</v>
      </c>
    </row>
    <row r="1284" spans="1:27">
      <c r="A1284" s="127">
        <v>42635</v>
      </c>
      <c r="B1284" s="128">
        <v>30.347899999999999</v>
      </c>
      <c r="C1284" s="128">
        <v>25.31</v>
      </c>
      <c r="D1284" s="128">
        <v>68.486176490000005</v>
      </c>
      <c r="E1284" s="128">
        <v>70.416014753355014</v>
      </c>
      <c r="F1284" s="128">
        <v>276.65729906289278</v>
      </c>
      <c r="G1284" s="128">
        <v>683.9995444667702</v>
      </c>
      <c r="H1284" s="128">
        <v>1040.6879976936907</v>
      </c>
      <c r="I1284" s="128">
        <v>3.5450137028652361E-3</v>
      </c>
      <c r="J1284" s="128">
        <v>4.4326333613741822E-9</v>
      </c>
      <c r="K1284" s="128">
        <f t="shared" si="36"/>
        <v>0.83399510345032113</v>
      </c>
      <c r="L1284" s="128">
        <f t="shared" si="35"/>
        <v>530.13696952778969</v>
      </c>
      <c r="AA1284" s="128" t="s">
        <v>230</v>
      </c>
    </row>
    <row r="1285" spans="1:27">
      <c r="A1285" s="127">
        <v>42636</v>
      </c>
      <c r="B1285" s="128">
        <v>30.293500000000002</v>
      </c>
      <c r="C1285" s="128">
        <v>24.71</v>
      </c>
      <c r="D1285" s="128">
        <v>68.472251209999996</v>
      </c>
      <c r="E1285" s="128">
        <v>70.411757001930013</v>
      </c>
      <c r="F1285" s="128">
        <v>275.75276254444583</v>
      </c>
      <c r="G1285" s="128">
        <v>683.97059286488616</v>
      </c>
      <c r="H1285" s="128">
        <v>1024.8368167120182</v>
      </c>
      <c r="I1285" s="128">
        <v>3.5913556040339922E-3</v>
      </c>
      <c r="J1285" s="128">
        <v>4.4799891948377404E-9</v>
      </c>
      <c r="K1285" s="128">
        <f t="shared" si="36"/>
        <v>0.81568653341475894</v>
      </c>
      <c r="L1285" s="128">
        <f t="shared" si="35"/>
        <v>530.10928520224911</v>
      </c>
      <c r="AA1285" s="128" t="s">
        <v>230</v>
      </c>
    </row>
    <row r="1286" spans="1:27">
      <c r="A1286" s="127">
        <v>42637</v>
      </c>
      <c r="B1286" s="128">
        <v>2.5495999999999999</v>
      </c>
      <c r="C1286" s="128">
        <v>2.78</v>
      </c>
      <c r="D1286" s="128">
        <v>67.591323130000006</v>
      </c>
      <c r="E1286" s="128">
        <v>70.411398655650018</v>
      </c>
      <c r="F1286" s="128">
        <v>36.117603504035728</v>
      </c>
      <c r="G1286" s="128">
        <v>683.96815615094499</v>
      </c>
      <c r="H1286" s="128">
        <v>49.201325367684731</v>
      </c>
      <c r="I1286" s="128">
        <v>7.7458780848473949E-2</v>
      </c>
      <c r="J1286" s="128">
        <v>1.0005148629707599E-7</v>
      </c>
      <c r="K1286" s="128">
        <f t="shared" si="36"/>
        <v>1.0903671164104174</v>
      </c>
      <c r="L1286" s="128">
        <f t="shared" si="35"/>
        <v>530.10695519890203</v>
      </c>
      <c r="AA1286" s="128" t="s">
        <v>230</v>
      </c>
    </row>
    <row r="1287" spans="1:27">
      <c r="A1287" s="127">
        <v>42638</v>
      </c>
      <c r="D1287" s="128">
        <v>70.741774190000001</v>
      </c>
      <c r="E1287" s="128">
        <v>70.411398655650018</v>
      </c>
      <c r="G1287" s="128">
        <v>686.21122400184743</v>
      </c>
      <c r="H1287" s="128">
        <v>0</v>
      </c>
      <c r="K1287" s="128" t="e">
        <f t="shared" si="36"/>
        <v>#DIV/0!</v>
      </c>
      <c r="AA1287" s="128" t="s">
        <v>230</v>
      </c>
    </row>
    <row r="1288" spans="1:27">
      <c r="A1288" s="127">
        <v>42639</v>
      </c>
      <c r="D1288" s="128">
        <v>70.741774190000001</v>
      </c>
      <c r="E1288" s="128">
        <v>70.411398655650018</v>
      </c>
      <c r="G1288" s="128">
        <v>686.21122400184743</v>
      </c>
      <c r="H1288" s="128">
        <v>0</v>
      </c>
      <c r="K1288" s="128" t="e">
        <f t="shared" si="36"/>
        <v>#DIV/0!</v>
      </c>
      <c r="AA1288" s="128" t="s">
        <v>230</v>
      </c>
    </row>
    <row r="1289" spans="1:27">
      <c r="A1289" s="127">
        <v>42640</v>
      </c>
      <c r="B1289" s="128">
        <v>0</v>
      </c>
      <c r="D1289" s="128">
        <v>70.763572699999997</v>
      </c>
      <c r="E1289" s="128">
        <v>70.411398655650018</v>
      </c>
      <c r="G1289" s="128">
        <v>686.35898187665282</v>
      </c>
      <c r="H1289" s="128">
        <v>0</v>
      </c>
      <c r="K1289" s="128" t="e">
        <f t="shared" si="36"/>
        <v>#DIV/0!</v>
      </c>
      <c r="AA1289" s="128" t="s">
        <v>230</v>
      </c>
    </row>
    <row r="1290" spans="1:27">
      <c r="A1290" s="127">
        <v>42641</v>
      </c>
      <c r="D1290" s="128">
        <v>70.785370360000002</v>
      </c>
      <c r="E1290" s="128">
        <v>70.411398655650018</v>
      </c>
      <c r="G1290" s="128">
        <v>686.50670413766602</v>
      </c>
      <c r="H1290" s="128">
        <v>0</v>
      </c>
      <c r="K1290" s="128" t="e">
        <f t="shared" si="36"/>
        <v>#DIV/0!</v>
      </c>
      <c r="AA1290" s="128" t="s">
        <v>230</v>
      </c>
    </row>
    <row r="1291" spans="1:27">
      <c r="A1291" s="127">
        <v>42642</v>
      </c>
      <c r="D1291" s="128">
        <v>70.785370360000002</v>
      </c>
      <c r="E1291" s="128">
        <v>70.411398655650018</v>
      </c>
      <c r="G1291" s="128">
        <v>686.50670413766602</v>
      </c>
      <c r="H1291" s="128">
        <v>0</v>
      </c>
      <c r="K1291" s="128" t="e">
        <f t="shared" si="36"/>
        <v>#DIV/0!</v>
      </c>
      <c r="AA1291" s="128" t="s">
        <v>230</v>
      </c>
    </row>
    <row r="1292" spans="1:27">
      <c r="A1292" s="127">
        <v>42643</v>
      </c>
      <c r="D1292" s="128">
        <v>70.796268920000003</v>
      </c>
      <c r="E1292" s="128">
        <v>70.411398655650018</v>
      </c>
      <c r="G1292" s="128">
        <v>686.58055225005535</v>
      </c>
      <c r="H1292" s="128">
        <v>0</v>
      </c>
      <c r="K1292" s="128" t="e">
        <f t="shared" si="36"/>
        <v>#DIV/0!</v>
      </c>
      <c r="AA1292" s="128" t="s">
        <v>230</v>
      </c>
    </row>
    <row r="1293" spans="1:27">
      <c r="A1293" s="127">
        <v>42644</v>
      </c>
      <c r="D1293" s="128">
        <v>70.818065489999995</v>
      </c>
      <c r="E1293" s="128">
        <v>70.411398655650018</v>
      </c>
      <c r="G1293" s="128">
        <v>686.72822238399851</v>
      </c>
      <c r="H1293" s="128">
        <v>0</v>
      </c>
      <c r="K1293" s="128" t="e">
        <f t="shared" si="36"/>
        <v>#DIV/0!</v>
      </c>
      <c r="AA1293" s="128" t="s">
        <v>230</v>
      </c>
    </row>
    <row r="1294" spans="1:27">
      <c r="A1294" s="127">
        <v>42645</v>
      </c>
      <c r="D1294" s="128">
        <v>70.828963430000002</v>
      </c>
      <c r="E1294" s="128">
        <v>70.411398655650018</v>
      </c>
      <c r="G1294" s="128">
        <v>686.80204393666975</v>
      </c>
      <c r="H1294" s="128">
        <v>0</v>
      </c>
      <c r="K1294" s="128" t="e">
        <f t="shared" si="36"/>
        <v>#DIV/0!</v>
      </c>
      <c r="AA1294" s="128" t="s">
        <v>230</v>
      </c>
    </row>
    <row r="1295" spans="1:27">
      <c r="A1295" s="127">
        <v>42646</v>
      </c>
      <c r="D1295" s="128">
        <v>70.850758799999994</v>
      </c>
      <c r="E1295" s="128">
        <v>70.411398655650018</v>
      </c>
      <c r="G1295" s="128">
        <v>686.94966124603934</v>
      </c>
      <c r="H1295" s="128">
        <v>0</v>
      </c>
      <c r="K1295" s="128" t="e">
        <f t="shared" si="36"/>
        <v>#DIV/0!</v>
      </c>
      <c r="AA1295" s="128" t="s">
        <v>230</v>
      </c>
    </row>
    <row r="1296" spans="1:27">
      <c r="A1296" s="127">
        <v>42647</v>
      </c>
      <c r="D1296" s="128">
        <v>70.861656210000007</v>
      </c>
      <c r="E1296" s="128">
        <v>70.411398655650018</v>
      </c>
      <c r="G1296" s="128">
        <v>687.02345687251113</v>
      </c>
      <c r="H1296" s="128">
        <v>0</v>
      </c>
      <c r="K1296" s="128" t="e">
        <f t="shared" si="36"/>
        <v>#DIV/0!</v>
      </c>
      <c r="AA1296" s="128" t="s">
        <v>230</v>
      </c>
    </row>
    <row r="1297" spans="1:27">
      <c r="A1297" s="127">
        <v>42648</v>
      </c>
      <c r="D1297" s="128">
        <v>70.872553429999996</v>
      </c>
      <c r="E1297" s="128">
        <v>70.411398655650018</v>
      </c>
      <c r="G1297" s="128">
        <v>687.0972437718716</v>
      </c>
      <c r="H1297" s="128">
        <v>0</v>
      </c>
      <c r="K1297" s="128" t="e">
        <f t="shared" si="36"/>
        <v>#DIV/0!</v>
      </c>
      <c r="AA1297" s="128" t="s">
        <v>230</v>
      </c>
    </row>
    <row r="1298" spans="1:27">
      <c r="A1298" s="127">
        <v>42649</v>
      </c>
      <c r="D1298" s="128">
        <v>70.872553429999996</v>
      </c>
      <c r="E1298" s="128">
        <v>70.411398655650018</v>
      </c>
      <c r="G1298" s="128">
        <v>687.0972437718716</v>
      </c>
      <c r="H1298" s="128">
        <v>0</v>
      </c>
      <c r="K1298" s="128" t="e">
        <f t="shared" si="36"/>
        <v>#DIV/0!</v>
      </c>
      <c r="AA1298" s="128" t="s">
        <v>230</v>
      </c>
    </row>
    <row r="1299" spans="1:27">
      <c r="A1299" s="127">
        <v>42650</v>
      </c>
      <c r="D1299" s="128">
        <v>70.872553429999996</v>
      </c>
      <c r="E1299" s="128">
        <v>70.411398655650018</v>
      </c>
      <c r="G1299" s="128">
        <v>687.0972437718716</v>
      </c>
      <c r="H1299" s="128">
        <v>0</v>
      </c>
      <c r="K1299" s="128" t="e">
        <f t="shared" si="36"/>
        <v>#DIV/0!</v>
      </c>
      <c r="AA1299" s="128" t="s">
        <v>230</v>
      </c>
    </row>
    <row r="1300" spans="1:27">
      <c r="A1300" s="127">
        <v>42651</v>
      </c>
      <c r="B1300" s="128">
        <v>26.6008</v>
      </c>
      <c r="C1300" s="128">
        <v>16.64</v>
      </c>
      <c r="D1300" s="128">
        <v>68.07095502</v>
      </c>
      <c r="E1300" s="128">
        <v>70.407659913210011</v>
      </c>
      <c r="F1300" s="128">
        <v>227.56781587613034</v>
      </c>
      <c r="G1300" s="128">
        <v>683.9427326416843</v>
      </c>
      <c r="H1300" s="128">
        <v>651.73577537386586</v>
      </c>
      <c r="I1300" s="128">
        <v>5.5086788245359364E-3</v>
      </c>
      <c r="J1300" s="128">
        <v>6.7030412804191713E-9</v>
      </c>
      <c r="K1300" s="128">
        <f t="shared" si="36"/>
        <v>0.62554509638807854</v>
      </c>
      <c r="L1300" s="128">
        <f t="shared" ref="L1300:L1363" si="37">72.285+6.5021*E1300</f>
        <v>530.08264552168282</v>
      </c>
      <c r="AA1300" s="128" t="s">
        <v>230</v>
      </c>
    </row>
    <row r="1301" spans="1:27">
      <c r="A1301" s="127">
        <v>42652</v>
      </c>
      <c r="B1301" s="128">
        <v>32.354700000000001</v>
      </c>
      <c r="C1301" s="128">
        <v>34.42</v>
      </c>
      <c r="D1301" s="128">
        <v>68.525896169999996</v>
      </c>
      <c r="E1301" s="128">
        <v>70.403112460125016</v>
      </c>
      <c r="F1301" s="128">
        <v>291.46852310569517</v>
      </c>
      <c r="G1301" s="128">
        <v>683.91180869139271</v>
      </c>
      <c r="H1301" s="128">
        <v>1275.2842217908908</v>
      </c>
      <c r="I1301" s="128">
        <v>2.9785253451764145E-3</v>
      </c>
      <c r="J1301" s="128">
        <v>3.8345553847179712E-9</v>
      </c>
      <c r="K1301" s="128">
        <f t="shared" si="36"/>
        <v>1.0638330752564542</v>
      </c>
      <c r="L1301" s="128">
        <f t="shared" si="37"/>
        <v>530.05307752697888</v>
      </c>
      <c r="AA1301" s="128" t="s">
        <v>230</v>
      </c>
    </row>
    <row r="1302" spans="1:27">
      <c r="A1302" s="127">
        <v>42653</v>
      </c>
      <c r="B1302" s="128">
        <v>32.376600000000003</v>
      </c>
      <c r="C1302" s="128">
        <v>26.02</v>
      </c>
      <c r="D1302" s="128">
        <v>68.461944930000001</v>
      </c>
      <c r="E1302" s="128">
        <v>70.398561928995008</v>
      </c>
      <c r="F1302" s="128">
        <v>289.64878647669741</v>
      </c>
      <c r="G1302" s="128">
        <v>683.88086249584455</v>
      </c>
      <c r="H1302" s="128">
        <v>1111.7325705632259</v>
      </c>
      <c r="I1302" s="128">
        <v>3.3055089794595868E-3</v>
      </c>
      <c r="J1302" s="128">
        <v>4.1170149154010942E-9</v>
      </c>
      <c r="K1302" s="128">
        <f t="shared" si="36"/>
        <v>0.80366684580839243</v>
      </c>
      <c r="L1302" s="128">
        <f t="shared" si="37"/>
        <v>530.02348951851843</v>
      </c>
      <c r="AA1302" s="128" t="s">
        <v>230</v>
      </c>
    </row>
    <row r="1303" spans="1:27">
      <c r="A1303" s="127">
        <v>42654</v>
      </c>
      <c r="B1303" s="128">
        <v>32.077399999999997</v>
      </c>
      <c r="C1303" s="128">
        <v>25.2</v>
      </c>
      <c r="D1303" s="128">
        <v>68.411555539999995</v>
      </c>
      <c r="E1303" s="128">
        <v>70.394053450425005</v>
      </c>
      <c r="F1303" s="128">
        <v>284.10954750060534</v>
      </c>
      <c r="G1303" s="128">
        <v>683.85020098544203</v>
      </c>
      <c r="H1303" s="128">
        <v>1063.1245634571283</v>
      </c>
      <c r="I1303" s="128">
        <v>3.4485676787923115E-3</v>
      </c>
      <c r="J1303" s="128">
        <v>4.2851604517224364E-9</v>
      </c>
      <c r="K1303" s="128">
        <f t="shared" si="36"/>
        <v>0.78559983041019543</v>
      </c>
      <c r="L1303" s="128">
        <f t="shared" si="37"/>
        <v>529.99417494000841</v>
      </c>
      <c r="AA1303" s="128" t="s">
        <v>230</v>
      </c>
    </row>
    <row r="1304" spans="1:27">
      <c r="A1304" s="127">
        <v>42655</v>
      </c>
      <c r="B1304" s="128">
        <v>32.100499999999997</v>
      </c>
      <c r="C1304" s="128">
        <v>25.76</v>
      </c>
      <c r="D1304" s="128">
        <v>68.380285130000004</v>
      </c>
      <c r="E1304" s="128">
        <v>70.389541725150011</v>
      </c>
      <c r="F1304" s="128">
        <v>281.96373399875023</v>
      </c>
      <c r="G1304" s="128">
        <v>683.81951610298779</v>
      </c>
      <c r="H1304" s="128">
        <v>1059.2627939866848</v>
      </c>
      <c r="I1304" s="128">
        <v>3.4687123156425448E-3</v>
      </c>
      <c r="J1304" s="128">
        <v>4.3196216699626253E-9</v>
      </c>
      <c r="K1304" s="128">
        <f t="shared" si="36"/>
        <v>0.80247971215401648</v>
      </c>
      <c r="L1304" s="128">
        <f t="shared" si="37"/>
        <v>529.96483925109794</v>
      </c>
      <c r="AA1304" s="128" t="s">
        <v>230</v>
      </c>
    </row>
    <row r="1305" spans="1:27">
      <c r="A1305" s="127">
        <v>42656</v>
      </c>
      <c r="B1305" s="128">
        <v>32.082900000000002</v>
      </c>
      <c r="C1305" s="128">
        <v>24.85</v>
      </c>
      <c r="D1305" s="128">
        <v>68.368365339999997</v>
      </c>
      <c r="E1305" s="128">
        <v>70.385032473555015</v>
      </c>
      <c r="F1305" s="128">
        <v>281.49306023088798</v>
      </c>
      <c r="G1305" s="128">
        <v>683.7888467531352</v>
      </c>
      <c r="H1305" s="128">
        <v>1039.1862968553542</v>
      </c>
      <c r="I1305" s="128">
        <v>3.5229575598248754E-3</v>
      </c>
      <c r="J1305" s="128">
        <v>4.3713306951427527E-9</v>
      </c>
      <c r="K1305" s="128">
        <f t="shared" si="36"/>
        <v>0.77455591607990548</v>
      </c>
      <c r="L1305" s="128">
        <f t="shared" si="37"/>
        <v>529.93551964630205</v>
      </c>
      <c r="AA1305" s="128" t="s">
        <v>230</v>
      </c>
    </row>
    <row r="1306" spans="1:27">
      <c r="A1306" s="127">
        <v>42657</v>
      </c>
      <c r="B1306" s="128">
        <v>32.016800000000003</v>
      </c>
      <c r="C1306" s="128">
        <v>26.13</v>
      </c>
      <c r="D1306" s="128">
        <v>68.233894669999998</v>
      </c>
      <c r="E1306" s="128">
        <v>70.380532512315014</v>
      </c>
      <c r="F1306" s="128">
        <v>270.94431469631206</v>
      </c>
      <c r="G1306" s="128">
        <v>683.75823930389458</v>
      </c>
      <c r="H1306" s="128">
        <v>994.14208636353032</v>
      </c>
      <c r="I1306" s="128">
        <v>3.7024547438856766E-3</v>
      </c>
      <c r="J1306" s="128">
        <v>4.6188451838732323E-9</v>
      </c>
      <c r="K1306" s="128">
        <f t="shared" si="36"/>
        <v>0.81613402963444182</v>
      </c>
      <c r="L1306" s="128">
        <f t="shared" si="37"/>
        <v>529.90626044832345</v>
      </c>
      <c r="AA1306" s="128" t="s">
        <v>230</v>
      </c>
    </row>
    <row r="1307" spans="1:27">
      <c r="A1307" s="127">
        <v>42658</v>
      </c>
      <c r="B1307" s="128">
        <v>31.9193</v>
      </c>
      <c r="C1307" s="128">
        <v>24.87</v>
      </c>
      <c r="D1307" s="128">
        <v>68.271671470000001</v>
      </c>
      <c r="E1307" s="128">
        <v>70.376046254700015</v>
      </c>
      <c r="F1307" s="128">
        <v>273.74984783793934</v>
      </c>
      <c r="G1307" s="128">
        <v>683.72772378275647</v>
      </c>
      <c r="H1307" s="128">
        <v>991.812176142883</v>
      </c>
      <c r="I1307" s="128">
        <v>3.6934345564137478E-3</v>
      </c>
      <c r="J1307" s="128">
        <v>4.5855948452826034E-9</v>
      </c>
      <c r="K1307" s="128">
        <f t="shared" si="36"/>
        <v>0.779152425021852</v>
      </c>
      <c r="L1307" s="128">
        <f t="shared" si="37"/>
        <v>529.87709035268495</v>
      </c>
      <c r="AA1307" s="128" t="s">
        <v>230</v>
      </c>
    </row>
    <row r="1308" spans="1:27">
      <c r="A1308" s="127">
        <v>42659</v>
      </c>
      <c r="B1308" s="128">
        <v>31.752800000000001</v>
      </c>
      <c r="C1308" s="128">
        <v>26.68</v>
      </c>
      <c r="D1308" s="128">
        <v>68.305421620000004</v>
      </c>
      <c r="E1308" s="128">
        <v>70.371583398660007</v>
      </c>
      <c r="F1308" s="128">
        <v>274.8584997079783</v>
      </c>
      <c r="G1308" s="128">
        <v>683.69736617085562</v>
      </c>
      <c r="H1308" s="128">
        <v>1032.8978809010816</v>
      </c>
      <c r="I1308" s="128">
        <v>3.5746234992216556E-3</v>
      </c>
      <c r="J1308" s="128">
        <v>4.4732526404209574E-9</v>
      </c>
      <c r="K1308" s="128">
        <f t="shared" si="36"/>
        <v>0.84024086064850967</v>
      </c>
      <c r="L1308" s="128">
        <f t="shared" si="37"/>
        <v>529.84807241642727</v>
      </c>
      <c r="AA1308" s="128" t="s">
        <v>230</v>
      </c>
    </row>
    <row r="1309" spans="1:27">
      <c r="A1309" s="127">
        <v>42660</v>
      </c>
      <c r="B1309" s="128">
        <v>31.864899999999999</v>
      </c>
      <c r="C1309" s="128">
        <v>26.98</v>
      </c>
      <c r="D1309" s="128">
        <v>68.301115749999994</v>
      </c>
      <c r="E1309" s="128">
        <v>70.367104786965015</v>
      </c>
      <c r="F1309" s="128">
        <v>275.4791786710768</v>
      </c>
      <c r="G1309" s="128">
        <v>683.66690011271442</v>
      </c>
      <c r="H1309" s="128">
        <v>1040.6528418071434</v>
      </c>
      <c r="I1309" s="128">
        <v>3.5509345156460015E-3</v>
      </c>
      <c r="J1309" s="128">
        <v>4.4473020807616173E-9</v>
      </c>
      <c r="K1309" s="128">
        <f t="shared" si="36"/>
        <v>0.84669966012760123</v>
      </c>
      <c r="L1309" s="128">
        <f t="shared" si="37"/>
        <v>529.8189520353252</v>
      </c>
      <c r="AA1309" s="128" t="s">
        <v>230</v>
      </c>
    </row>
    <row r="1310" spans="1:27">
      <c r="A1310" s="127">
        <v>42661</v>
      </c>
      <c r="B1310" s="128">
        <v>31.763999999999999</v>
      </c>
      <c r="C1310" s="128">
        <v>25.99</v>
      </c>
      <c r="D1310" s="128">
        <v>68.284314269999996</v>
      </c>
      <c r="E1310" s="128">
        <v>70.362640356765013</v>
      </c>
      <c r="F1310" s="128">
        <v>274.27960630872849</v>
      </c>
      <c r="G1310" s="128">
        <v>683.63652925698568</v>
      </c>
      <c r="H1310" s="128">
        <v>1017.3735839468895</v>
      </c>
      <c r="I1310" s="128">
        <v>3.6188851748676985E-3</v>
      </c>
      <c r="J1310" s="128">
        <v>4.5158082460060864E-9</v>
      </c>
      <c r="K1310" s="128">
        <f t="shared" si="36"/>
        <v>0.81822188641229066</v>
      </c>
      <c r="L1310" s="128">
        <f t="shared" si="37"/>
        <v>529.78992386372181</v>
      </c>
      <c r="AA1310" s="128" t="s">
        <v>230</v>
      </c>
    </row>
    <row r="1311" spans="1:27">
      <c r="A1311" s="127">
        <v>42662</v>
      </c>
      <c r="B1311" s="128">
        <v>31.6416</v>
      </c>
      <c r="C1311" s="128">
        <v>26.96</v>
      </c>
      <c r="D1311" s="128">
        <v>68.277156759999997</v>
      </c>
      <c r="E1311" s="128">
        <v>70.358193129885009</v>
      </c>
      <c r="F1311" s="128">
        <v>272.87144909637908</v>
      </c>
      <c r="G1311" s="128">
        <v>683.60627417388753</v>
      </c>
      <c r="H1311" s="128">
        <v>1026.2788851886266</v>
      </c>
      <c r="I1311" s="128">
        <v>3.6031424894305158E-3</v>
      </c>
      <c r="J1311" s="128">
        <v>4.51578957075536E-9</v>
      </c>
      <c r="K1311" s="128">
        <f t="shared" si="36"/>
        <v>0.85204288025889974</v>
      </c>
      <c r="L1311" s="128">
        <f t="shared" si="37"/>
        <v>529.76100754982531</v>
      </c>
      <c r="AA1311" s="128" t="s">
        <v>230</v>
      </c>
    </row>
    <row r="1312" spans="1:27">
      <c r="A1312" s="127">
        <v>42663</v>
      </c>
      <c r="B1312" s="128">
        <v>31.674600000000002</v>
      </c>
      <c r="C1312" s="128">
        <v>28.39</v>
      </c>
      <c r="D1312" s="128">
        <v>68.246436299999999</v>
      </c>
      <c r="E1312" s="128">
        <v>70.353741264855017</v>
      </c>
      <c r="F1312" s="128">
        <v>270.58277098196083</v>
      </c>
      <c r="G1312" s="128">
        <v>683.5759862781365</v>
      </c>
      <c r="H1312" s="128">
        <v>1035.0320944803211</v>
      </c>
      <c r="I1312" s="128">
        <v>3.5929897983966188E-3</v>
      </c>
      <c r="J1312" s="128">
        <v>4.528675611646064E-9</v>
      </c>
      <c r="K1312" s="128">
        <f t="shared" si="36"/>
        <v>0.89630176860954835</v>
      </c>
      <c r="L1312" s="128">
        <f t="shared" si="37"/>
        <v>529.73206107821386</v>
      </c>
      <c r="AA1312" s="128" t="s">
        <v>230</v>
      </c>
    </row>
    <row r="1313" spans="1:27">
      <c r="A1313" s="127">
        <v>42664</v>
      </c>
      <c r="B1313" s="128">
        <v>31.652899999999999</v>
      </c>
      <c r="C1313" s="128">
        <v>27.76</v>
      </c>
      <c r="D1313" s="128">
        <v>68.223402370000002</v>
      </c>
      <c r="E1313" s="128">
        <v>70.349292449760014</v>
      </c>
      <c r="F1313" s="128">
        <v>269.34306866274903</v>
      </c>
      <c r="G1313" s="128">
        <v>683.54571787415318</v>
      </c>
      <c r="H1313" s="128">
        <v>1016.3124712639268</v>
      </c>
      <c r="I1313" s="128">
        <v>3.6501511658352899E-3</v>
      </c>
      <c r="J1313" s="128">
        <v>4.5893838639790394E-9</v>
      </c>
      <c r="K1313" s="128">
        <f t="shared" si="36"/>
        <v>0.8770128487437171</v>
      </c>
      <c r="L1313" s="128">
        <f t="shared" si="37"/>
        <v>529.70313443758459</v>
      </c>
      <c r="AA1313" s="128" t="s">
        <v>230</v>
      </c>
    </row>
    <row r="1314" spans="1:27">
      <c r="A1314" s="127">
        <v>42665</v>
      </c>
      <c r="B1314" s="128">
        <v>31.601800000000001</v>
      </c>
      <c r="C1314" s="128">
        <v>28.48</v>
      </c>
      <c r="D1314" s="128">
        <v>68.209536209999996</v>
      </c>
      <c r="E1314" s="128">
        <v>70.344850816770006</v>
      </c>
      <c r="F1314" s="128">
        <v>268.04777633300307</v>
      </c>
      <c r="G1314" s="128">
        <v>683.51549708016455</v>
      </c>
      <c r="H1314" s="128">
        <v>1020.6424162728026</v>
      </c>
      <c r="I1314" s="128">
        <v>3.6459332832773578E-3</v>
      </c>
      <c r="J1314" s="128">
        <v>4.5982912547202295E-9</v>
      </c>
      <c r="K1314" s="128">
        <f t="shared" si="36"/>
        <v>0.90121448778234148</v>
      </c>
      <c r="L1314" s="128">
        <f t="shared" si="37"/>
        <v>529.67425449572033</v>
      </c>
      <c r="AA1314" s="128" t="s">
        <v>230</v>
      </c>
    </row>
    <row r="1315" spans="1:27">
      <c r="A1315" s="127">
        <v>42666</v>
      </c>
      <c r="B1315" s="128">
        <v>31.6114</v>
      </c>
      <c r="C1315" s="128">
        <v>27.52</v>
      </c>
      <c r="D1315" s="128">
        <v>68.188328580000004</v>
      </c>
      <c r="E1315" s="128">
        <v>70.340407834500013</v>
      </c>
      <c r="F1315" s="128">
        <v>267.29157049558899</v>
      </c>
      <c r="G1315" s="128">
        <v>683.48526585109005</v>
      </c>
      <c r="H1315" s="128">
        <v>999.39872140729017</v>
      </c>
      <c r="I1315" s="128">
        <v>3.7088636886936674E-3</v>
      </c>
      <c r="J1315" s="128">
        <v>4.6593567283044125E-9</v>
      </c>
      <c r="K1315" s="128">
        <f t="shared" si="36"/>
        <v>0.87057200883225672</v>
      </c>
      <c r="L1315" s="128">
        <f t="shared" si="37"/>
        <v>529.6453657807026</v>
      </c>
      <c r="AA1315" s="128" t="s">
        <v>230</v>
      </c>
    </row>
    <row r="1316" spans="1:27">
      <c r="A1316" s="127">
        <v>42667</v>
      </c>
      <c r="B1316" s="128">
        <v>31.58</v>
      </c>
      <c r="C1316" s="128">
        <v>27.35</v>
      </c>
      <c r="D1316" s="128">
        <v>68.142959070000003</v>
      </c>
      <c r="E1316" s="128">
        <v>70.335969265500012</v>
      </c>
      <c r="F1316" s="128">
        <v>264.31476590464973</v>
      </c>
      <c r="G1316" s="128">
        <v>683.45506339798885</v>
      </c>
      <c r="H1316" s="128">
        <v>977.53625328176759</v>
      </c>
      <c r="I1316" s="128">
        <v>3.789615979761169E-3</v>
      </c>
      <c r="J1316" s="128">
        <v>4.7580467762308844E-9</v>
      </c>
      <c r="K1316" s="128">
        <f t="shared" si="36"/>
        <v>0.86605446485117177</v>
      </c>
      <c r="L1316" s="128">
        <f t="shared" si="37"/>
        <v>529.61650576120769</v>
      </c>
      <c r="AA1316" s="128" t="s">
        <v>230</v>
      </c>
    </row>
    <row r="1317" spans="1:27">
      <c r="A1317" s="127">
        <v>42668</v>
      </c>
      <c r="B1317" s="128">
        <v>31.535599999999999</v>
      </c>
      <c r="C1317" s="128">
        <v>25.66</v>
      </c>
      <c r="D1317" s="128">
        <v>68.129486319999998</v>
      </c>
      <c r="E1317" s="128">
        <v>70.331536936920017</v>
      </c>
      <c r="F1317" s="128">
        <v>264.06170083140654</v>
      </c>
      <c r="G1317" s="128">
        <v>683.42490215814314</v>
      </c>
      <c r="H1317" s="128">
        <v>949.49880290246836</v>
      </c>
      <c r="I1317" s="128">
        <v>3.875309460656957E-3</v>
      </c>
      <c r="J1317" s="128">
        <v>4.8329536166677095E-9</v>
      </c>
      <c r="K1317" s="128">
        <f t="shared" si="36"/>
        <v>0.81368358299826227</v>
      </c>
      <c r="L1317" s="128">
        <f t="shared" si="37"/>
        <v>529.58768631754765</v>
      </c>
      <c r="AA1317" s="128" t="s">
        <v>230</v>
      </c>
    </row>
    <row r="1318" spans="1:27">
      <c r="A1318" s="127">
        <v>42669</v>
      </c>
      <c r="B1318" s="128">
        <v>31.373699999999999</v>
      </c>
      <c r="C1318" s="128">
        <v>24.03</v>
      </c>
      <c r="D1318" s="128">
        <v>68.098307410000004</v>
      </c>
      <c r="E1318" s="128">
        <v>70.327127363385017</v>
      </c>
      <c r="F1318" s="128">
        <v>261.68798652017529</v>
      </c>
      <c r="G1318" s="128">
        <v>683.39489452284647</v>
      </c>
      <c r="H1318" s="128">
        <v>909.56966097509905</v>
      </c>
      <c r="I1318" s="128">
        <v>4.0204831825893924E-3</v>
      </c>
      <c r="J1318" s="128">
        <v>4.9830803951326441E-9</v>
      </c>
      <c r="K1318" s="128">
        <f t="shared" si="36"/>
        <v>0.76592815001099657</v>
      </c>
      <c r="L1318" s="128">
        <f t="shared" si="37"/>
        <v>529.5590148294657</v>
      </c>
      <c r="AA1318" s="128" t="s">
        <v>230</v>
      </c>
    </row>
    <row r="1319" spans="1:27">
      <c r="A1319" s="127">
        <v>42670</v>
      </c>
      <c r="B1319" s="128">
        <v>31.140899999999998</v>
      </c>
      <c r="C1319" s="128">
        <v>24.75</v>
      </c>
      <c r="D1319" s="128">
        <v>68.095748510000007</v>
      </c>
      <c r="E1319" s="128">
        <v>70.322750509890014</v>
      </c>
      <c r="F1319" s="128">
        <v>260.17743996300709</v>
      </c>
      <c r="G1319" s="128">
        <v>683.36510832815566</v>
      </c>
      <c r="H1319" s="128">
        <v>915.71835988982184</v>
      </c>
      <c r="I1319" s="128">
        <v>4.0084559206004233E-3</v>
      </c>
      <c r="J1319" s="128">
        <v>4.98679567998756E-9</v>
      </c>
      <c r="K1319" s="128">
        <f t="shared" si="36"/>
        <v>0.79477471749371409</v>
      </c>
      <c r="L1319" s="128">
        <f t="shared" si="37"/>
        <v>529.53055609035584</v>
      </c>
      <c r="AA1319" s="128" t="s">
        <v>230</v>
      </c>
    </row>
    <row r="1320" spans="1:27">
      <c r="A1320" s="127">
        <v>42671</v>
      </c>
      <c r="B1320" s="128">
        <v>31.087599999999998</v>
      </c>
      <c r="C1320" s="128">
        <v>25.17</v>
      </c>
      <c r="D1320" s="128">
        <v>68.060019920000002</v>
      </c>
      <c r="E1320" s="128">
        <v>70.318381147710014</v>
      </c>
      <c r="F1320" s="128">
        <v>257.63832087327938</v>
      </c>
      <c r="G1320" s="128">
        <v>683.33537189943263</v>
      </c>
      <c r="H1320" s="128">
        <v>907.41148801378642</v>
      </c>
      <c r="I1320" s="128">
        <v>4.0529395259123477E-3</v>
      </c>
      <c r="J1320" s="128">
        <v>5.0518442073517285E-9</v>
      </c>
      <c r="K1320" s="128">
        <f t="shared" si="36"/>
        <v>0.80964757652568875</v>
      </c>
      <c r="L1320" s="128">
        <f t="shared" si="37"/>
        <v>529.50214606052532</v>
      </c>
      <c r="AA1320" s="128" t="s">
        <v>230</v>
      </c>
    </row>
    <row r="1321" spans="1:27">
      <c r="A1321" s="127">
        <v>42672</v>
      </c>
      <c r="B1321" s="128">
        <v>31.014500000000002</v>
      </c>
      <c r="C1321" s="128">
        <v>25.33</v>
      </c>
      <c r="D1321" s="128">
        <v>68.044935140000007</v>
      </c>
      <c r="E1321" s="128">
        <v>70.314022059735009</v>
      </c>
      <c r="F1321" s="128">
        <v>256.4132831915274</v>
      </c>
      <c r="G1321" s="128">
        <v>683.30570418335878</v>
      </c>
      <c r="H1321" s="128">
        <v>903.22075341212417</v>
      </c>
      <c r="I1321" s="128">
        <v>4.0754621938503743E-3</v>
      </c>
      <c r="J1321" s="128">
        <v>5.084556455327818E-9</v>
      </c>
      <c r="K1321" s="128">
        <f t="shared" si="36"/>
        <v>0.81671476244982177</v>
      </c>
      <c r="L1321" s="128">
        <f t="shared" si="37"/>
        <v>529.47380283460302</v>
      </c>
      <c r="AA1321" s="128" t="s">
        <v>230</v>
      </c>
    </row>
    <row r="1322" spans="1:27">
      <c r="A1322" s="127">
        <v>42673</v>
      </c>
      <c r="B1322" s="128">
        <v>31.0032</v>
      </c>
      <c r="C1322" s="128">
        <v>24.92</v>
      </c>
      <c r="D1322" s="128">
        <v>67.989841029999994</v>
      </c>
      <c r="E1322" s="128">
        <v>70.309664559975005</v>
      </c>
      <c r="F1322" s="128">
        <v>253.28723112726422</v>
      </c>
      <c r="G1322" s="128">
        <v>683.27604606834757</v>
      </c>
      <c r="H1322" s="128">
        <v>878.04496169412357</v>
      </c>
      <c r="I1322" s="128">
        <v>4.1853204819875421E-3</v>
      </c>
      <c r="J1322" s="128">
        <v>5.2129027288947502E-9</v>
      </c>
      <c r="K1322" s="128">
        <f t="shared" si="36"/>
        <v>0.80378799607782425</v>
      </c>
      <c r="L1322" s="128">
        <f t="shared" si="37"/>
        <v>529.44546993541348</v>
      </c>
      <c r="AA1322" s="128" t="s">
        <v>230</v>
      </c>
    </row>
    <row r="1323" spans="1:27">
      <c r="A1323" s="127">
        <v>42674</v>
      </c>
      <c r="B1323" s="128">
        <v>30.897400000000001</v>
      </c>
      <c r="C1323" s="128">
        <v>25.24</v>
      </c>
      <c r="D1323" s="128">
        <v>67.863980240000004</v>
      </c>
      <c r="E1323" s="128">
        <v>70.305321930405015</v>
      </c>
      <c r="F1323" s="128">
        <v>245.26058700412418</v>
      </c>
      <c r="G1323" s="128">
        <v>683.24652161208371</v>
      </c>
      <c r="H1323" s="128">
        <v>835.51502353307933</v>
      </c>
      <c r="I1323" s="128">
        <v>4.405819914903639E-3</v>
      </c>
      <c r="J1323" s="128">
        <v>5.4968410039785908E-9</v>
      </c>
      <c r="K1323" s="128">
        <f t="shared" si="36"/>
        <v>0.81689721465236553</v>
      </c>
      <c r="L1323" s="128">
        <f t="shared" si="37"/>
        <v>529.41723372368642</v>
      </c>
      <c r="AA1323" s="128" t="s">
        <v>230</v>
      </c>
    </row>
    <row r="1324" spans="1:27">
      <c r="A1324" s="127">
        <v>42675</v>
      </c>
      <c r="B1324" s="128">
        <v>30.856200000000001</v>
      </c>
      <c r="C1324" s="128">
        <v>27.9</v>
      </c>
      <c r="D1324" s="128">
        <v>67.970539759999994</v>
      </c>
      <c r="E1324" s="128">
        <v>70.300985091495008</v>
      </c>
      <c r="F1324" s="128">
        <v>250.58226025267615</v>
      </c>
      <c r="G1324" s="128">
        <v>683.21706578769636</v>
      </c>
      <c r="H1324" s="128">
        <v>908.13013515459033</v>
      </c>
      <c r="I1324" s="128">
        <v>4.0992033413565212E-3</v>
      </c>
      <c r="J1324" s="128">
        <v>5.1719276391611274E-9</v>
      </c>
      <c r="K1324" s="128">
        <f t="shared" si="36"/>
        <v>0.90419429482567515</v>
      </c>
      <c r="L1324" s="128">
        <f t="shared" si="37"/>
        <v>529.38903516340974</v>
      </c>
      <c r="AA1324" s="128" t="s">
        <v>230</v>
      </c>
    </row>
    <row r="1325" spans="1:27">
      <c r="A1325" s="127">
        <v>42676</v>
      </c>
      <c r="B1325" s="128">
        <v>30.8003</v>
      </c>
      <c r="C1325" s="128">
        <v>28.23</v>
      </c>
      <c r="D1325" s="128">
        <v>67.956460230000005</v>
      </c>
      <c r="E1325" s="128">
        <v>70.296656109330016</v>
      </c>
      <c r="F1325" s="128">
        <v>249.54546717339912</v>
      </c>
      <c r="G1325" s="128">
        <v>683.18766213774325</v>
      </c>
      <c r="H1325" s="128">
        <v>906.83173672419639</v>
      </c>
      <c r="I1325" s="128">
        <v>4.1115466295683113E-3</v>
      </c>
      <c r="J1325" s="128">
        <v>5.1956822031308615E-9</v>
      </c>
      <c r="K1325" s="128">
        <f t="shared" si="36"/>
        <v>0.91654951412810914</v>
      </c>
      <c r="L1325" s="128">
        <f t="shared" si="37"/>
        <v>529.36088768847469</v>
      </c>
      <c r="AA1325" s="128" t="s">
        <v>230</v>
      </c>
    </row>
    <row r="1326" spans="1:27">
      <c r="A1326" s="127">
        <v>42677</v>
      </c>
      <c r="B1326" s="128">
        <v>30.899000000000001</v>
      </c>
      <c r="C1326" s="128">
        <v>28.45</v>
      </c>
      <c r="D1326" s="128">
        <v>67.940312840000004</v>
      </c>
      <c r="E1326" s="128">
        <v>70.292313254880014</v>
      </c>
      <c r="F1326" s="128">
        <v>249.36742905995939</v>
      </c>
      <c r="G1326" s="128">
        <v>683.15816306998931</v>
      </c>
      <c r="H1326" s="128">
        <v>907.54466759128172</v>
      </c>
      <c r="I1326" s="128">
        <v>4.1105117556826101E-3</v>
      </c>
      <c r="J1326" s="128">
        <v>5.197149705307103E-9</v>
      </c>
      <c r="K1326" s="128">
        <f t="shared" si="36"/>
        <v>0.92074177157836823</v>
      </c>
      <c r="L1326" s="128">
        <f t="shared" si="37"/>
        <v>529.33265001455538</v>
      </c>
      <c r="AA1326" s="128" t="s">
        <v>230</v>
      </c>
    </row>
    <row r="1327" spans="1:27">
      <c r="A1327" s="127">
        <v>42678</v>
      </c>
      <c r="B1327" s="128">
        <v>30.904199999999999</v>
      </c>
      <c r="C1327" s="128">
        <v>28.27</v>
      </c>
      <c r="D1327" s="128">
        <v>67.929719199999994</v>
      </c>
      <c r="E1327" s="128">
        <v>70.287969669570018</v>
      </c>
      <c r="F1327" s="128">
        <v>249.06045089309598</v>
      </c>
      <c r="G1327" s="128">
        <v>683.12865784208873</v>
      </c>
      <c r="H1327" s="128">
        <v>903.11563038002487</v>
      </c>
      <c r="I1327" s="128">
        <v>4.1275243740661128E-3</v>
      </c>
      <c r="J1327" s="128">
        <v>5.2146850107084118E-9</v>
      </c>
      <c r="K1327" s="128">
        <f t="shared" si="36"/>
        <v>0.91476239475540544</v>
      </c>
      <c r="L1327" s="128">
        <f t="shared" si="37"/>
        <v>529.30440758851125</v>
      </c>
      <c r="AA1327" s="128" t="s">
        <v>230</v>
      </c>
    </row>
    <row r="1328" spans="1:27">
      <c r="A1328" s="127">
        <v>42679</v>
      </c>
      <c r="B1328" s="128">
        <v>30.79</v>
      </c>
      <c r="C1328" s="128">
        <v>28.54</v>
      </c>
      <c r="D1328" s="128">
        <v>67.901415450000002</v>
      </c>
      <c r="E1328" s="128">
        <v>70.283642135070011</v>
      </c>
      <c r="F1328" s="128">
        <v>246.85475440726117</v>
      </c>
      <c r="G1328" s="128">
        <v>683.09926045521308</v>
      </c>
      <c r="H1328" s="128">
        <v>894.25089878124425</v>
      </c>
      <c r="I1328" s="128">
        <v>4.1749030645060591E-3</v>
      </c>
      <c r="J1328" s="128">
        <v>5.2827201678570958E-9</v>
      </c>
      <c r="K1328" s="128">
        <f t="shared" si="36"/>
        <v>0.92692432607989605</v>
      </c>
      <c r="L1328" s="128">
        <f t="shared" si="37"/>
        <v>529.2762695264388</v>
      </c>
      <c r="AA1328" s="128" t="s">
        <v>230</v>
      </c>
    </row>
    <row r="1329" spans="1:27">
      <c r="A1329" s="127">
        <v>42680</v>
      </c>
      <c r="B1329" s="128">
        <v>30.773</v>
      </c>
      <c r="C1329" s="128">
        <v>28.24</v>
      </c>
      <c r="D1329" s="128">
        <v>67.889554489999995</v>
      </c>
      <c r="E1329" s="128">
        <v>70.279316989920005</v>
      </c>
      <c r="F1329" s="128">
        <v>246.376794521687</v>
      </c>
      <c r="G1329" s="128">
        <v>683.06987811311205</v>
      </c>
      <c r="H1329" s="128">
        <v>887.42974713615126</v>
      </c>
      <c r="I1329" s="128">
        <v>4.2020472767445721E-3</v>
      </c>
      <c r="J1329" s="128">
        <v>5.310816298951023E-9</v>
      </c>
      <c r="K1329" s="128">
        <f t="shared" si="36"/>
        <v>0.91768758327104927</v>
      </c>
      <c r="L1329" s="128">
        <f t="shared" si="37"/>
        <v>529.24814700015884</v>
      </c>
      <c r="AA1329" s="128" t="s">
        <v>230</v>
      </c>
    </row>
    <row r="1330" spans="1:27">
      <c r="A1330" s="127">
        <v>42681</v>
      </c>
      <c r="B1330" s="128">
        <v>30.7179</v>
      </c>
      <c r="C1330" s="128">
        <v>27.32</v>
      </c>
      <c r="D1330" s="128">
        <v>67.864632310000005</v>
      </c>
      <c r="E1330" s="128">
        <v>70.274999589075009</v>
      </c>
      <c r="F1330" s="128">
        <v>245.10847966377983</v>
      </c>
      <c r="G1330" s="128">
        <v>683.04054719803753</v>
      </c>
      <c r="H1330" s="128">
        <v>867.37644997222651</v>
      </c>
      <c r="I1330" s="128">
        <v>4.2836907469630736E-3</v>
      </c>
      <c r="J1330" s="128">
        <v>5.3944761254451483E-9</v>
      </c>
      <c r="K1330" s="128">
        <f t="shared" si="36"/>
        <v>0.88938371438151698</v>
      </c>
      <c r="L1330" s="128">
        <f t="shared" si="37"/>
        <v>529.22007482812467</v>
      </c>
      <c r="AA1330" s="128" t="s">
        <v>230</v>
      </c>
    </row>
    <row r="1331" spans="1:27">
      <c r="A1331" s="127">
        <v>42682</v>
      </c>
      <c r="B1331" s="128">
        <v>30.686599999999999</v>
      </c>
      <c r="C1331" s="128">
        <v>28.4</v>
      </c>
      <c r="D1331" s="128">
        <v>67.83017255</v>
      </c>
      <c r="E1331" s="128">
        <v>70.270686587445013</v>
      </c>
      <c r="F1331" s="128">
        <v>242.86338397696414</v>
      </c>
      <c r="G1331" s="128">
        <v>683.01124498946035</v>
      </c>
      <c r="H1331" s="128">
        <v>868.62946802380065</v>
      </c>
      <c r="I1331" s="128">
        <v>4.2972604658105505E-3</v>
      </c>
      <c r="J1331" s="128">
        <v>5.436549453839667E-9</v>
      </c>
      <c r="K1331" s="128">
        <f t="shared" si="36"/>
        <v>0.92548539101757765</v>
      </c>
      <c r="L1331" s="128">
        <f t="shared" si="37"/>
        <v>529.19203126022626</v>
      </c>
      <c r="AA1331" s="128" t="s">
        <v>230</v>
      </c>
    </row>
    <row r="1332" spans="1:27">
      <c r="A1332" s="127">
        <v>42683</v>
      </c>
      <c r="B1332" s="128">
        <v>30.642700000000001</v>
      </c>
      <c r="C1332" s="128">
        <v>28.31</v>
      </c>
      <c r="D1332" s="128">
        <v>67.827678700000007</v>
      </c>
      <c r="E1332" s="128">
        <v>70.266379755960017</v>
      </c>
      <c r="F1332" s="128">
        <v>242.71508978730537</v>
      </c>
      <c r="G1332" s="128">
        <v>682.98198352313875</v>
      </c>
      <c r="H1332" s="128">
        <v>867.11070540218475</v>
      </c>
      <c r="I1332" s="128">
        <v>4.303904279916667E-3</v>
      </c>
      <c r="J1332" s="128">
        <v>5.4438378943514742E-9</v>
      </c>
      <c r="K1332" s="128">
        <f t="shared" si="36"/>
        <v>0.92387420168588263</v>
      </c>
      <c r="L1332" s="128">
        <f t="shared" si="37"/>
        <v>529.1640278112277</v>
      </c>
      <c r="AA1332" s="128" t="s">
        <v>230</v>
      </c>
    </row>
    <row r="1333" spans="1:27">
      <c r="A1333" s="127">
        <v>42684</v>
      </c>
      <c r="B1333" s="128">
        <v>30.587</v>
      </c>
      <c r="C1333" s="128">
        <v>28.31</v>
      </c>
      <c r="D1333" s="128">
        <v>67.802730890000007</v>
      </c>
      <c r="E1333" s="128">
        <v>70.262080753110013</v>
      </c>
      <c r="F1333" s="128">
        <v>241.20686021758053</v>
      </c>
      <c r="G1333" s="128">
        <v>682.95277407277604</v>
      </c>
      <c r="H1333" s="128">
        <v>858.4242569747654</v>
      </c>
      <c r="I1333" s="128">
        <v>4.3483870394290264E-3</v>
      </c>
      <c r="J1333" s="128">
        <v>5.5012805705240037E-9</v>
      </c>
      <c r="K1333" s="128">
        <f t="shared" si="36"/>
        <v>0.92555660901690262</v>
      </c>
      <c r="L1333" s="128">
        <f t="shared" si="37"/>
        <v>529.13607526479666</v>
      </c>
      <c r="AA1333" s="128" t="s">
        <v>230</v>
      </c>
    </row>
    <row r="1334" spans="1:27">
      <c r="A1334" s="127">
        <v>42685</v>
      </c>
      <c r="B1334" s="128">
        <v>30.5351</v>
      </c>
      <c r="C1334" s="128">
        <v>27.85</v>
      </c>
      <c r="D1334" s="128">
        <v>67.788896829999999</v>
      </c>
      <c r="E1334" s="128">
        <v>70.257789044805008</v>
      </c>
      <c r="F1334" s="128">
        <v>240.47292180830743</v>
      </c>
      <c r="G1334" s="128">
        <v>682.92361301555832</v>
      </c>
      <c r="H1334" s="128">
        <v>848.54304430403124</v>
      </c>
      <c r="I1334" s="128">
        <v>4.3914685661344596E-3</v>
      </c>
      <c r="J1334" s="128">
        <v>5.5462426109347355E-9</v>
      </c>
      <c r="K1334" s="128">
        <f t="shared" si="36"/>
        <v>0.91206513160264746</v>
      </c>
      <c r="L1334" s="128">
        <f t="shared" si="37"/>
        <v>529.10817014822669</v>
      </c>
      <c r="AA1334" s="128" t="s">
        <v>230</v>
      </c>
    </row>
    <row r="1335" spans="1:27">
      <c r="A1335" s="127">
        <v>42686</v>
      </c>
      <c r="B1335" s="128">
        <v>30.481200000000001</v>
      </c>
      <c r="C1335" s="128">
        <v>28.98</v>
      </c>
      <c r="D1335" s="128">
        <v>67.785849150000004</v>
      </c>
      <c r="E1335" s="128">
        <v>70.253504912145019</v>
      </c>
      <c r="F1335" s="128">
        <v>239.91641496901667</v>
      </c>
      <c r="G1335" s="128">
        <v>682.89450226742042</v>
      </c>
      <c r="H1335" s="128">
        <v>860.61683905798725</v>
      </c>
      <c r="I1335" s="128">
        <v>4.3512187871345524E-3</v>
      </c>
      <c r="J1335" s="128">
        <v>5.5225176136043435E-9</v>
      </c>
      <c r="K1335" s="128">
        <f t="shared" si="36"/>
        <v>0.95074997047360332</v>
      </c>
      <c r="L1335" s="128">
        <f t="shared" si="37"/>
        <v>529.08031428925813</v>
      </c>
      <c r="AA1335" s="128" t="s">
        <v>230</v>
      </c>
    </row>
    <row r="1336" spans="1:27">
      <c r="A1336" s="127">
        <v>42687</v>
      </c>
      <c r="B1336" s="128">
        <v>30.575199999999999</v>
      </c>
      <c r="C1336" s="128">
        <v>28.84</v>
      </c>
      <c r="D1336" s="128">
        <v>67.780272760000003</v>
      </c>
      <c r="E1336" s="128">
        <v>70.249207567785007</v>
      </c>
      <c r="F1336" s="128">
        <v>240.43368475782123</v>
      </c>
      <c r="G1336" s="128">
        <v>682.86530057558707</v>
      </c>
      <c r="H1336" s="128">
        <v>860.9047106704279</v>
      </c>
      <c r="I1336" s="128">
        <v>4.3456231854513199E-3</v>
      </c>
      <c r="J1336" s="128">
        <v>5.5101655017496798E-9</v>
      </c>
      <c r="K1336" s="128">
        <f t="shared" si="36"/>
        <v>0.94324812266150349</v>
      </c>
      <c r="L1336" s="128">
        <f t="shared" si="37"/>
        <v>529.05237252649488</v>
      </c>
      <c r="AA1336" s="128" t="s">
        <v>230</v>
      </c>
    </row>
    <row r="1337" spans="1:27">
      <c r="A1337" s="127">
        <v>42688</v>
      </c>
      <c r="B1337" s="128">
        <v>30.725200000000001</v>
      </c>
      <c r="C1337" s="128">
        <v>28.33</v>
      </c>
      <c r="D1337" s="128">
        <v>67.767004259999993</v>
      </c>
      <c r="E1337" s="128">
        <v>70.244889140925011</v>
      </c>
      <c r="F1337" s="128">
        <v>240.95357161080619</v>
      </c>
      <c r="G1337" s="128">
        <v>682.83595444152945</v>
      </c>
      <c r="H1337" s="128">
        <v>855.69692550273589</v>
      </c>
      <c r="I1337" s="128">
        <v>4.3602961648455084E-3</v>
      </c>
      <c r="J1337" s="128">
        <v>5.5138808583677821E-9</v>
      </c>
      <c r="K1337" s="128">
        <f t="shared" si="36"/>
        <v>0.92204444560165588</v>
      </c>
      <c r="L1337" s="128">
        <f t="shared" si="37"/>
        <v>529.0242936832085</v>
      </c>
      <c r="AA1337" s="128" t="s">
        <v>230</v>
      </c>
    </row>
    <row r="1338" spans="1:27">
      <c r="A1338" s="127">
        <v>42689</v>
      </c>
      <c r="B1338" s="128">
        <v>30.4072</v>
      </c>
      <c r="C1338" s="128">
        <v>28.45</v>
      </c>
      <c r="D1338" s="128">
        <v>67.738089799999997</v>
      </c>
      <c r="E1338" s="128">
        <v>70.240615408965013</v>
      </c>
      <c r="F1338" s="128">
        <v>237.66719657824618</v>
      </c>
      <c r="G1338" s="128">
        <v>682.80691086911202</v>
      </c>
      <c r="H1338" s="128">
        <v>840.7505848439032</v>
      </c>
      <c r="I1338" s="128">
        <v>4.4454911385713673E-3</v>
      </c>
      <c r="J1338" s="128">
        <v>5.6313446034348939E-9</v>
      </c>
      <c r="K1338" s="128">
        <f t="shared" si="36"/>
        <v>0.93563366571075268</v>
      </c>
      <c r="L1338" s="128">
        <f t="shared" si="37"/>
        <v>528.99650545063139</v>
      </c>
      <c r="AA1338" s="128" t="s">
        <v>230</v>
      </c>
    </row>
    <row r="1339" spans="1:27">
      <c r="A1339" s="127">
        <v>42690</v>
      </c>
      <c r="B1339" s="128">
        <v>30.392099999999999</v>
      </c>
      <c r="C1339" s="128">
        <v>28.18</v>
      </c>
      <c r="D1339" s="128">
        <v>67.726342189999997</v>
      </c>
      <c r="E1339" s="128">
        <v>70.236343799310006</v>
      </c>
      <c r="F1339" s="128">
        <v>237.23173753667245</v>
      </c>
      <c r="G1339" s="128">
        <v>682.77788056102429</v>
      </c>
      <c r="H1339" s="128">
        <v>834.82381500298925</v>
      </c>
      <c r="I1339" s="128">
        <v>4.4722595349068542E-3</v>
      </c>
      <c r="J1339" s="128">
        <v>5.6591897443073121E-9</v>
      </c>
      <c r="K1339" s="128">
        <f t="shared" si="36"/>
        <v>0.927214638014484</v>
      </c>
      <c r="L1339" s="128">
        <f t="shared" si="37"/>
        <v>528.96873101749361</v>
      </c>
      <c r="AA1339" s="128" t="s">
        <v>230</v>
      </c>
    </row>
    <row r="1340" spans="1:27">
      <c r="A1340" s="127">
        <v>42691</v>
      </c>
      <c r="B1340" s="128">
        <v>30.344100000000001</v>
      </c>
      <c r="C1340" s="128">
        <v>27.08</v>
      </c>
      <c r="D1340" s="128">
        <v>67.701845050000003</v>
      </c>
      <c r="E1340" s="128">
        <v>70.232078936055018</v>
      </c>
      <c r="F1340" s="128">
        <v>236.15647851348021</v>
      </c>
      <c r="G1340" s="128">
        <v>682.74889494656929</v>
      </c>
      <c r="H1340" s="128">
        <v>814.56337492016189</v>
      </c>
      <c r="I1340" s="128">
        <v>4.563205684411091E-3</v>
      </c>
      <c r="J1340" s="128">
        <v>5.7487099530858296E-9</v>
      </c>
      <c r="K1340" s="128">
        <f t="shared" si="36"/>
        <v>0.89243048895831467</v>
      </c>
      <c r="L1340" s="128">
        <f t="shared" si="37"/>
        <v>528.9410004501234</v>
      </c>
      <c r="AA1340" s="128" t="s">
        <v>230</v>
      </c>
    </row>
    <row r="1341" spans="1:27">
      <c r="A1341" s="127">
        <v>42692</v>
      </c>
      <c r="B1341" s="128">
        <v>30.215800000000002</v>
      </c>
      <c r="C1341" s="128">
        <v>27.19</v>
      </c>
      <c r="D1341" s="128">
        <v>67.683740589999999</v>
      </c>
      <c r="E1341" s="128">
        <v>70.22783210536501</v>
      </c>
      <c r="F1341" s="128">
        <v>234.60195782624589</v>
      </c>
      <c r="G1341" s="128">
        <v>682.72003074068562</v>
      </c>
      <c r="H1341" s="128">
        <v>808.42647896449785</v>
      </c>
      <c r="I1341" s="128">
        <v>4.6022128109818421E-3</v>
      </c>
      <c r="J1341" s="128">
        <v>5.8033578658594452E-9</v>
      </c>
      <c r="K1341" s="128">
        <f t="shared" si="36"/>
        <v>0.89986033796887721</v>
      </c>
      <c r="L1341" s="128">
        <f t="shared" si="37"/>
        <v>528.91338713229391</v>
      </c>
      <c r="AA1341" s="128" t="s">
        <v>230</v>
      </c>
    </row>
    <row r="1342" spans="1:27">
      <c r="A1342" s="127">
        <v>42693</v>
      </c>
      <c r="B1342" s="128">
        <v>30.223700000000001</v>
      </c>
      <c r="C1342" s="128">
        <v>26.95</v>
      </c>
      <c r="D1342" s="128">
        <v>67.651489010000006</v>
      </c>
      <c r="E1342" s="128">
        <v>70.223584164330006</v>
      </c>
      <c r="F1342" s="128">
        <v>233.25869677211841</v>
      </c>
      <c r="G1342" s="128">
        <v>682.69115784250357</v>
      </c>
      <c r="H1342" s="128">
        <v>796.98643851377767</v>
      </c>
      <c r="I1342" s="128">
        <v>4.6633988890184275E-3</v>
      </c>
      <c r="J1342" s="128">
        <v>5.8743726034848175E-9</v>
      </c>
      <c r="K1342" s="128">
        <f t="shared" si="36"/>
        <v>0.89168434043482425</v>
      </c>
      <c r="L1342" s="128">
        <f t="shared" si="37"/>
        <v>528.88576659489013</v>
      </c>
      <c r="AA1342" s="128" t="s">
        <v>230</v>
      </c>
    </row>
    <row r="1343" spans="1:27">
      <c r="A1343" s="127">
        <v>42694</v>
      </c>
      <c r="B1343" s="128">
        <v>30.275600000000001</v>
      </c>
      <c r="C1343" s="128">
        <v>28.04</v>
      </c>
      <c r="D1343" s="128">
        <v>67.643504149999998</v>
      </c>
      <c r="E1343" s="128">
        <v>70.219328928750016</v>
      </c>
      <c r="F1343" s="128">
        <v>233.05836272331226</v>
      </c>
      <c r="G1343" s="128">
        <v>682.66223421499683</v>
      </c>
      <c r="H1343" s="128">
        <v>809.15870701233109</v>
      </c>
      <c r="I1343" s="128">
        <v>4.6134915401599185E-3</v>
      </c>
      <c r="J1343" s="128">
        <v>5.8371196729785022E-9</v>
      </c>
      <c r="K1343" s="128">
        <f t="shared" si="36"/>
        <v>0.92615835854615591</v>
      </c>
      <c r="L1343" s="128">
        <f t="shared" si="37"/>
        <v>528.85809862762551</v>
      </c>
      <c r="AA1343" s="128" t="s">
        <v>230</v>
      </c>
    </row>
    <row r="1344" spans="1:27">
      <c r="A1344" s="127">
        <v>42695</v>
      </c>
      <c r="B1344" s="128">
        <v>30.264900000000001</v>
      </c>
      <c r="C1344" s="128">
        <v>29.34</v>
      </c>
      <c r="D1344" s="128">
        <v>67.632004539999997</v>
      </c>
      <c r="E1344" s="128">
        <v>70.215075197055015</v>
      </c>
      <c r="F1344" s="128">
        <v>232.28636457726378</v>
      </c>
      <c r="G1344" s="128">
        <v>682.63331966024725</v>
      </c>
      <c r="H1344" s="128">
        <v>821.00699690372278</v>
      </c>
      <c r="I1344" s="128">
        <v>4.5719623911350642E-3</v>
      </c>
      <c r="J1344" s="128">
        <v>5.8164444572780636E-9</v>
      </c>
      <c r="K1344" s="128">
        <f t="shared" si="36"/>
        <v>0.96943984615842116</v>
      </c>
      <c r="L1344" s="128">
        <f t="shared" si="37"/>
        <v>528.83044043877146</v>
      </c>
      <c r="AA1344" s="128" t="s">
        <v>230</v>
      </c>
    </row>
    <row r="1345" spans="1:27">
      <c r="A1345" s="127">
        <v>42696</v>
      </c>
      <c r="B1345" s="128">
        <v>30.280899999999999</v>
      </c>
      <c r="C1345" s="128">
        <v>29.78</v>
      </c>
      <c r="D1345" s="128">
        <v>67.622004889999999</v>
      </c>
      <c r="E1345" s="128">
        <v>70.210819216560012</v>
      </c>
      <c r="F1345" s="128">
        <v>231.96575845891471</v>
      </c>
      <c r="G1345" s="128">
        <v>682.60438866910397</v>
      </c>
      <c r="H1345" s="128">
        <v>824.49290745865142</v>
      </c>
      <c r="I1345" s="128">
        <v>4.5607115034572709E-3</v>
      </c>
      <c r="J1345" s="128">
        <v>5.8124275749611329E-9</v>
      </c>
      <c r="K1345" s="128">
        <f t="shared" si="36"/>
        <v>0.9834582195377285</v>
      </c>
      <c r="L1345" s="128">
        <f t="shared" si="37"/>
        <v>528.80276762799485</v>
      </c>
      <c r="AA1345" s="128" t="s">
        <v>230</v>
      </c>
    </row>
    <row r="1346" spans="1:27">
      <c r="A1346" s="127">
        <v>42697</v>
      </c>
      <c r="B1346" s="128">
        <v>30.298200000000001</v>
      </c>
      <c r="C1346" s="128">
        <v>29.24</v>
      </c>
      <c r="D1346" s="128">
        <v>67.590280759999999</v>
      </c>
      <c r="E1346" s="128">
        <v>70.206560804550008</v>
      </c>
      <c r="F1346" s="128">
        <v>230.79191463477031</v>
      </c>
      <c r="G1346" s="128">
        <v>682.57543999748498</v>
      </c>
      <c r="H1346" s="128">
        <v>810.26659440076821</v>
      </c>
      <c r="I1346" s="128">
        <v>4.6300051365714421E-3</v>
      </c>
      <c r="J1346" s="128">
        <v>5.8870308045802272E-9</v>
      </c>
      <c r="K1346" s="128">
        <f t="shared" si="36"/>
        <v>0.96507383276894332</v>
      </c>
      <c r="L1346" s="128">
        <f t="shared" si="37"/>
        <v>528.77507900726459</v>
      </c>
      <c r="AA1346" s="128" t="s">
        <v>230</v>
      </c>
    </row>
    <row r="1347" spans="1:27">
      <c r="A1347" s="127">
        <v>42698</v>
      </c>
      <c r="B1347" s="128">
        <v>30.166699999999999</v>
      </c>
      <c r="C1347" s="128">
        <v>29.72</v>
      </c>
      <c r="D1347" s="128">
        <v>67.582899179999998</v>
      </c>
      <c r="E1347" s="128">
        <v>70.202320874865009</v>
      </c>
      <c r="F1347" s="128">
        <v>229.74088652252192</v>
      </c>
      <c r="G1347" s="128">
        <v>682.54661582397591</v>
      </c>
      <c r="H1347" s="128">
        <v>811.5139024980831</v>
      </c>
      <c r="I1347" s="128">
        <v>4.634668929516912E-3</v>
      </c>
      <c r="J1347" s="128">
        <v>5.9079774045727075E-9</v>
      </c>
      <c r="K1347" s="128">
        <f t="shared" ref="K1347:K1410" si="38">C1347/B1347</f>
        <v>0.98519228155548999</v>
      </c>
      <c r="L1347" s="128">
        <f t="shared" si="37"/>
        <v>528.74751056045977</v>
      </c>
      <c r="AA1347" s="128" t="s">
        <v>230</v>
      </c>
    </row>
    <row r="1348" spans="1:27">
      <c r="A1348" s="127">
        <v>42699</v>
      </c>
      <c r="B1348" s="128">
        <v>30.204000000000001</v>
      </c>
      <c r="C1348" s="128">
        <v>30.83</v>
      </c>
      <c r="D1348" s="128">
        <v>67.552290040000003</v>
      </c>
      <c r="E1348" s="128">
        <v>70.198075702665008</v>
      </c>
      <c r="F1348" s="128">
        <v>228.30723966012914</v>
      </c>
      <c r="G1348" s="128">
        <v>682.51775486600673</v>
      </c>
      <c r="H1348" s="128">
        <v>815.63743292441904</v>
      </c>
      <c r="I1348" s="128">
        <v>4.631939033173358E-3</v>
      </c>
      <c r="J1348" s="128">
        <v>5.9310044031946022E-9</v>
      </c>
      <c r="K1348" s="128">
        <f t="shared" si="38"/>
        <v>1.0207257316911666</v>
      </c>
      <c r="L1348" s="128">
        <f t="shared" si="37"/>
        <v>528.71990802629819</v>
      </c>
      <c r="AA1348" s="128" t="s">
        <v>230</v>
      </c>
    </row>
    <row r="1349" spans="1:27">
      <c r="A1349" s="127">
        <v>42700</v>
      </c>
      <c r="B1349" s="128">
        <v>30.184200000000001</v>
      </c>
      <c r="C1349" s="128">
        <v>30.39</v>
      </c>
      <c r="D1349" s="128">
        <v>67.540279260000005</v>
      </c>
      <c r="E1349" s="128">
        <v>70.193833313355015</v>
      </c>
      <c r="F1349" s="128">
        <v>227.94327705611218</v>
      </c>
      <c r="G1349" s="128">
        <v>682.48891168345506</v>
      </c>
      <c r="H1349" s="128">
        <v>808.55016566917459</v>
      </c>
      <c r="I1349" s="128">
        <v>4.6643665251655435E-3</v>
      </c>
      <c r="J1349" s="128">
        <v>5.9620791691342926E-9</v>
      </c>
      <c r="K1349" s="128">
        <f t="shared" si="38"/>
        <v>1.006818136641024</v>
      </c>
      <c r="L1349" s="128">
        <f t="shared" si="37"/>
        <v>528.69232358676561</v>
      </c>
      <c r="AA1349" s="128" t="s">
        <v>230</v>
      </c>
    </row>
    <row r="1350" spans="1:27">
      <c r="A1350" s="127">
        <v>42701</v>
      </c>
      <c r="B1350" s="128">
        <v>30.196300000000001</v>
      </c>
      <c r="C1350" s="128">
        <v>31.92</v>
      </c>
      <c r="D1350" s="128">
        <v>67.519156559999999</v>
      </c>
      <c r="E1350" s="128">
        <v>70.189589223390016</v>
      </c>
      <c r="F1350" s="128">
        <v>226.674798477688</v>
      </c>
      <c r="G1350" s="128">
        <v>682.46005579386929</v>
      </c>
      <c r="H1350" s="128">
        <v>818.39852520276702</v>
      </c>
      <c r="I1350" s="128">
        <v>4.6374215840673336E-3</v>
      </c>
      <c r="J1350" s="128">
        <v>5.9651782349616891E-9</v>
      </c>
      <c r="K1350" s="128">
        <f t="shared" si="38"/>
        <v>1.0570831525716726</v>
      </c>
      <c r="L1350" s="128">
        <f t="shared" si="37"/>
        <v>528.66472808940421</v>
      </c>
      <c r="AA1350" s="128" t="s">
        <v>230</v>
      </c>
    </row>
    <row r="1351" spans="1:27">
      <c r="A1351" s="127">
        <v>42702</v>
      </c>
      <c r="B1351" s="128">
        <v>30.101500000000001</v>
      </c>
      <c r="C1351" s="128">
        <v>30.52</v>
      </c>
      <c r="D1351" s="128">
        <v>67.513846479999998</v>
      </c>
      <c r="E1351" s="128">
        <v>70.185358457565016</v>
      </c>
      <c r="F1351" s="128">
        <v>226.51761459073109</v>
      </c>
      <c r="G1351" s="128">
        <v>682.43128935653237</v>
      </c>
      <c r="H1351" s="128">
        <v>802.32633324477627</v>
      </c>
      <c r="I1351" s="128">
        <v>4.7047450633159685E-3</v>
      </c>
      <c r="J1351" s="128">
        <v>6.0190599003745723E-9</v>
      </c>
      <c r="K1351" s="128">
        <f t="shared" si="38"/>
        <v>1.0139029616464295</v>
      </c>
      <c r="L1351" s="128">
        <f t="shared" si="37"/>
        <v>528.63721922693355</v>
      </c>
      <c r="AA1351" s="128" t="s">
        <v>230</v>
      </c>
    </row>
    <row r="1352" spans="1:27">
      <c r="A1352" s="127">
        <v>42703</v>
      </c>
      <c r="B1352" s="128">
        <v>30.048100000000002</v>
      </c>
      <c r="C1352" s="128">
        <v>31.03</v>
      </c>
      <c r="D1352" s="128">
        <v>67.489059010000005</v>
      </c>
      <c r="E1352" s="128">
        <v>70.181135197110009</v>
      </c>
      <c r="F1352" s="128">
        <v>225.03549352711471</v>
      </c>
      <c r="G1352" s="128">
        <v>682.40257281588993</v>
      </c>
      <c r="H1352" s="128">
        <v>799.72783404298525</v>
      </c>
      <c r="I1352" s="128">
        <v>4.7311871975116429E-3</v>
      </c>
      <c r="J1352" s="128">
        <v>6.0671943104165123E-9</v>
      </c>
      <c r="K1352" s="128">
        <f t="shared" si="38"/>
        <v>1.0326776069035979</v>
      </c>
      <c r="L1352" s="128">
        <f t="shared" si="37"/>
        <v>528.60975916512905</v>
      </c>
      <c r="AA1352" s="128" t="s">
        <v>230</v>
      </c>
    </row>
    <row r="1353" spans="1:27">
      <c r="A1353" s="127">
        <v>42704</v>
      </c>
      <c r="B1353" s="128">
        <v>29.973500000000001</v>
      </c>
      <c r="C1353" s="128">
        <v>31.77</v>
      </c>
      <c r="D1353" s="128">
        <v>67.48489807</v>
      </c>
      <c r="E1353" s="128">
        <v>70.176922421685006</v>
      </c>
      <c r="F1353" s="128">
        <v>224.35116601702333</v>
      </c>
      <c r="G1353" s="128">
        <v>682.3739264395897</v>
      </c>
      <c r="H1353" s="128">
        <v>805.00103011126691</v>
      </c>
      <c r="I1353" s="128">
        <v>4.7162855392610782E-3</v>
      </c>
      <c r="J1353" s="128">
        <v>6.0687891118593863E-9</v>
      </c>
      <c r="K1353" s="128">
        <f t="shared" si="38"/>
        <v>1.0599362770447227</v>
      </c>
      <c r="L1353" s="128">
        <f t="shared" si="37"/>
        <v>528.58236727803808</v>
      </c>
      <c r="AA1353" s="128" t="s">
        <v>230</v>
      </c>
    </row>
    <row r="1354" spans="1:27">
      <c r="A1354" s="127">
        <v>42705</v>
      </c>
      <c r="B1354" s="128">
        <v>29.945</v>
      </c>
      <c r="C1354" s="128">
        <v>31.17</v>
      </c>
      <c r="D1354" s="128">
        <v>67.472408590000001</v>
      </c>
      <c r="E1354" s="128">
        <v>70.172713651935013</v>
      </c>
      <c r="F1354" s="128">
        <v>223.97633978126538</v>
      </c>
      <c r="G1354" s="128">
        <v>682.34530617447331</v>
      </c>
      <c r="H1354" s="128">
        <v>796.13072978540481</v>
      </c>
      <c r="I1354" s="128">
        <v>4.7574763536106877E-3</v>
      </c>
      <c r="J1354" s="128">
        <v>6.1072133606019969E-9</v>
      </c>
      <c r="K1354" s="128">
        <f t="shared" si="38"/>
        <v>1.0409083319418935</v>
      </c>
      <c r="L1354" s="128">
        <f t="shared" si="37"/>
        <v>528.5550014362467</v>
      </c>
      <c r="AA1354" s="128" t="s">
        <v>230</v>
      </c>
    </row>
    <row r="1355" spans="1:27">
      <c r="A1355" s="127">
        <v>42706</v>
      </c>
      <c r="B1355" s="128">
        <v>29.973500000000001</v>
      </c>
      <c r="C1355" s="128">
        <v>31.66</v>
      </c>
      <c r="D1355" s="128">
        <v>67.452190470000005</v>
      </c>
      <c r="E1355" s="128">
        <v>70.168500876510009</v>
      </c>
      <c r="F1355" s="128">
        <v>223.21427752543093</v>
      </c>
      <c r="G1355" s="128">
        <v>682.31665754202652</v>
      </c>
      <c r="H1355" s="128">
        <v>796.75854781319924</v>
      </c>
      <c r="I1355" s="128">
        <v>4.7628869255066696E-3</v>
      </c>
      <c r="J1355" s="128">
        <v>6.1259394824175394E-9</v>
      </c>
      <c r="K1355" s="128">
        <f t="shared" si="38"/>
        <v>1.0562663686256193</v>
      </c>
      <c r="L1355" s="128">
        <f t="shared" si="37"/>
        <v>528.52760954915573</v>
      </c>
      <c r="AA1355" s="128" t="s">
        <v>230</v>
      </c>
    </row>
    <row r="1356" spans="1:27">
      <c r="A1356" s="127">
        <v>42707</v>
      </c>
      <c r="B1356" s="128">
        <v>29.9876</v>
      </c>
      <c r="C1356" s="128">
        <v>31.29</v>
      </c>
      <c r="D1356" s="128">
        <v>67.43117049</v>
      </c>
      <c r="E1356" s="128">
        <v>70.164286119330015</v>
      </c>
      <c r="F1356" s="128">
        <v>222.6168998120275</v>
      </c>
      <c r="G1356" s="128">
        <v>682.28799430321158</v>
      </c>
      <c r="H1356" s="128">
        <v>788.71322933479519</v>
      </c>
      <c r="I1356" s="128">
        <v>4.803738321584641E-3</v>
      </c>
      <c r="J1356" s="128">
        <v>6.1685521003895855E-9</v>
      </c>
      <c r="K1356" s="128">
        <f t="shared" si="38"/>
        <v>1.0434312849311047</v>
      </c>
      <c r="L1356" s="128">
        <f t="shared" si="37"/>
        <v>528.50020477649571</v>
      </c>
      <c r="AA1356" s="128" t="s">
        <v>230</v>
      </c>
    </row>
    <row r="1357" spans="1:27">
      <c r="A1357" s="127">
        <v>42708</v>
      </c>
      <c r="B1357" s="128">
        <v>29.9923</v>
      </c>
      <c r="C1357" s="128">
        <v>31.96</v>
      </c>
      <c r="D1357" s="128">
        <v>67.420529389999999</v>
      </c>
      <c r="E1357" s="128">
        <v>70.160070701565019</v>
      </c>
      <c r="F1357" s="128">
        <v>222.11804939849782</v>
      </c>
      <c r="G1357" s="128">
        <v>682.25932544169427</v>
      </c>
      <c r="H1357" s="128">
        <v>793.27839270196637</v>
      </c>
      <c r="I1357" s="128">
        <v>4.7893769190836344E-3</v>
      </c>
      <c r="J1357" s="128">
        <v>6.1672149781260067E-9</v>
      </c>
      <c r="K1357" s="128">
        <f t="shared" si="38"/>
        <v>1.0656068390886995</v>
      </c>
      <c r="L1357" s="128">
        <f t="shared" si="37"/>
        <v>528.47279570864589</v>
      </c>
      <c r="AA1357" s="128" t="s">
        <v>230</v>
      </c>
    </row>
    <row r="1358" spans="1:27">
      <c r="A1358" s="127">
        <v>42709</v>
      </c>
      <c r="B1358" s="128">
        <v>29.976700000000001</v>
      </c>
      <c r="C1358" s="128">
        <v>31.33</v>
      </c>
      <c r="D1358" s="128">
        <v>67.419659559999999</v>
      </c>
      <c r="E1358" s="128">
        <v>70.155857476380007</v>
      </c>
      <c r="F1358" s="128">
        <v>222.37776060869228</v>
      </c>
      <c r="G1358" s="128">
        <v>682.23067036220016</v>
      </c>
      <c r="H1358" s="128">
        <v>787.9405867437315</v>
      </c>
      <c r="I1358" s="128">
        <v>4.8094823034746936E-3</v>
      </c>
      <c r="J1358" s="128">
        <v>6.1772554628004405E-9</v>
      </c>
      <c r="K1358" s="128">
        <f t="shared" si="38"/>
        <v>1.0451450626653367</v>
      </c>
      <c r="L1358" s="128">
        <f t="shared" si="37"/>
        <v>528.44540089717043</v>
      </c>
      <c r="AA1358" s="128" t="s">
        <v>230</v>
      </c>
    </row>
    <row r="1359" spans="1:27">
      <c r="A1359" s="127">
        <v>42710</v>
      </c>
      <c r="B1359" s="128">
        <v>29.981400000000001</v>
      </c>
      <c r="C1359" s="128">
        <v>31.32</v>
      </c>
      <c r="D1359" s="128">
        <v>67.409018149999994</v>
      </c>
      <c r="E1359" s="128">
        <v>70.151643590610007</v>
      </c>
      <c r="F1359" s="128">
        <v>222.09905753265153</v>
      </c>
      <c r="G1359" s="128">
        <v>682.20200966020377</v>
      </c>
      <c r="H1359" s="128">
        <v>786.11195271095767</v>
      </c>
      <c r="I1359" s="128">
        <v>4.8203693535031787E-3</v>
      </c>
      <c r="J1359" s="128">
        <v>6.1908525658627557E-9</v>
      </c>
      <c r="K1359" s="128">
        <f t="shared" si="38"/>
        <v>1.0446476815625687</v>
      </c>
      <c r="L1359" s="128">
        <f t="shared" si="37"/>
        <v>528.4180017905054</v>
      </c>
      <c r="AA1359" s="128" t="s">
        <v>230</v>
      </c>
    </row>
    <row r="1360" spans="1:27">
      <c r="A1360" s="127">
        <v>42711</v>
      </c>
      <c r="B1360" s="128">
        <v>29.994800000000001</v>
      </c>
      <c r="C1360" s="128">
        <v>31.4</v>
      </c>
      <c r="D1360" s="128">
        <v>67.387958159999997</v>
      </c>
      <c r="E1360" s="128">
        <v>70.147427821470018</v>
      </c>
      <c r="F1360" s="128">
        <v>221.36087863502513</v>
      </c>
      <c r="G1360" s="128">
        <v>682.17333501778808</v>
      </c>
      <c r="H1360" s="128">
        <v>782.37397827415316</v>
      </c>
      <c r="I1360" s="128">
        <v>4.8447362298939126E-3</v>
      </c>
      <c r="J1360" s="128">
        <v>6.2238640816954341E-9</v>
      </c>
      <c r="K1360" s="128">
        <f t="shared" si="38"/>
        <v>1.0468481203408591</v>
      </c>
      <c r="L1360" s="128">
        <f t="shared" si="37"/>
        <v>528.39059043798022</v>
      </c>
      <c r="AA1360" s="128" t="s">
        <v>230</v>
      </c>
    </row>
    <row r="1361" spans="1:27">
      <c r="A1361" s="127">
        <v>42712</v>
      </c>
      <c r="B1361" s="128">
        <v>30.004300000000001</v>
      </c>
      <c r="C1361" s="128">
        <v>31.27</v>
      </c>
      <c r="D1361" s="128">
        <v>67.36668032</v>
      </c>
      <c r="E1361" s="128">
        <v>70.143210717105006</v>
      </c>
      <c r="F1361" s="128">
        <v>220.66458131599882</v>
      </c>
      <c r="G1361" s="128">
        <v>682.14465016187387</v>
      </c>
      <c r="H1361" s="128">
        <v>776.58750690165505</v>
      </c>
      <c r="I1361" s="128">
        <v>4.8779812071255337E-3</v>
      </c>
      <c r="J1361" s="128">
        <v>6.2629086008393156E-9</v>
      </c>
      <c r="K1361" s="128">
        <f t="shared" si="38"/>
        <v>1.0421839536333126</v>
      </c>
      <c r="L1361" s="128">
        <f t="shared" si="37"/>
        <v>528.36317040368851</v>
      </c>
      <c r="AA1361" s="128" t="s">
        <v>230</v>
      </c>
    </row>
    <row r="1362" spans="1:27">
      <c r="A1362" s="127">
        <v>42713</v>
      </c>
      <c r="B1362" s="128">
        <v>29.979500000000002</v>
      </c>
      <c r="C1362" s="128">
        <v>31.35</v>
      </c>
      <c r="D1362" s="128">
        <v>67.365296580000006</v>
      </c>
      <c r="E1362" s="128">
        <v>70.138997098380017</v>
      </c>
      <c r="F1362" s="128">
        <v>220.6165047472646</v>
      </c>
      <c r="G1362" s="128">
        <v>682.11598788484457</v>
      </c>
      <c r="H1362" s="128">
        <v>777.53783208551329</v>
      </c>
      <c r="I1362" s="128">
        <v>4.8741768797999421E-3</v>
      </c>
      <c r="J1362" s="128">
        <v>6.2607956445588365E-9</v>
      </c>
      <c r="K1362" s="128">
        <f t="shared" si="38"/>
        <v>1.0457145716239431</v>
      </c>
      <c r="L1362" s="128">
        <f t="shared" si="37"/>
        <v>528.33577303337677</v>
      </c>
      <c r="AA1362" s="128" t="s">
        <v>230</v>
      </c>
    </row>
    <row r="1363" spans="1:27">
      <c r="A1363" s="127">
        <v>42714</v>
      </c>
      <c r="B1363" s="128">
        <v>30</v>
      </c>
      <c r="C1363" s="128">
        <v>32.15</v>
      </c>
      <c r="D1363" s="128">
        <v>67.344631579999998</v>
      </c>
      <c r="E1363" s="128">
        <v>70.134780598380019</v>
      </c>
      <c r="F1363" s="128">
        <v>219.72056278025093</v>
      </c>
      <c r="G1363" s="128">
        <v>682.08730487717628</v>
      </c>
      <c r="H1363" s="128">
        <v>780.83509128819901</v>
      </c>
      <c r="I1363" s="128">
        <v>4.8693875863647079E-3</v>
      </c>
      <c r="J1363" s="128">
        <v>6.2749958011708124E-9</v>
      </c>
      <c r="K1363" s="128">
        <f t="shared" si="38"/>
        <v>1.0716666666666665</v>
      </c>
      <c r="L1363" s="128">
        <f t="shared" si="37"/>
        <v>528.30835692872677</v>
      </c>
      <c r="AA1363" s="128" t="s">
        <v>230</v>
      </c>
    </row>
    <row r="1364" spans="1:27">
      <c r="A1364" s="127">
        <v>42715</v>
      </c>
      <c r="B1364" s="128">
        <v>29.971499999999999</v>
      </c>
      <c r="C1364" s="128">
        <v>31.53</v>
      </c>
      <c r="D1364" s="128">
        <v>67.332136640000002</v>
      </c>
      <c r="E1364" s="128">
        <v>70.130568104055016</v>
      </c>
      <c r="F1364" s="128">
        <v>219.37115391805284</v>
      </c>
      <c r="G1364" s="128">
        <v>682.05864798810001</v>
      </c>
      <c r="H1364" s="128">
        <v>772.13398045737529</v>
      </c>
      <c r="I1364" s="128">
        <v>4.9121569712136564E-3</v>
      </c>
      <c r="J1364" s="128">
        <v>6.3145523345565837E-9</v>
      </c>
      <c r="K1364" s="128">
        <f t="shared" si="38"/>
        <v>1.0519993994294581</v>
      </c>
      <c r="L1364" s="128">
        <f t="shared" ref="L1364:L1427" si="39">72.285+6.5021*E1364</f>
        <v>528.28096686937613</v>
      </c>
      <c r="AA1364" s="128" t="s">
        <v>230</v>
      </c>
    </row>
    <row r="1365" spans="1:27">
      <c r="A1365" s="127">
        <v>42716</v>
      </c>
      <c r="B1365" s="128">
        <v>29.921600000000002</v>
      </c>
      <c r="C1365" s="128">
        <v>31.33</v>
      </c>
      <c r="D1365" s="128">
        <v>67.231202039999999</v>
      </c>
      <c r="E1365" s="128">
        <v>70.126362623175012</v>
      </c>
      <c r="F1365" s="128">
        <v>214.89228077858817</v>
      </c>
      <c r="G1365" s="128">
        <v>682.03003768326698</v>
      </c>
      <c r="H1365" s="128">
        <v>743.43952100773879</v>
      </c>
      <c r="I1365" s="128">
        <v>5.0986001256386601E-3</v>
      </c>
      <c r="J1365" s="128">
        <v>6.5501761209451758E-9</v>
      </c>
      <c r="K1365" s="128">
        <f t="shared" si="38"/>
        <v>1.0470696754184268</v>
      </c>
      <c r="L1365" s="128">
        <f t="shared" si="39"/>
        <v>528.25362241214623</v>
      </c>
      <c r="AA1365" s="128" t="s">
        <v>230</v>
      </c>
    </row>
    <row r="1366" spans="1:27">
      <c r="A1366" s="127">
        <v>42717</v>
      </c>
      <c r="B1366" s="128">
        <v>29.861699999999999</v>
      </c>
      <c r="C1366" s="128">
        <v>31.37</v>
      </c>
      <c r="D1366" s="128">
        <v>67.151512749999995</v>
      </c>
      <c r="E1366" s="128">
        <v>70.12216556124001</v>
      </c>
      <c r="F1366" s="128">
        <v>211.36994833332739</v>
      </c>
      <c r="G1366" s="128">
        <v>682.00148353049872</v>
      </c>
      <c r="H1366" s="128">
        <v>723.582078991088</v>
      </c>
      <c r="I1366" s="128">
        <v>5.2407812049855606E-3</v>
      </c>
      <c r="J1366" s="128">
        <v>6.7357395869342285E-9</v>
      </c>
      <c r="K1366" s="128">
        <f t="shared" si="38"/>
        <v>1.0505095155332751</v>
      </c>
      <c r="L1366" s="128">
        <f t="shared" si="39"/>
        <v>528.22633269573873</v>
      </c>
      <c r="AA1366" s="128" t="s">
        <v>230</v>
      </c>
    </row>
    <row r="1367" spans="1:27">
      <c r="A1367" s="127">
        <v>42718</v>
      </c>
      <c r="B1367" s="128">
        <v>29.818000000000001</v>
      </c>
      <c r="C1367" s="128">
        <v>31.23</v>
      </c>
      <c r="D1367" s="128">
        <v>67.301784830000003</v>
      </c>
      <c r="E1367" s="128">
        <v>70.117974641340012</v>
      </c>
      <c r="F1367" s="128">
        <v>217.76628287843488</v>
      </c>
      <c r="G1367" s="128">
        <v>681.97297004484744</v>
      </c>
      <c r="H1367" s="128">
        <v>760.98553434143548</v>
      </c>
      <c r="I1367" s="128">
        <v>4.9812194094614685E-3</v>
      </c>
      <c r="J1367" s="128">
        <v>6.3996050593692573E-9</v>
      </c>
      <c r="K1367" s="128">
        <f t="shared" si="38"/>
        <v>1.0473539472801663</v>
      </c>
      <c r="L1367" s="128">
        <f t="shared" si="39"/>
        <v>528.19908291545687</v>
      </c>
      <c r="AA1367" s="128" t="s">
        <v>230</v>
      </c>
    </row>
    <row r="1368" spans="1:27">
      <c r="A1368" s="127">
        <v>42719</v>
      </c>
      <c r="B1368" s="128">
        <v>30.570699999999999</v>
      </c>
      <c r="C1368" s="128">
        <v>30.09</v>
      </c>
      <c r="D1368" s="128">
        <v>67.333170809999999</v>
      </c>
      <c r="E1368" s="128">
        <v>70.113677929455008</v>
      </c>
      <c r="F1368" s="128">
        <v>223.99090435273413</v>
      </c>
      <c r="G1368" s="128">
        <v>681.94373562780584</v>
      </c>
      <c r="H1368" s="128">
        <v>777.32550422382076</v>
      </c>
      <c r="I1368" s="128">
        <v>4.8379510996360868E-3</v>
      </c>
      <c r="J1368" s="128">
        <v>6.1663943403215736E-9</v>
      </c>
      <c r="K1368" s="128">
        <f t="shared" si="38"/>
        <v>0.98427579348853644</v>
      </c>
      <c r="L1368" s="128">
        <f t="shared" si="39"/>
        <v>528.17114526510943</v>
      </c>
      <c r="AA1368" s="128" t="s">
        <v>230</v>
      </c>
    </row>
    <row r="1369" spans="1:27">
      <c r="A1369" s="127">
        <v>42720</v>
      </c>
      <c r="B1369" s="128">
        <v>30.307200000000002</v>
      </c>
      <c r="C1369" s="128">
        <v>31.13</v>
      </c>
      <c r="D1369" s="128">
        <v>66.030278289999998</v>
      </c>
      <c r="E1369" s="128">
        <v>70.109418252495004</v>
      </c>
      <c r="F1369" s="128">
        <v>177.75710142339875</v>
      </c>
      <c r="G1369" s="128">
        <v>681.91475203196842</v>
      </c>
      <c r="H1369" s="128">
        <v>532.56578842223041</v>
      </c>
      <c r="I1369" s="128">
        <v>7.0996578433806636E-3</v>
      </c>
      <c r="J1369" s="128">
        <v>9.098159180171092E-9</v>
      </c>
      <c r="K1369" s="128">
        <f t="shared" si="38"/>
        <v>1.0271486643437862</v>
      </c>
      <c r="L1369" s="128">
        <f t="shared" si="39"/>
        <v>528.14344841954778</v>
      </c>
      <c r="AA1369" s="128" t="s">
        <v>230</v>
      </c>
    </row>
    <row r="1370" spans="1:27">
      <c r="A1370" s="127">
        <v>42721</v>
      </c>
      <c r="B1370" s="128">
        <v>30.290400000000002</v>
      </c>
      <c r="C1370" s="128">
        <v>31.23</v>
      </c>
      <c r="D1370" s="128">
        <v>67.295494930000004</v>
      </c>
      <c r="E1370" s="128">
        <v>70.105160936775007</v>
      </c>
      <c r="F1370" s="128">
        <v>220.72090723476765</v>
      </c>
      <c r="G1370" s="128">
        <v>681.88578334738702</v>
      </c>
      <c r="H1370" s="128">
        <v>773.71123167713347</v>
      </c>
      <c r="I1370" s="128">
        <v>4.8892586194865676E-3</v>
      </c>
      <c r="J1370" s="128">
        <v>6.2685969922505579E-9</v>
      </c>
      <c r="K1370" s="128">
        <f t="shared" si="38"/>
        <v>1.0310197290230567</v>
      </c>
      <c r="L1370" s="128">
        <f t="shared" si="39"/>
        <v>528.11576692700476</v>
      </c>
      <c r="AA1370" s="128" t="s">
        <v>230</v>
      </c>
    </row>
    <row r="1371" spans="1:27">
      <c r="A1371" s="127">
        <v>42722</v>
      </c>
      <c r="B1371" s="128">
        <v>30.226800000000001</v>
      </c>
      <c r="C1371" s="128">
        <v>31.15</v>
      </c>
      <c r="D1371" s="128">
        <v>67.281008790000001</v>
      </c>
      <c r="E1371" s="128">
        <v>70.100912560035013</v>
      </c>
      <c r="F1371" s="128">
        <v>219.91420663364408</v>
      </c>
      <c r="G1371" s="128">
        <v>681.85687433641033</v>
      </c>
      <c r="H1371" s="128">
        <v>768.70085405414534</v>
      </c>
      <c r="I1371" s="128">
        <v>4.9208316725040547E-3</v>
      </c>
      <c r="J1371" s="128">
        <v>6.308699054941235E-9</v>
      </c>
      <c r="K1371" s="128">
        <f t="shared" si="38"/>
        <v>1.0305424325433059</v>
      </c>
      <c r="L1371" s="128">
        <f t="shared" si="39"/>
        <v>528.08814355660365</v>
      </c>
      <c r="AA1371" s="128" t="s">
        <v>230</v>
      </c>
    </row>
    <row r="1372" spans="1:27">
      <c r="A1372" s="127">
        <v>42723</v>
      </c>
      <c r="B1372" s="128">
        <v>30.349799999999998</v>
      </c>
      <c r="C1372" s="128">
        <v>31.47</v>
      </c>
      <c r="D1372" s="128">
        <v>67.277038070000003</v>
      </c>
      <c r="E1372" s="128">
        <v>70.096646895645009</v>
      </c>
      <c r="F1372" s="128">
        <v>220.51536801029661</v>
      </c>
      <c r="G1372" s="128">
        <v>681.82784653064903</v>
      </c>
      <c r="H1372" s="128">
        <v>774.54535950618708</v>
      </c>
      <c r="I1372" s="128">
        <v>4.8876066392390498E-3</v>
      </c>
      <c r="J1372" s="128">
        <v>6.271115172384844E-9</v>
      </c>
      <c r="K1372" s="128">
        <f t="shared" si="38"/>
        <v>1.0369096336713917</v>
      </c>
      <c r="L1372" s="128">
        <f t="shared" si="39"/>
        <v>528.06040778017348</v>
      </c>
      <c r="AA1372" s="128" t="s">
        <v>230</v>
      </c>
    </row>
    <row r="1373" spans="1:27">
      <c r="A1373" s="127">
        <v>42724</v>
      </c>
      <c r="B1373" s="128">
        <v>30.3994</v>
      </c>
      <c r="C1373" s="128">
        <v>30.76</v>
      </c>
      <c r="D1373" s="128">
        <v>67.268937730000005</v>
      </c>
      <c r="E1373" s="128">
        <v>70.092374259975017</v>
      </c>
      <c r="F1373" s="128">
        <v>220.83861737620575</v>
      </c>
      <c r="G1373" s="128">
        <v>681.79877012288102</v>
      </c>
      <c r="H1373" s="128">
        <v>768.21772396085851</v>
      </c>
      <c r="I1373" s="128">
        <v>4.9123717936959939E-3</v>
      </c>
      <c r="J1373" s="128">
        <v>6.2830744998890375E-9</v>
      </c>
      <c r="K1373" s="128">
        <f t="shared" si="38"/>
        <v>1.0118620762251886</v>
      </c>
      <c r="L1373" s="128">
        <f t="shared" si="39"/>
        <v>528.0326266757836</v>
      </c>
      <c r="AA1373" s="128" t="s">
        <v>230</v>
      </c>
    </row>
    <row r="1374" spans="1:27">
      <c r="A1374" s="127">
        <v>42725</v>
      </c>
      <c r="B1374" s="128">
        <v>30.105599999999999</v>
      </c>
      <c r="C1374" s="128">
        <v>31.37</v>
      </c>
      <c r="D1374" s="128">
        <v>67.230580309999993</v>
      </c>
      <c r="E1374" s="128">
        <v>70.088142917895013</v>
      </c>
      <c r="F1374" s="128">
        <v>217.46020037847967</v>
      </c>
      <c r="G1374" s="128">
        <v>681.7699735820504</v>
      </c>
      <c r="H1374" s="128">
        <v>757.77406912002004</v>
      </c>
      <c r="I1374" s="128">
        <v>4.9989719271845588E-3</v>
      </c>
      <c r="J1374" s="128">
        <v>6.4181012472706671E-9</v>
      </c>
      <c r="K1374" s="128">
        <f t="shared" si="38"/>
        <v>1.0419988307823129</v>
      </c>
      <c r="L1374" s="128">
        <f t="shared" si="39"/>
        <v>528.00511406644523</v>
      </c>
      <c r="AA1374" s="128" t="s">
        <v>230</v>
      </c>
    </row>
    <row r="1375" spans="1:27">
      <c r="A1375" s="127">
        <v>42726</v>
      </c>
      <c r="B1375" s="128">
        <v>30.135400000000001</v>
      </c>
      <c r="C1375" s="128">
        <v>31.32</v>
      </c>
      <c r="D1375" s="128">
        <v>67.221345700000001</v>
      </c>
      <c r="E1375" s="128">
        <v>70.083907387425015</v>
      </c>
      <c r="F1375" s="128">
        <v>217.41570746801159</v>
      </c>
      <c r="G1375" s="128">
        <v>681.74114739394156</v>
      </c>
      <c r="H1375" s="128">
        <v>756.68165204302261</v>
      </c>
      <c r="I1375" s="128">
        <v>5.0044999352585069E-3</v>
      </c>
      <c r="J1375" s="128">
        <v>6.4230308467490823E-9</v>
      </c>
      <c r="K1375" s="128">
        <f t="shared" si="38"/>
        <v>1.0393092509142072</v>
      </c>
      <c r="L1375" s="128">
        <f t="shared" si="39"/>
        <v>527.97757422377617</v>
      </c>
      <c r="AA1375" s="128" t="s">
        <v>230</v>
      </c>
    </row>
    <row r="1376" spans="1:27">
      <c r="A1376" s="127">
        <v>42727</v>
      </c>
      <c r="B1376" s="128">
        <v>30.1328</v>
      </c>
      <c r="C1376" s="128">
        <v>31.17</v>
      </c>
      <c r="D1376" s="128">
        <v>67.210293539999995</v>
      </c>
      <c r="E1376" s="128">
        <v>70.079672222385014</v>
      </c>
      <c r="F1376" s="128">
        <v>217.14082952320305</v>
      </c>
      <c r="G1376" s="128">
        <v>681.71232254927452</v>
      </c>
      <c r="H1376" s="128">
        <v>753.48511157256155</v>
      </c>
      <c r="I1376" s="128">
        <v>5.0226479998246899E-3</v>
      </c>
      <c r="J1376" s="128">
        <v>6.4423688953248927E-9</v>
      </c>
      <c r="K1376" s="128">
        <f t="shared" si="38"/>
        <v>1.0344209632028887</v>
      </c>
      <c r="L1376" s="128">
        <f t="shared" si="39"/>
        <v>527.95003675716964</v>
      </c>
      <c r="AA1376" s="128" t="s">
        <v>230</v>
      </c>
    </row>
    <row r="1377" spans="1:27">
      <c r="A1377" s="127">
        <v>42728</v>
      </c>
      <c r="B1377" s="128">
        <v>29.981400000000001</v>
      </c>
      <c r="C1377" s="128">
        <v>31.37</v>
      </c>
      <c r="D1377" s="128">
        <v>67.201817349999999</v>
      </c>
      <c r="E1377" s="128">
        <v>70.075458336615014</v>
      </c>
      <c r="F1377" s="128">
        <v>216.03096181654706</v>
      </c>
      <c r="G1377" s="128">
        <v>681.68364139779942</v>
      </c>
      <c r="H1377" s="128">
        <v>750.71811589068363</v>
      </c>
      <c r="I1377" s="128">
        <v>5.0486891604404434E-3</v>
      </c>
      <c r="J1377" s="128">
        <v>6.4854421531495689E-9</v>
      </c>
      <c r="K1377" s="128">
        <f t="shared" si="38"/>
        <v>1.0463153822036328</v>
      </c>
      <c r="L1377" s="128">
        <f t="shared" si="39"/>
        <v>527.9226376505045</v>
      </c>
      <c r="AA1377" s="128" t="s">
        <v>230</v>
      </c>
    </row>
    <row r="1378" spans="1:27">
      <c r="A1378" s="127">
        <v>42729</v>
      </c>
      <c r="B1378" s="128">
        <v>30.006599999999999</v>
      </c>
      <c r="C1378" s="128">
        <v>27.94</v>
      </c>
      <c r="D1378" s="128">
        <v>67.181411019999999</v>
      </c>
      <c r="E1378" s="128">
        <v>70.071240908985018</v>
      </c>
      <c r="F1378" s="128">
        <v>216.36279479261566</v>
      </c>
      <c r="G1378" s="128">
        <v>681.65493500542289</v>
      </c>
      <c r="H1378" s="128">
        <v>714.52427313875944</v>
      </c>
      <c r="I1378" s="128">
        <v>5.2278259363884895E-3</v>
      </c>
      <c r="J1378" s="128">
        <v>6.6185774204093247E-9</v>
      </c>
      <c r="K1378" s="128">
        <f t="shared" si="38"/>
        <v>0.93112848506661872</v>
      </c>
      <c r="L1378" s="128">
        <f t="shared" si="39"/>
        <v>527.89521551431153</v>
      </c>
      <c r="AA1378" s="128" t="s">
        <v>230</v>
      </c>
    </row>
    <row r="1379" spans="1:27">
      <c r="A1379" s="127">
        <v>42730</v>
      </c>
      <c r="B1379" s="128">
        <v>29.940899999999999</v>
      </c>
      <c r="C1379" s="128">
        <v>29.76</v>
      </c>
      <c r="D1379" s="128">
        <v>67.145018100000001</v>
      </c>
      <c r="E1379" s="128">
        <v>70.067032715490015</v>
      </c>
      <c r="F1379" s="128">
        <v>214.19969977824138</v>
      </c>
      <c r="G1379" s="128">
        <v>681.62629033554219</v>
      </c>
      <c r="H1379" s="128">
        <v>723.14236601374284</v>
      </c>
      <c r="I1379" s="128">
        <v>5.2068081469686797E-3</v>
      </c>
      <c r="J1379" s="128">
        <v>6.6446542201804912E-9</v>
      </c>
      <c r="K1379" s="128">
        <f t="shared" si="38"/>
        <v>0.99395809745198049</v>
      </c>
      <c r="L1379" s="128">
        <f t="shared" si="39"/>
        <v>527.86785341938764</v>
      </c>
      <c r="AA1379" s="128" t="s">
        <v>230</v>
      </c>
    </row>
    <row r="1380" spans="1:27">
      <c r="A1380" s="127">
        <v>42731</v>
      </c>
      <c r="B1380" s="128">
        <v>29.7697</v>
      </c>
      <c r="C1380" s="128">
        <v>31.23</v>
      </c>
      <c r="D1380" s="128">
        <v>67.157308860000001</v>
      </c>
      <c r="E1380" s="128">
        <v>70.062848584155006</v>
      </c>
      <c r="F1380" s="128">
        <v>213.48949558580873</v>
      </c>
      <c r="G1380" s="128">
        <v>681.5978083340068</v>
      </c>
      <c r="H1380" s="128">
        <v>736.50529709153091</v>
      </c>
      <c r="I1380" s="128">
        <v>5.1478833701096519E-3</v>
      </c>
      <c r="J1380" s="128">
        <v>6.6151348416100551E-9</v>
      </c>
      <c r="K1380" s="128">
        <f t="shared" si="38"/>
        <v>1.0490532319774806</v>
      </c>
      <c r="L1380" s="128">
        <f t="shared" si="39"/>
        <v>527.84064777903427</v>
      </c>
      <c r="AA1380" s="128" t="s">
        <v>230</v>
      </c>
    </row>
    <row r="1381" spans="1:27">
      <c r="A1381" s="127">
        <v>42732</v>
      </c>
      <c r="B1381" s="128">
        <v>29.8428</v>
      </c>
      <c r="C1381" s="128">
        <v>31.27</v>
      </c>
      <c r="D1381" s="128">
        <v>67.150461199999995</v>
      </c>
      <c r="E1381" s="128">
        <v>70.058654178615015</v>
      </c>
      <c r="F1381" s="128">
        <v>213.76524235829149</v>
      </c>
      <c r="G1381" s="128">
        <v>681.56925527349904</v>
      </c>
      <c r="H1381" s="128">
        <v>737.81763710170492</v>
      </c>
      <c r="I1381" s="128">
        <v>5.1379352397522143E-3</v>
      </c>
      <c r="J1381" s="128">
        <v>6.6013340935383617E-9</v>
      </c>
      <c r="K1381" s="128">
        <f t="shared" si="38"/>
        <v>1.0478239307303603</v>
      </c>
      <c r="L1381" s="128">
        <f t="shared" si="39"/>
        <v>527.81337533477267</v>
      </c>
      <c r="AA1381" s="128" t="s">
        <v>230</v>
      </c>
    </row>
    <row r="1382" spans="1:27">
      <c r="A1382" s="127">
        <v>42733</v>
      </c>
      <c r="B1382" s="128">
        <v>29.736799999999999</v>
      </c>
      <c r="C1382" s="128">
        <v>30.71</v>
      </c>
      <c r="D1382" s="128">
        <v>67.133666300000002</v>
      </c>
      <c r="E1382" s="128">
        <v>70.054474671375004</v>
      </c>
      <c r="F1382" s="128">
        <v>212.80354102320754</v>
      </c>
      <c r="G1382" s="128">
        <v>681.54080251543553</v>
      </c>
      <c r="H1382" s="128">
        <v>727.37451083339784</v>
      </c>
      <c r="I1382" s="128">
        <v>5.2018397177434452E-3</v>
      </c>
      <c r="J1382" s="128">
        <v>6.6707926136971687E-9</v>
      </c>
      <c r="K1382" s="128">
        <f t="shared" si="38"/>
        <v>1.0327271259853112</v>
      </c>
      <c r="L1382" s="128">
        <f t="shared" si="39"/>
        <v>527.78619976074742</v>
      </c>
      <c r="AA1382" s="128" t="s">
        <v>230</v>
      </c>
    </row>
    <row r="1383" spans="1:27">
      <c r="A1383" s="127">
        <v>42734</v>
      </c>
      <c r="B1383" s="128">
        <v>29.474599999999999</v>
      </c>
      <c r="C1383" s="128">
        <v>30.29</v>
      </c>
      <c r="D1383" s="128">
        <v>67.130103070000004</v>
      </c>
      <c r="E1383" s="128">
        <v>70.05033201634501</v>
      </c>
      <c r="F1383" s="128">
        <v>211.48155923165848</v>
      </c>
      <c r="G1383" s="128">
        <v>681.51259953559793</v>
      </c>
      <c r="H1383" s="128">
        <v>718.05285677967765</v>
      </c>
      <c r="I1383" s="128">
        <v>5.2660190012868762E-3</v>
      </c>
      <c r="J1383" s="128">
        <v>6.748801995647237E-9</v>
      </c>
      <c r="K1383" s="128">
        <f t="shared" si="38"/>
        <v>1.027664497567397</v>
      </c>
      <c r="L1383" s="128">
        <f t="shared" si="39"/>
        <v>527.75926380347687</v>
      </c>
      <c r="AA1383" s="128" t="s">
        <v>230</v>
      </c>
    </row>
    <row r="1384" spans="1:27">
      <c r="A1384" s="127">
        <v>42735</v>
      </c>
      <c r="B1384" s="128">
        <v>29.270499999999998</v>
      </c>
      <c r="C1384" s="128">
        <v>30.71</v>
      </c>
      <c r="D1384" s="128">
        <v>67.151655890000001</v>
      </c>
      <c r="E1384" s="128">
        <v>70.046218047570008</v>
      </c>
      <c r="F1384" s="128">
        <v>211.27223775204956</v>
      </c>
      <c r="G1384" s="128">
        <v>681.48459076646657</v>
      </c>
      <c r="H1384" s="128">
        <v>723.56114837019788</v>
      </c>
      <c r="I1384" s="128">
        <v>5.2400591711075015E-3</v>
      </c>
      <c r="J1384" s="128">
        <v>6.7336889326855979E-9</v>
      </c>
      <c r="K1384" s="128">
        <f t="shared" si="38"/>
        <v>1.0491792077347502</v>
      </c>
      <c r="L1384" s="128">
        <f t="shared" si="39"/>
        <v>527.73251436710495</v>
      </c>
      <c r="AA1384" s="128" t="s">
        <v>230</v>
      </c>
    </row>
    <row r="1385" spans="1:27">
      <c r="A1385" s="127">
        <v>42736</v>
      </c>
      <c r="B1385" s="128">
        <v>29.045400000000001</v>
      </c>
      <c r="C1385" s="128">
        <v>30.58</v>
      </c>
      <c r="D1385" s="128">
        <v>67.172149709999999</v>
      </c>
      <c r="E1385" s="128">
        <v>70.042135716600015</v>
      </c>
      <c r="F1385" s="128">
        <v>211.0714322258635</v>
      </c>
      <c r="G1385" s="128">
        <v>681.45679632644431</v>
      </c>
      <c r="H1385" s="128">
        <v>723.56450172477707</v>
      </c>
      <c r="I1385" s="128">
        <v>5.2424353843480691E-3</v>
      </c>
      <c r="J1385" s="128">
        <v>6.7398286141744655E-9</v>
      </c>
      <c r="K1385" s="128">
        <f t="shared" si="38"/>
        <v>1.0528345280147631</v>
      </c>
      <c r="L1385" s="128">
        <f t="shared" si="39"/>
        <v>527.70597064290496</v>
      </c>
      <c r="AA1385" s="128" t="s">
        <v>230</v>
      </c>
    </row>
    <row r="1386" spans="1:27">
      <c r="A1386" s="127">
        <v>42737</v>
      </c>
      <c r="B1386" s="128">
        <v>28.945</v>
      </c>
      <c r="C1386" s="128">
        <v>31.61</v>
      </c>
      <c r="D1386" s="128">
        <v>67.133984949999999</v>
      </c>
      <c r="E1386" s="128">
        <v>70.038067496850005</v>
      </c>
      <c r="F1386" s="128">
        <v>208.7366419809199</v>
      </c>
      <c r="G1386" s="128">
        <v>681.42909690403462</v>
      </c>
      <c r="H1386" s="128">
        <v>721.95988583043606</v>
      </c>
      <c r="I1386" s="128">
        <v>5.2799116358647046E-3</v>
      </c>
      <c r="J1386" s="128">
        <v>6.8213731054909508E-9</v>
      </c>
      <c r="K1386" s="128">
        <f t="shared" si="38"/>
        <v>1.0920711694593193</v>
      </c>
      <c r="L1386" s="128">
        <f t="shared" si="39"/>
        <v>527.6795186712684</v>
      </c>
      <c r="AA1386" s="128" t="s">
        <v>230</v>
      </c>
    </row>
    <row r="1387" spans="1:27">
      <c r="A1387" s="127">
        <v>42738</v>
      </c>
      <c r="B1387" s="128">
        <v>28.827000000000002</v>
      </c>
      <c r="C1387" s="128">
        <v>31.39</v>
      </c>
      <c r="D1387" s="128">
        <v>67.160363380000007</v>
      </c>
      <c r="E1387" s="128">
        <v>70.034015862000018</v>
      </c>
      <c r="F1387" s="128">
        <v>209.4020048224975</v>
      </c>
      <c r="G1387" s="128">
        <v>681.40150935369843</v>
      </c>
      <c r="H1387" s="128">
        <v>725.0057387550479</v>
      </c>
      <c r="I1387" s="128">
        <v>5.2556579202958104E-3</v>
      </c>
      <c r="J1387" s="128">
        <v>6.7873626302397872E-9</v>
      </c>
      <c r="K1387" s="128">
        <f t="shared" si="38"/>
        <v>1.0889097027092656</v>
      </c>
      <c r="L1387" s="128">
        <f t="shared" si="39"/>
        <v>527.6531745363103</v>
      </c>
      <c r="AA1387" s="128" t="s">
        <v>230</v>
      </c>
    </row>
    <row r="1388" spans="1:27">
      <c r="A1388" s="127">
        <v>42739</v>
      </c>
      <c r="B1388" s="128">
        <v>29.952500000000001</v>
      </c>
      <c r="C1388" s="128">
        <v>31.8</v>
      </c>
      <c r="D1388" s="128">
        <v>67.058394070000006</v>
      </c>
      <c r="E1388" s="128">
        <v>70.029806038125017</v>
      </c>
      <c r="F1388" s="128">
        <v>211.51063602364701</v>
      </c>
      <c r="G1388" s="128">
        <v>681.37284358527654</v>
      </c>
      <c r="H1388" s="128">
        <v>729.11183948883172</v>
      </c>
      <c r="I1388" s="128">
        <v>5.2083144962602537E-3</v>
      </c>
      <c r="J1388" s="128">
        <v>6.703382172504126E-9</v>
      </c>
      <c r="K1388" s="128">
        <f t="shared" si="38"/>
        <v>1.0616809949086052</v>
      </c>
      <c r="L1388" s="128">
        <f t="shared" si="39"/>
        <v>527.62580184049273</v>
      </c>
      <c r="AA1388" s="128" t="s">
        <v>230</v>
      </c>
    </row>
    <row r="1389" spans="1:27">
      <c r="A1389" s="127">
        <v>42740</v>
      </c>
      <c r="B1389" s="128">
        <v>30.444500000000001</v>
      </c>
      <c r="C1389" s="128">
        <v>32.46</v>
      </c>
      <c r="D1389" s="128">
        <v>67.009739490000001</v>
      </c>
      <c r="E1389" s="128">
        <v>70.025527063650017</v>
      </c>
      <c r="F1389" s="128">
        <v>212.19775244491456</v>
      </c>
      <c r="G1389" s="128">
        <v>681.34370579305244</v>
      </c>
      <c r="H1389" s="128">
        <v>734.70809568148047</v>
      </c>
      <c r="I1389" s="128">
        <v>5.17156712752684E-3</v>
      </c>
      <c r="J1389" s="128">
        <v>6.6598521254350012E-9</v>
      </c>
      <c r="K1389" s="128">
        <f t="shared" si="38"/>
        <v>1.0662024339371643</v>
      </c>
      <c r="L1389" s="128">
        <f t="shared" si="39"/>
        <v>527.59797952055885</v>
      </c>
      <c r="AA1389" s="128" t="s">
        <v>230</v>
      </c>
    </row>
    <row r="1390" spans="1:27">
      <c r="A1390" s="127">
        <v>42741</v>
      </c>
      <c r="B1390" s="128">
        <v>30.432700000000001</v>
      </c>
      <c r="C1390" s="128">
        <v>32.19</v>
      </c>
      <c r="D1390" s="128">
        <v>66.998160889999994</v>
      </c>
      <c r="E1390" s="128">
        <v>70.02124974766501</v>
      </c>
      <c r="F1390" s="128">
        <v>211.90861710211547</v>
      </c>
      <c r="G1390" s="128">
        <v>681.31457812578822</v>
      </c>
      <c r="H1390" s="128">
        <v>730.35671980079826</v>
      </c>
      <c r="I1390" s="128">
        <v>5.1968754570732639E-3</v>
      </c>
      <c r="J1390" s="128">
        <v>6.6853642719165195E-9</v>
      </c>
      <c r="K1390" s="128">
        <f t="shared" si="38"/>
        <v>1.0577438084691795</v>
      </c>
      <c r="L1390" s="128">
        <f t="shared" si="39"/>
        <v>527.57016798429265</v>
      </c>
      <c r="AA1390" s="128" t="s">
        <v>230</v>
      </c>
    </row>
    <row r="1391" spans="1:27">
      <c r="A1391" s="127">
        <v>42742</v>
      </c>
      <c r="B1391" s="128">
        <v>30.332999999999998</v>
      </c>
      <c r="C1391" s="128">
        <v>32.71</v>
      </c>
      <c r="D1391" s="128">
        <v>66.992510609999997</v>
      </c>
      <c r="E1391" s="128">
        <v>70.016986444515013</v>
      </c>
      <c r="F1391" s="128">
        <v>211.14231902718907</v>
      </c>
      <c r="G1391" s="128">
        <v>681.28554472038059</v>
      </c>
      <c r="H1391" s="128">
        <v>732.34124707815317</v>
      </c>
      <c r="I1391" s="128">
        <v>5.196171702794238E-3</v>
      </c>
      <c r="J1391" s="128">
        <v>6.7017143179529321E-9</v>
      </c>
      <c r="K1391" s="128">
        <f t="shared" si="38"/>
        <v>1.0783634984999837</v>
      </c>
      <c r="L1391" s="128">
        <f t="shared" si="39"/>
        <v>527.5424475608811</v>
      </c>
      <c r="AA1391" s="128" t="s">
        <v>230</v>
      </c>
    </row>
    <row r="1392" spans="1:27">
      <c r="A1392" s="127">
        <v>42743</v>
      </c>
      <c r="B1392" s="128">
        <v>30.331</v>
      </c>
      <c r="C1392" s="128">
        <v>32.729999999999997</v>
      </c>
      <c r="D1392" s="128">
        <v>67.003306690000002</v>
      </c>
      <c r="E1392" s="128">
        <v>70.012723422465015</v>
      </c>
      <c r="F1392" s="128">
        <v>211.72557408418385</v>
      </c>
      <c r="G1392" s="128">
        <v>681.2565120684169</v>
      </c>
      <c r="H1392" s="128">
        <v>736.13616107275118</v>
      </c>
      <c r="I1392" s="128">
        <v>5.1698560403247518E-3</v>
      </c>
      <c r="J1392" s="128">
        <v>6.6683821494392344E-9</v>
      </c>
      <c r="K1392" s="128">
        <f t="shared" si="38"/>
        <v>1.079093996241469</v>
      </c>
      <c r="L1392" s="128">
        <f t="shared" si="39"/>
        <v>527.51472896520977</v>
      </c>
      <c r="AA1392" s="128" t="s">
        <v>230</v>
      </c>
    </row>
    <row r="1393" spans="1:27">
      <c r="A1393" s="127">
        <v>42744</v>
      </c>
      <c r="B1393" s="128">
        <v>30.276299999999999</v>
      </c>
      <c r="C1393" s="128">
        <v>33.18</v>
      </c>
      <c r="D1393" s="128">
        <v>66.978395509999999</v>
      </c>
      <c r="E1393" s="128">
        <v>70.00846808850001</v>
      </c>
      <c r="F1393" s="128">
        <v>210.44805280306986</v>
      </c>
      <c r="G1393" s="128">
        <v>681.22753061713684</v>
      </c>
      <c r="H1393" s="128">
        <v>733.83412197966413</v>
      </c>
      <c r="I1393" s="128">
        <v>5.1969605036429976E-3</v>
      </c>
      <c r="J1393" s="128">
        <v>6.7174147372518156E-9</v>
      </c>
      <c r="K1393" s="128">
        <f t="shared" si="38"/>
        <v>1.0959066992994522</v>
      </c>
      <c r="L1393" s="128">
        <f t="shared" si="39"/>
        <v>527.48706035823591</v>
      </c>
      <c r="AA1393" s="128" t="s">
        <v>230</v>
      </c>
    </row>
    <row r="1394" spans="1:27">
      <c r="A1394" s="127">
        <v>42745</v>
      </c>
      <c r="B1394" s="128">
        <v>30.230499999999999</v>
      </c>
      <c r="C1394" s="128">
        <v>32.979999999999997</v>
      </c>
      <c r="D1394" s="128">
        <v>66.97581031</v>
      </c>
      <c r="E1394" s="128">
        <v>70.004219191725014</v>
      </c>
      <c r="F1394" s="128">
        <v>210.31473425148909</v>
      </c>
      <c r="G1394" s="128">
        <v>681.19859185279574</v>
      </c>
      <c r="H1394" s="128">
        <v>731.51502113479637</v>
      </c>
      <c r="I1394" s="128">
        <v>5.2102172979640897E-3</v>
      </c>
      <c r="J1394" s="128">
        <v>6.7303918459172256E-9</v>
      </c>
      <c r="K1394" s="128">
        <f t="shared" si="38"/>
        <v>1.0909511916772794</v>
      </c>
      <c r="L1394" s="128">
        <f t="shared" si="39"/>
        <v>527.45943360651529</v>
      </c>
      <c r="AA1394" s="128" t="s">
        <v>220</v>
      </c>
    </row>
    <row r="1395" spans="1:27">
      <c r="A1395" s="127">
        <v>42746</v>
      </c>
      <c r="B1395" s="128">
        <v>30.207799999999999</v>
      </c>
      <c r="C1395" s="128">
        <v>31.96</v>
      </c>
      <c r="D1395" s="128">
        <v>66.952709729999995</v>
      </c>
      <c r="E1395" s="128">
        <v>69.999973485435007</v>
      </c>
      <c r="F1395" s="128">
        <v>209.73285423531374</v>
      </c>
      <c r="G1395" s="128">
        <v>681.16967366622907</v>
      </c>
      <c r="H1395" s="128">
        <v>717.77960548166072</v>
      </c>
      <c r="I1395" s="128">
        <v>5.2881092476532573E-3</v>
      </c>
      <c r="J1395" s="128">
        <v>6.8029515860829675E-9</v>
      </c>
      <c r="K1395" s="128">
        <f t="shared" si="38"/>
        <v>1.0580048861552316</v>
      </c>
      <c r="L1395" s="128">
        <f t="shared" si="39"/>
        <v>527.43182759964702</v>
      </c>
      <c r="AA1395" s="128" t="s">
        <v>230</v>
      </c>
    </row>
    <row r="1396" spans="1:27">
      <c r="A1396" s="127">
        <v>42747</v>
      </c>
      <c r="B1396" s="128">
        <v>30.172499999999999</v>
      </c>
      <c r="C1396" s="128">
        <v>32.729999999999997</v>
      </c>
      <c r="D1396" s="128">
        <v>66.950720860000004</v>
      </c>
      <c r="E1396" s="128">
        <v>69.995732740560015</v>
      </c>
      <c r="F1396" s="128">
        <v>209.39099198875644</v>
      </c>
      <c r="G1396" s="128">
        <v>681.14078812270509</v>
      </c>
      <c r="H1396" s="128">
        <v>724.1331687872962</v>
      </c>
      <c r="I1396" s="128">
        <v>5.2592696020193315E-3</v>
      </c>
      <c r="J1396" s="128">
        <v>6.7885143088868599E-9</v>
      </c>
      <c r="K1396" s="128">
        <f t="shared" si="38"/>
        <v>1.0847626149639571</v>
      </c>
      <c r="L1396" s="128">
        <f t="shared" si="39"/>
        <v>527.4042538523953</v>
      </c>
      <c r="AA1396" s="128" t="s">
        <v>230</v>
      </c>
    </row>
    <row r="1397" spans="1:27">
      <c r="A1397" s="127">
        <v>42748</v>
      </c>
      <c r="B1397" s="128">
        <v>30.084900000000001</v>
      </c>
      <c r="C1397" s="128">
        <v>33.53</v>
      </c>
      <c r="D1397" s="128">
        <v>66.945794969999994</v>
      </c>
      <c r="E1397" s="128">
        <v>69.991504307865014</v>
      </c>
      <c r="F1397" s="128">
        <v>208.62570905313868</v>
      </c>
      <c r="G1397" s="128">
        <v>681.11198529833791</v>
      </c>
      <c r="H1397" s="128">
        <v>728.5330760248761</v>
      </c>
      <c r="I1397" s="128">
        <v>5.2469107077606951E-3</v>
      </c>
      <c r="J1397" s="128">
        <v>6.7977008611527799E-9</v>
      </c>
      <c r="K1397" s="128">
        <f t="shared" si="38"/>
        <v>1.1145125960199302</v>
      </c>
      <c r="L1397" s="128">
        <f t="shared" si="39"/>
        <v>527.37676016016917</v>
      </c>
      <c r="AA1397" s="128" t="s">
        <v>230</v>
      </c>
    </row>
    <row r="1398" spans="1:27">
      <c r="A1398" s="127">
        <v>42749</v>
      </c>
      <c r="B1398" s="128">
        <v>30.080300000000001</v>
      </c>
      <c r="C1398" s="128">
        <v>33.450000000000003</v>
      </c>
      <c r="D1398" s="128">
        <v>66.934625420000003</v>
      </c>
      <c r="E1398" s="128">
        <v>69.987276521700011</v>
      </c>
      <c r="F1398" s="128">
        <v>208.34294321370615</v>
      </c>
      <c r="G1398" s="128">
        <v>681.08318573531517</v>
      </c>
      <c r="H1398" s="128">
        <v>726.16675615206134</v>
      </c>
      <c r="I1398" s="128">
        <v>5.2623797527173418E-3</v>
      </c>
      <c r="J1398" s="128">
        <v>6.8156324479959795E-9</v>
      </c>
      <c r="K1398" s="128">
        <f t="shared" si="38"/>
        <v>1.1120234838083398</v>
      </c>
      <c r="L1398" s="128">
        <f t="shared" si="39"/>
        <v>527.34927067174567</v>
      </c>
      <c r="AA1398" s="128" t="s">
        <v>230</v>
      </c>
    </row>
    <row r="1399" spans="1:27">
      <c r="A1399" s="127">
        <v>42750</v>
      </c>
      <c r="B1399" s="128">
        <v>30.0563</v>
      </c>
      <c r="C1399" s="128">
        <v>33.17</v>
      </c>
      <c r="D1399" s="128">
        <v>66.933278349999995</v>
      </c>
      <c r="E1399" s="128">
        <v>69.983052108735009</v>
      </c>
      <c r="F1399" s="128">
        <v>208.40657273976947</v>
      </c>
      <c r="G1399" s="128">
        <v>681.05440800913141</v>
      </c>
      <c r="H1399" s="128">
        <v>724.19237569012182</v>
      </c>
      <c r="I1399" s="128">
        <v>5.2711967699768537E-3</v>
      </c>
      <c r="J1399" s="128">
        <v>6.8198972811269474E-9</v>
      </c>
      <c r="K1399" s="128">
        <f t="shared" si="38"/>
        <v>1.1035955856176576</v>
      </c>
      <c r="L1399" s="128">
        <f t="shared" si="39"/>
        <v>527.32180311620596</v>
      </c>
      <c r="AA1399" s="128" t="s">
        <v>230</v>
      </c>
    </row>
    <row r="1400" spans="1:27">
      <c r="A1400" s="127">
        <v>42751</v>
      </c>
      <c r="B1400" s="128">
        <v>29.868600000000001</v>
      </c>
      <c r="C1400" s="128">
        <v>33.549999999999997</v>
      </c>
      <c r="D1400" s="128">
        <v>66.933691030000006</v>
      </c>
      <c r="E1400" s="128">
        <v>69.97885407700501</v>
      </c>
      <c r="F1400" s="128">
        <v>207.42433110184729</v>
      </c>
      <c r="G1400" s="128">
        <v>681.02580886800138</v>
      </c>
      <c r="H1400" s="128">
        <v>723.94795976685555</v>
      </c>
      <c r="I1400" s="128">
        <v>5.2858789785092371E-3</v>
      </c>
      <c r="J1400" s="128">
        <v>6.8556274371687552E-9</v>
      </c>
      <c r="K1400" s="128">
        <f t="shared" si="38"/>
        <v>1.1232531822716831</v>
      </c>
      <c r="L1400" s="128">
        <f t="shared" si="39"/>
        <v>527.29450709409434</v>
      </c>
      <c r="AA1400" s="128" t="s">
        <v>230</v>
      </c>
    </row>
    <row r="1401" spans="1:27">
      <c r="A1401" s="127">
        <v>42752</v>
      </c>
      <c r="B1401" s="128">
        <v>29.741299999999999</v>
      </c>
      <c r="C1401" s="128">
        <v>33.18</v>
      </c>
      <c r="D1401" s="128">
        <v>71.277115699999996</v>
      </c>
      <c r="E1401" s="128">
        <v>69.974673937290007</v>
      </c>
      <c r="F1401" s="128">
        <v>337.89067553896547</v>
      </c>
      <c r="G1401" s="128">
        <v>689.83135763654127</v>
      </c>
      <c r="H1401" s="128">
        <v>1675.9857921533032</v>
      </c>
      <c r="I1401" s="128">
        <v>2.2810899708934204E-3</v>
      </c>
      <c r="J1401" s="128">
        <v>2.9557016311741714E-9</v>
      </c>
      <c r="K1401" s="128">
        <f t="shared" si="38"/>
        <v>1.1156203662919912</v>
      </c>
      <c r="L1401" s="128">
        <f t="shared" si="39"/>
        <v>527.2673274076534</v>
      </c>
      <c r="AA1401" s="128" t="s">
        <v>230</v>
      </c>
    </row>
    <row r="1402" spans="1:27">
      <c r="A1402" s="127">
        <v>42753</v>
      </c>
      <c r="B1402" s="128">
        <v>29.776</v>
      </c>
      <c r="C1402" s="128">
        <v>33.25</v>
      </c>
      <c r="D1402" s="128">
        <v>66.917622179999995</v>
      </c>
      <c r="E1402" s="128">
        <v>69.970488920490013</v>
      </c>
      <c r="F1402" s="128">
        <v>206.69207838849886</v>
      </c>
      <c r="G1402" s="128">
        <v>680.96881777951012</v>
      </c>
      <c r="H1402" s="128">
        <v>717.77637462993573</v>
      </c>
      <c r="I1402" s="128">
        <v>5.3269706556461852E-3</v>
      </c>
      <c r="J1402" s="128">
        <v>6.9032753575094408E-9</v>
      </c>
      <c r="K1402" s="128">
        <f t="shared" si="38"/>
        <v>1.116671144545943</v>
      </c>
      <c r="L1402" s="128">
        <f t="shared" si="39"/>
        <v>527.2401160099181</v>
      </c>
      <c r="AA1402" s="128" t="s">
        <v>230</v>
      </c>
    </row>
    <row r="1403" spans="1:27">
      <c r="A1403" s="127">
        <v>42754</v>
      </c>
      <c r="B1403" s="128">
        <v>29.758199999999999</v>
      </c>
      <c r="C1403" s="128">
        <v>32.729999999999997</v>
      </c>
      <c r="D1403" s="128">
        <v>66.916632719999996</v>
      </c>
      <c r="E1403" s="128">
        <v>69.966306405480012</v>
      </c>
      <c r="F1403" s="128">
        <v>206.87972730446177</v>
      </c>
      <c r="G1403" s="128">
        <v>680.94032098792013</v>
      </c>
      <c r="H1403" s="128">
        <v>714.20233534062993</v>
      </c>
      <c r="I1403" s="128">
        <v>5.3424465324029054E-3</v>
      </c>
      <c r="J1403" s="128">
        <v>6.9088706726679079E-9</v>
      </c>
      <c r="K1403" s="128">
        <f t="shared" si="38"/>
        <v>1.0998649111841441</v>
      </c>
      <c r="L1403" s="128">
        <f t="shared" si="39"/>
        <v>527.21292087907159</v>
      </c>
      <c r="AA1403" s="128" t="s">
        <v>230</v>
      </c>
    </row>
    <row r="1404" spans="1:27">
      <c r="A1404" s="127">
        <v>42755</v>
      </c>
      <c r="B1404" s="128">
        <v>29.7408</v>
      </c>
      <c r="C1404" s="128">
        <v>33.64</v>
      </c>
      <c r="D1404" s="128">
        <v>66.904752939999995</v>
      </c>
      <c r="E1404" s="128">
        <v>69.962126336040015</v>
      </c>
      <c r="F1404" s="128">
        <v>206.17780053174332</v>
      </c>
      <c r="G1404" s="128">
        <v>680.91183974075568</v>
      </c>
      <c r="H1404" s="128">
        <v>718.88170968343059</v>
      </c>
      <c r="I1404" s="128">
        <v>5.3283214090425121E-3</v>
      </c>
      <c r="J1404" s="128">
        <v>6.9174127572667089E-9</v>
      </c>
      <c r="K1404" s="128">
        <f t="shared" si="38"/>
        <v>1.1311060899505057</v>
      </c>
      <c r="L1404" s="128">
        <f t="shared" si="39"/>
        <v>527.18574164956578</v>
      </c>
      <c r="AA1404" s="128" t="s">
        <v>230</v>
      </c>
    </row>
    <row r="1405" spans="1:27">
      <c r="A1405" s="127">
        <v>42756</v>
      </c>
      <c r="B1405" s="128">
        <v>29.732700000000001</v>
      </c>
      <c r="C1405" s="128">
        <v>33.869999999999997</v>
      </c>
      <c r="D1405" s="128">
        <v>66.893389749999997</v>
      </c>
      <c r="E1405" s="128">
        <v>69.957947405055009</v>
      </c>
      <c r="F1405" s="128">
        <v>205.77001263905834</v>
      </c>
      <c r="G1405" s="128">
        <v>680.88336513318757</v>
      </c>
      <c r="H1405" s="128">
        <v>718.75759555979698</v>
      </c>
      <c r="I1405" s="128">
        <v>5.334559253996932E-3</v>
      </c>
      <c r="J1405" s="128">
        <v>6.9324215321940134E-9</v>
      </c>
      <c r="K1405" s="128">
        <f t="shared" si="38"/>
        <v>1.1391498249402172</v>
      </c>
      <c r="L1405" s="128">
        <f t="shared" si="39"/>
        <v>527.15856982240825</v>
      </c>
      <c r="AA1405" s="128" t="s">
        <v>230</v>
      </c>
    </row>
    <row r="1406" spans="1:27">
      <c r="A1406" s="127">
        <v>42757</v>
      </c>
      <c r="B1406" s="128">
        <v>29.7026</v>
      </c>
      <c r="C1406" s="128">
        <v>33.74</v>
      </c>
      <c r="D1406" s="128">
        <v>66.891718940000004</v>
      </c>
      <c r="E1406" s="128">
        <v>69.95377270462501</v>
      </c>
      <c r="F1406" s="128">
        <v>205.73535569588063</v>
      </c>
      <c r="G1406" s="128">
        <v>680.85491823634129</v>
      </c>
      <c r="H1406" s="128">
        <v>717.68872075462593</v>
      </c>
      <c r="I1406" s="128">
        <v>5.3403706961131538E-3</v>
      </c>
      <c r="J1406" s="128">
        <v>6.9372022717457514E-9</v>
      </c>
      <c r="K1406" s="128">
        <f t="shared" si="38"/>
        <v>1.1359274945627655</v>
      </c>
      <c r="L1406" s="128">
        <f t="shared" si="39"/>
        <v>527.13142550274233</v>
      </c>
      <c r="AA1406" s="128" t="s">
        <v>230</v>
      </c>
    </row>
    <row r="1407" spans="1:27">
      <c r="A1407" s="127">
        <v>42758</v>
      </c>
      <c r="B1407" s="128">
        <v>29.6646</v>
      </c>
      <c r="C1407" s="128">
        <v>33.909999999999997</v>
      </c>
      <c r="D1407" s="128">
        <v>66.878698099999994</v>
      </c>
      <c r="E1407" s="128">
        <v>69.949603345095014</v>
      </c>
      <c r="F1407" s="128">
        <v>205.11949195920951</v>
      </c>
      <c r="G1407" s="128">
        <v>680.82650661994148</v>
      </c>
      <c r="H1407" s="128">
        <v>716.06175616993482</v>
      </c>
      <c r="I1407" s="128">
        <v>5.3572730446821478E-3</v>
      </c>
      <c r="J1407" s="128">
        <v>6.9653584524907955E-9</v>
      </c>
      <c r="K1407" s="128">
        <f t="shared" si="38"/>
        <v>1.1431133404798985</v>
      </c>
      <c r="L1407" s="128">
        <f t="shared" si="39"/>
        <v>527.1043159101423</v>
      </c>
      <c r="AA1407" s="128" t="s">
        <v>230</v>
      </c>
    </row>
    <row r="1408" spans="1:27">
      <c r="A1408" s="127">
        <v>42759</v>
      </c>
      <c r="B1408" s="128">
        <v>29.6755</v>
      </c>
      <c r="C1408" s="128">
        <v>33.83</v>
      </c>
      <c r="D1408" s="128">
        <v>66.868388280000005</v>
      </c>
      <c r="E1408" s="128">
        <v>69.945432453570007</v>
      </c>
      <c r="F1408" s="128">
        <v>204.95928406022642</v>
      </c>
      <c r="G1408" s="128">
        <v>680.79808345083711</v>
      </c>
      <c r="H1408" s="128">
        <v>714.27057907926553</v>
      </c>
      <c r="I1408" s="128">
        <v>5.3686347384493127E-3</v>
      </c>
      <c r="J1408" s="128">
        <v>6.9774366918100108E-9</v>
      </c>
      <c r="K1408" s="128">
        <f t="shared" si="38"/>
        <v>1.1399976411517918</v>
      </c>
      <c r="L1408" s="128">
        <f t="shared" si="39"/>
        <v>527.0771963563576</v>
      </c>
      <c r="AA1408" s="128" t="s">
        <v>230</v>
      </c>
    </row>
    <row r="1409" spans="1:27">
      <c r="A1409" s="127">
        <v>42760</v>
      </c>
      <c r="B1409" s="128">
        <v>29.6721</v>
      </c>
      <c r="C1409" s="128">
        <v>33.950000000000003</v>
      </c>
      <c r="D1409" s="128">
        <v>66.868199779999998</v>
      </c>
      <c r="E1409" s="128">
        <v>69.941262039915017</v>
      </c>
      <c r="F1409" s="128">
        <v>205.04668875647744</v>
      </c>
      <c r="G1409" s="128">
        <v>680.76966242500384</v>
      </c>
      <c r="H1409" s="128">
        <v>716.02823240305906</v>
      </c>
      <c r="I1409" s="128">
        <v>5.3582267336955052E-3</v>
      </c>
      <c r="J1409" s="128">
        <v>6.9675123739740822E-9</v>
      </c>
      <c r="K1409" s="128">
        <f t="shared" si="38"/>
        <v>1.1441724717832578</v>
      </c>
      <c r="L1409" s="128">
        <f t="shared" si="39"/>
        <v>527.05007990973149</v>
      </c>
      <c r="AA1409" s="128" t="s">
        <v>230</v>
      </c>
    </row>
    <row r="1410" spans="1:27">
      <c r="A1410" s="127">
        <v>42761</v>
      </c>
      <c r="B1410" s="128">
        <v>29.7121</v>
      </c>
      <c r="C1410" s="128">
        <v>33.75</v>
      </c>
      <c r="D1410" s="128">
        <v>66.859504680000001</v>
      </c>
      <c r="E1410" s="128">
        <v>69.93708600426001</v>
      </c>
      <c r="F1410" s="128">
        <v>205.14735828678704</v>
      </c>
      <c r="G1410" s="128">
        <v>680.74120197013769</v>
      </c>
      <c r="H1410" s="128">
        <v>714.35373584009267</v>
      </c>
      <c r="I1410" s="128">
        <v>5.3652846843380269E-3</v>
      </c>
      <c r="J1410" s="128">
        <v>6.9695428132201234E-9</v>
      </c>
      <c r="K1410" s="128">
        <f t="shared" si="38"/>
        <v>1.1359008619384021</v>
      </c>
      <c r="L1410" s="128">
        <f t="shared" si="39"/>
        <v>527.02292690829904</v>
      </c>
      <c r="AA1410" s="128" t="s">
        <v>230</v>
      </c>
    </row>
    <row r="1411" spans="1:27">
      <c r="A1411" s="127">
        <v>42762</v>
      </c>
      <c r="B1411" s="128">
        <v>29.981000000000002</v>
      </c>
      <c r="C1411" s="128">
        <v>33.450000000000003</v>
      </c>
      <c r="D1411" s="128">
        <v>66.863584230000001</v>
      </c>
      <c r="E1411" s="128">
        <v>69.932872174710013</v>
      </c>
      <c r="F1411" s="128">
        <v>207.02969104796182</v>
      </c>
      <c r="G1411" s="128">
        <v>680.71248281124087</v>
      </c>
      <c r="H1411" s="128">
        <v>720.01152405781841</v>
      </c>
      <c r="I1411" s="128">
        <v>5.3097974642182253E-3</v>
      </c>
      <c r="J1411" s="128">
        <v>6.8801956370775485E-9</v>
      </c>
      <c r="K1411" s="128">
        <f t="shared" ref="K1411:K1474" si="40">C1411/B1411</f>
        <v>1.1157066141889864</v>
      </c>
      <c r="L1411" s="128">
        <f t="shared" si="39"/>
        <v>526.99552816718199</v>
      </c>
      <c r="AA1411" s="128" t="s">
        <v>230</v>
      </c>
    </row>
    <row r="1412" spans="1:27">
      <c r="A1412" s="127">
        <v>42763</v>
      </c>
      <c r="B1412" s="128">
        <v>29.564900000000002</v>
      </c>
      <c r="C1412" s="128">
        <v>33.42</v>
      </c>
      <c r="D1412" s="128">
        <v>66.829522580000003</v>
      </c>
      <c r="E1412" s="128">
        <v>69.928716828015013</v>
      </c>
      <c r="F1412" s="128">
        <v>203.60257148881402</v>
      </c>
      <c r="G1412" s="128">
        <v>680.68416112619252</v>
      </c>
      <c r="H1412" s="128">
        <v>703.66821290693451</v>
      </c>
      <c r="I1412" s="128">
        <v>5.4430406246623276E-3</v>
      </c>
      <c r="J1412" s="128">
        <v>7.0657214570925203E-9</v>
      </c>
      <c r="K1412" s="128">
        <f t="shared" si="40"/>
        <v>1.1303944880584746</v>
      </c>
      <c r="L1412" s="128">
        <f t="shared" si="39"/>
        <v>526.96850968743649</v>
      </c>
      <c r="AA1412" s="128" t="s">
        <v>230</v>
      </c>
    </row>
    <row r="1413" spans="1:27">
      <c r="A1413" s="127">
        <v>42764</v>
      </c>
      <c r="B1413" s="128">
        <v>29.6374</v>
      </c>
      <c r="C1413" s="128">
        <v>33.15</v>
      </c>
      <c r="D1413" s="128">
        <v>66.833533540000005</v>
      </c>
      <c r="E1413" s="128">
        <v>69.924551291445013</v>
      </c>
      <c r="F1413" s="128">
        <v>204.38940622621203</v>
      </c>
      <c r="G1413" s="128">
        <v>680.65576888005126</v>
      </c>
      <c r="H1413" s="128">
        <v>705.11112346341497</v>
      </c>
      <c r="I1413" s="128">
        <v>5.4238994275715548E-3</v>
      </c>
      <c r="J1413" s="128">
        <v>7.0305006133099356E-9</v>
      </c>
      <c r="K1413" s="128">
        <f t="shared" si="40"/>
        <v>1.1185191683481006</v>
      </c>
      <c r="L1413" s="128">
        <f t="shared" si="39"/>
        <v>526.94142495210463</v>
      </c>
      <c r="AA1413" s="128" t="s">
        <v>230</v>
      </c>
    </row>
    <row r="1414" spans="1:27">
      <c r="A1414" s="127">
        <v>42765</v>
      </c>
      <c r="B1414" s="128">
        <v>29.5044</v>
      </c>
      <c r="C1414" s="128">
        <v>33.68</v>
      </c>
      <c r="D1414" s="128">
        <v>66.815267140000003</v>
      </c>
      <c r="E1414" s="128">
        <v>69.92040444802501</v>
      </c>
      <c r="F1414" s="128">
        <v>202.94517093118819</v>
      </c>
      <c r="G1414" s="128">
        <v>680.62750294242608</v>
      </c>
      <c r="H1414" s="128">
        <v>702.93440071370435</v>
      </c>
      <c r="I1414" s="128">
        <v>5.4562466103348249E-3</v>
      </c>
      <c r="J1414" s="128">
        <v>7.0926447621106243E-9</v>
      </c>
      <c r="K1414" s="128">
        <f t="shared" si="40"/>
        <v>1.1415246539499193</v>
      </c>
      <c r="L1414" s="128">
        <f t="shared" si="39"/>
        <v>526.9144617615035</v>
      </c>
      <c r="AA1414" s="128" t="s">
        <v>230</v>
      </c>
    </row>
    <row r="1415" spans="1:27">
      <c r="A1415" s="127">
        <v>42766</v>
      </c>
      <c r="B1415" s="128">
        <v>29.382400000000001</v>
      </c>
      <c r="C1415" s="128">
        <v>33.590000000000003</v>
      </c>
      <c r="D1415" s="128">
        <v>66.786718739999998</v>
      </c>
      <c r="E1415" s="128">
        <v>69.916274751705018</v>
      </c>
      <c r="F1415" s="128">
        <v>201.38206956450259</v>
      </c>
      <c r="G1415" s="128">
        <v>680.59935278919875</v>
      </c>
      <c r="H1415" s="128">
        <v>694.13421717077574</v>
      </c>
      <c r="I1415" s="128">
        <v>5.5265683209702529E-3</v>
      </c>
      <c r="J1415" s="128">
        <v>7.1855492156443594E-9</v>
      </c>
      <c r="K1415" s="128">
        <f t="shared" si="40"/>
        <v>1.1432013722500545</v>
      </c>
      <c r="L1415" s="128">
        <f t="shared" si="39"/>
        <v>526.88761006306117</v>
      </c>
      <c r="AA1415" s="128" t="s">
        <v>230</v>
      </c>
    </row>
    <row r="1416" spans="1:27">
      <c r="A1416" s="127">
        <v>42767</v>
      </c>
      <c r="B1416" s="128">
        <v>29.457899999999999</v>
      </c>
      <c r="C1416" s="128">
        <v>33.47</v>
      </c>
      <c r="D1416" s="128">
        <v>66.73628832</v>
      </c>
      <c r="E1416" s="128">
        <v>69.912134443860012</v>
      </c>
      <c r="F1416" s="128">
        <v>200.1101950424667</v>
      </c>
      <c r="G1416" s="128">
        <v>680.57112920564623</v>
      </c>
      <c r="H1416" s="128">
        <v>684.75672063882701</v>
      </c>
      <c r="I1416" s="128">
        <v>5.5973926521438967E-3</v>
      </c>
      <c r="J1416" s="128">
        <v>7.2713203483172216E-9</v>
      </c>
      <c r="K1416" s="128">
        <f t="shared" si="40"/>
        <v>1.1361977601933606</v>
      </c>
      <c r="L1416" s="128">
        <f t="shared" si="39"/>
        <v>526.8606893674222</v>
      </c>
      <c r="AA1416" s="128" t="s">
        <v>230</v>
      </c>
    </row>
    <row r="1417" spans="1:27">
      <c r="A1417" s="127">
        <v>42768</v>
      </c>
      <c r="B1417" s="128">
        <v>29.484200000000001</v>
      </c>
      <c r="C1417" s="128">
        <v>33.67</v>
      </c>
      <c r="D1417" s="128">
        <v>66.715903560000001</v>
      </c>
      <c r="E1417" s="128">
        <v>69.907990439550005</v>
      </c>
      <c r="F1417" s="128">
        <v>199.58801424776212</v>
      </c>
      <c r="G1417" s="128">
        <v>680.54287932442128</v>
      </c>
      <c r="H1417" s="128">
        <v>683.28411813604805</v>
      </c>
      <c r="I1417" s="128">
        <v>5.613468538437796E-3</v>
      </c>
      <c r="J1417" s="128">
        <v>7.2974199665102254E-9</v>
      </c>
      <c r="K1417" s="128">
        <f t="shared" si="40"/>
        <v>1.1419675622875982</v>
      </c>
      <c r="L1417" s="128">
        <f t="shared" si="39"/>
        <v>526.83374463699806</v>
      </c>
      <c r="AA1417" s="128" t="s">
        <v>230</v>
      </c>
    </row>
    <row r="1418" spans="1:27">
      <c r="A1418" s="127">
        <v>42769</v>
      </c>
      <c r="B1418" s="128">
        <v>29.470300000000002</v>
      </c>
      <c r="C1418" s="128">
        <v>33.729999999999997</v>
      </c>
      <c r="D1418" s="128">
        <v>66.747888860000003</v>
      </c>
      <c r="E1418" s="128">
        <v>69.90384838888501</v>
      </c>
      <c r="F1418" s="128">
        <v>200.80830179480699</v>
      </c>
      <c r="G1418" s="128">
        <v>680.51464166177925</v>
      </c>
      <c r="H1418" s="128">
        <v>691.24748039438555</v>
      </c>
      <c r="I1418" s="128">
        <v>5.5505696281377597E-3</v>
      </c>
      <c r="J1418" s="128">
        <v>7.2179538284070398E-9</v>
      </c>
      <c r="K1418" s="128">
        <f t="shared" si="40"/>
        <v>1.1445421322483991</v>
      </c>
      <c r="L1418" s="128">
        <f t="shared" si="39"/>
        <v>526.80681260936922</v>
      </c>
      <c r="AA1418" s="128" t="s">
        <v>230</v>
      </c>
    </row>
    <row r="1419" spans="1:27">
      <c r="A1419" s="127">
        <v>42770</v>
      </c>
      <c r="B1419" s="128">
        <v>29.457599999999999</v>
      </c>
      <c r="C1419" s="128">
        <v>33.869999999999997</v>
      </c>
      <c r="D1419" s="128">
        <v>66.747188949999995</v>
      </c>
      <c r="E1419" s="128">
        <v>69.899708123205016</v>
      </c>
      <c r="F1419" s="128">
        <v>200.81338214303148</v>
      </c>
      <c r="G1419" s="128">
        <v>680.48641506927186</v>
      </c>
      <c r="H1419" s="128">
        <v>692.75935722940983</v>
      </c>
      <c r="I1419" s="128">
        <v>5.5420544147773004E-3</v>
      </c>
      <c r="J1419" s="128">
        <v>7.2115629729260799E-9</v>
      </c>
      <c r="K1419" s="128">
        <f t="shared" si="40"/>
        <v>1.1497881701156916</v>
      </c>
      <c r="L1419" s="128">
        <f t="shared" si="39"/>
        <v>526.77989218789139</v>
      </c>
      <c r="AA1419" s="128" t="s">
        <v>230</v>
      </c>
    </row>
    <row r="1420" spans="1:27">
      <c r="A1420" s="127">
        <v>42771</v>
      </c>
      <c r="B1420" s="128">
        <v>29.627300000000002</v>
      </c>
      <c r="C1420" s="128">
        <v>33.57</v>
      </c>
      <c r="D1420" s="128">
        <v>66.745648900000006</v>
      </c>
      <c r="E1420" s="128">
        <v>69.895544006190008</v>
      </c>
      <c r="F1420" s="128">
        <v>201.91669752850257</v>
      </c>
      <c r="G1420" s="128">
        <v>680.45802476030724</v>
      </c>
      <c r="H1420" s="128">
        <v>694.79330145700158</v>
      </c>
      <c r="I1420" s="128">
        <v>5.5144013722051421E-3</v>
      </c>
      <c r="J1420" s="128">
        <v>7.1607382376140354E-9</v>
      </c>
      <c r="K1420" s="128">
        <f t="shared" si="40"/>
        <v>1.1330765881467431</v>
      </c>
      <c r="L1420" s="128">
        <f t="shared" si="39"/>
        <v>526.75281668264813</v>
      </c>
      <c r="AA1420" s="128" t="s">
        <v>230</v>
      </c>
    </row>
    <row r="1421" spans="1:27">
      <c r="A1421" s="127">
        <v>42772</v>
      </c>
      <c r="B1421" s="128">
        <v>29.974699999999999</v>
      </c>
      <c r="C1421" s="128">
        <v>33.61</v>
      </c>
      <c r="D1421" s="128">
        <v>66.765006720000002</v>
      </c>
      <c r="E1421" s="128">
        <v>69.89133106210501</v>
      </c>
      <c r="F1421" s="128">
        <v>204.66181045110037</v>
      </c>
      <c r="G1421" s="128">
        <v>680.42930042488376</v>
      </c>
      <c r="H1421" s="128">
        <v>707.92198821455327</v>
      </c>
      <c r="I1421" s="128">
        <v>5.4042158012908943E-3</v>
      </c>
      <c r="J1421" s="128">
        <v>7.0073885012490254E-9</v>
      </c>
      <c r="K1421" s="128">
        <f t="shared" si="40"/>
        <v>1.1212789452438223</v>
      </c>
      <c r="L1421" s="128">
        <f t="shared" si="39"/>
        <v>526.725423698913</v>
      </c>
      <c r="AA1421" s="128" t="s">
        <v>230</v>
      </c>
    </row>
    <row r="1422" spans="1:27">
      <c r="A1422" s="127">
        <v>42773</v>
      </c>
      <c r="B1422" s="128">
        <v>29.6434</v>
      </c>
      <c r="C1422" s="128">
        <v>33.58</v>
      </c>
      <c r="D1422" s="128">
        <v>66.724708149999998</v>
      </c>
      <c r="E1422" s="128">
        <v>69.88716468223501</v>
      </c>
      <c r="F1422" s="128">
        <v>201.51734296327049</v>
      </c>
      <c r="G1422" s="128">
        <v>680.40089245066952</v>
      </c>
      <c r="H1422" s="128">
        <v>692.453784373242</v>
      </c>
      <c r="I1422" s="128">
        <v>5.5328414634182969E-3</v>
      </c>
      <c r="J1422" s="128">
        <v>7.1844358945415269E-9</v>
      </c>
      <c r="K1422" s="128">
        <f t="shared" si="40"/>
        <v>1.1327985318823077</v>
      </c>
      <c r="L1422" s="128">
        <f t="shared" si="39"/>
        <v>526.69833348036025</v>
      </c>
      <c r="AA1422" s="128" t="s">
        <v>230</v>
      </c>
    </row>
    <row r="1423" spans="1:27">
      <c r="A1423" s="127">
        <v>42774</v>
      </c>
      <c r="B1423" s="128">
        <v>29.723400000000002</v>
      </c>
      <c r="C1423" s="128">
        <v>33.450000000000003</v>
      </c>
      <c r="D1423" s="128">
        <v>66.718233359999999</v>
      </c>
      <c r="E1423" s="128">
        <v>69.882987058365018</v>
      </c>
      <c r="F1423" s="128">
        <v>201.8967160397184</v>
      </c>
      <c r="G1423" s="128">
        <v>680.37240669318965</v>
      </c>
      <c r="H1423" s="128">
        <v>692.72482131167544</v>
      </c>
      <c r="I1423" s="128">
        <v>5.5255851636834561E-3</v>
      </c>
      <c r="J1423" s="128">
        <v>7.1684082594675986E-9</v>
      </c>
      <c r="K1423" s="128">
        <f t="shared" si="40"/>
        <v>1.1253759664103031</v>
      </c>
      <c r="L1423" s="128">
        <f t="shared" si="39"/>
        <v>526.67117015219526</v>
      </c>
      <c r="AA1423" s="128" t="s">
        <v>230</v>
      </c>
    </row>
    <row r="1424" spans="1:27">
      <c r="A1424" s="127">
        <v>42775</v>
      </c>
      <c r="B1424" s="128">
        <v>29.5871</v>
      </c>
      <c r="C1424" s="128">
        <v>33.25</v>
      </c>
      <c r="D1424" s="128">
        <v>66.688837359999994</v>
      </c>
      <c r="E1424" s="128">
        <v>69.878828591460007</v>
      </c>
      <c r="F1424" s="128">
        <v>200.2902826562981</v>
      </c>
      <c r="G1424" s="128">
        <v>680.34405044904258</v>
      </c>
      <c r="H1424" s="128">
        <v>682.88264819456367</v>
      </c>
      <c r="I1424" s="128">
        <v>5.6041274725900647E-3</v>
      </c>
      <c r="J1424" s="128">
        <v>7.2688802897155289E-9</v>
      </c>
      <c r="K1424" s="128">
        <f t="shared" si="40"/>
        <v>1.1238005752507005</v>
      </c>
      <c r="L1424" s="128">
        <f t="shared" si="39"/>
        <v>526.6441313845321</v>
      </c>
      <c r="AA1424" s="128" t="s">
        <v>230</v>
      </c>
    </row>
    <row r="1425" spans="1:27">
      <c r="A1425" s="127">
        <v>42776</v>
      </c>
      <c r="B1425" s="128">
        <v>29.586400000000001</v>
      </c>
      <c r="C1425" s="128">
        <v>30.42</v>
      </c>
      <c r="D1425" s="128">
        <v>66.688798610000006</v>
      </c>
      <c r="E1425" s="128">
        <v>69.874670222940011</v>
      </c>
      <c r="F1425" s="128">
        <v>201.2706052134906</v>
      </c>
      <c r="G1425" s="128">
        <v>680.31569376691994</v>
      </c>
      <c r="H1425" s="128">
        <v>661.48447708719584</v>
      </c>
      <c r="I1425" s="128">
        <v>5.7167216277545776E-3</v>
      </c>
      <c r="J1425" s="128">
        <v>7.3268816353894223E-9</v>
      </c>
      <c r="K1425" s="128">
        <f t="shared" si="40"/>
        <v>1.028175107481816</v>
      </c>
      <c r="L1425" s="128">
        <f t="shared" si="39"/>
        <v>526.6170932565783</v>
      </c>
      <c r="AA1425" s="128" t="s">
        <v>230</v>
      </c>
    </row>
    <row r="1426" spans="1:27">
      <c r="A1426" s="127">
        <v>42777</v>
      </c>
      <c r="B1426" s="128">
        <v>29.554500000000001</v>
      </c>
      <c r="C1426" s="128">
        <v>32.9</v>
      </c>
      <c r="D1426" s="128">
        <v>66.676115670000002</v>
      </c>
      <c r="E1426" s="128">
        <v>69.870516337965014</v>
      </c>
      <c r="F1426" s="128">
        <v>200.04792529978977</v>
      </c>
      <c r="G1426" s="128">
        <v>680.28736655173918</v>
      </c>
      <c r="H1426" s="128">
        <v>678.7217727539919</v>
      </c>
      <c r="I1426" s="128">
        <v>5.6310602118428421E-3</v>
      </c>
      <c r="J1426" s="128">
        <v>7.2941980670577506E-9</v>
      </c>
      <c r="K1426" s="128">
        <f t="shared" si="40"/>
        <v>1.1131976517958346</v>
      </c>
      <c r="L1426" s="128">
        <f t="shared" si="39"/>
        <v>526.59008428108234</v>
      </c>
      <c r="AA1426" s="128" t="s">
        <v>230</v>
      </c>
    </row>
    <row r="1427" spans="1:27">
      <c r="A1427" s="127">
        <v>42778</v>
      </c>
      <c r="B1427" s="128">
        <v>29.5242</v>
      </c>
      <c r="C1427" s="128">
        <v>32.46</v>
      </c>
      <c r="D1427" s="128">
        <v>66.663522479999997</v>
      </c>
      <c r="E1427" s="128">
        <v>69.866366711655004</v>
      </c>
      <c r="F1427" s="128">
        <v>199.70875542689322</v>
      </c>
      <c r="G1427" s="128">
        <v>680.2590672733055</v>
      </c>
      <c r="H1427" s="128">
        <v>673.12200004491217</v>
      </c>
      <c r="I1427" s="128">
        <v>5.668191637313167E-3</v>
      </c>
      <c r="J1427" s="128">
        <v>7.3297348332628117E-9</v>
      </c>
      <c r="K1427" s="128">
        <f t="shared" si="40"/>
        <v>1.0994370719613062</v>
      </c>
      <c r="L1427" s="128">
        <f t="shared" si="39"/>
        <v>526.56310299585198</v>
      </c>
      <c r="AA1427" s="128" t="s">
        <v>230</v>
      </c>
    </row>
    <row r="1428" spans="1:27">
      <c r="A1428" s="127">
        <v>42779</v>
      </c>
      <c r="B1428" s="128">
        <v>29.5078</v>
      </c>
      <c r="C1428" s="128">
        <v>33.42</v>
      </c>
      <c r="D1428" s="128">
        <v>66.662616490000005</v>
      </c>
      <c r="E1428" s="128">
        <v>69.862219390365013</v>
      </c>
      <c r="F1428" s="128">
        <v>199.42685820493315</v>
      </c>
      <c r="G1428" s="128">
        <v>680.23078261080445</v>
      </c>
      <c r="H1428" s="128">
        <v>680.37147440591866</v>
      </c>
      <c r="I1428" s="128">
        <v>5.6309445836472127E-3</v>
      </c>
      <c r="J1428" s="128">
        <v>7.3116270672090077E-9</v>
      </c>
      <c r="K1428" s="128">
        <f t="shared" si="40"/>
        <v>1.1325818936010141</v>
      </c>
      <c r="L1428" s="128">
        <f t="shared" ref="L1428:L1491" si="41">72.285+6.5021*E1428</f>
        <v>526.53613669809238</v>
      </c>
      <c r="AA1428" s="128" t="s">
        <v>230</v>
      </c>
    </row>
    <row r="1429" spans="1:27">
      <c r="A1429" s="127">
        <v>42780</v>
      </c>
      <c r="B1429" s="128">
        <v>29.468699999999998</v>
      </c>
      <c r="C1429" s="128">
        <v>33.56</v>
      </c>
      <c r="D1429" s="128">
        <v>66.638620939999996</v>
      </c>
      <c r="E1429" s="128">
        <v>69.858077564580014</v>
      </c>
      <c r="F1429" s="128">
        <v>198.44945752519016</v>
      </c>
      <c r="G1429" s="128">
        <v>680.20253432627385</v>
      </c>
      <c r="H1429" s="128">
        <v>676.35617638132499</v>
      </c>
      <c r="I1429" s="128">
        <v>5.6687670343583581E-3</v>
      </c>
      <c r="J1429" s="128">
        <v>7.3664476625666031E-9</v>
      </c>
      <c r="K1429" s="128">
        <f t="shared" si="40"/>
        <v>1.1388354423506977</v>
      </c>
      <c r="L1429" s="128">
        <f t="shared" si="41"/>
        <v>526.50920613265578</v>
      </c>
      <c r="AA1429" s="128" t="s">
        <v>230</v>
      </c>
    </row>
    <row r="1430" spans="1:27">
      <c r="A1430" s="127">
        <v>42781</v>
      </c>
      <c r="B1430" s="128">
        <v>29.750900000000001</v>
      </c>
      <c r="C1430" s="128">
        <v>33.56</v>
      </c>
      <c r="D1430" s="128">
        <v>66.654261090000006</v>
      </c>
      <c r="E1430" s="128">
        <v>69.853896075585013</v>
      </c>
      <c r="F1430" s="128">
        <v>200.66887532892918</v>
      </c>
      <c r="G1430" s="128">
        <v>680.17401441221909</v>
      </c>
      <c r="H1430" s="128">
        <v>686.55527723434295</v>
      </c>
      <c r="I1430" s="128">
        <v>5.5770783871519998E-3</v>
      </c>
      <c r="J1430" s="128">
        <v>7.2375976358178445E-9</v>
      </c>
      <c r="K1430" s="128">
        <f t="shared" si="40"/>
        <v>1.1280331015196179</v>
      </c>
      <c r="L1430" s="128">
        <f t="shared" si="41"/>
        <v>526.48201767306136</v>
      </c>
      <c r="AA1430" s="128" t="s">
        <v>230</v>
      </c>
    </row>
    <row r="1431" spans="1:27">
      <c r="A1431" s="127">
        <v>42782</v>
      </c>
      <c r="B1431" s="128">
        <v>29.468</v>
      </c>
      <c r="C1431" s="128">
        <v>34.770000000000003</v>
      </c>
      <c r="D1431" s="128">
        <v>66.627663279999993</v>
      </c>
      <c r="E1431" s="128">
        <v>69.849754348185016</v>
      </c>
      <c r="F1431" s="128">
        <v>197.95450640768061</v>
      </c>
      <c r="G1431" s="128">
        <v>680.14576458673093</v>
      </c>
      <c r="H1431" s="128">
        <v>684.5461805431728</v>
      </c>
      <c r="I1431" s="128">
        <v>5.6294665537150804E-3</v>
      </c>
      <c r="J1431" s="128">
        <v>7.35262923117112E-9</v>
      </c>
      <c r="K1431" s="128">
        <f t="shared" si="40"/>
        <v>1.1799239853400301</v>
      </c>
      <c r="L1431" s="128">
        <f t="shared" si="41"/>
        <v>526.45508774733378</v>
      </c>
      <c r="AA1431" s="128" t="s">
        <v>230</v>
      </c>
    </row>
    <row r="1432" spans="1:27">
      <c r="A1432" s="127">
        <v>42783</v>
      </c>
      <c r="B1432" s="128">
        <v>29.493600000000001</v>
      </c>
      <c r="C1432" s="128">
        <v>33.72</v>
      </c>
      <c r="D1432" s="128">
        <v>66.639995189999993</v>
      </c>
      <c r="E1432" s="128">
        <v>69.845609022705005</v>
      </c>
      <c r="F1432" s="128">
        <v>199.00452170559083</v>
      </c>
      <c r="G1432" s="128">
        <v>680.11748911719587</v>
      </c>
      <c r="H1432" s="128">
        <v>680.96199216898913</v>
      </c>
      <c r="I1432" s="128">
        <v>5.6335398376142574E-3</v>
      </c>
      <c r="J1432" s="128">
        <v>7.3247202156796771E-9</v>
      </c>
      <c r="K1432" s="128">
        <f t="shared" si="40"/>
        <v>1.14329888518187</v>
      </c>
      <c r="L1432" s="128">
        <f t="shared" si="41"/>
        <v>526.42813442653028</v>
      </c>
      <c r="AA1432" s="128" t="s">
        <v>230</v>
      </c>
    </row>
    <row r="1433" spans="1:27">
      <c r="A1433" s="127">
        <v>42784</v>
      </c>
      <c r="B1433" s="128">
        <v>29.4377</v>
      </c>
      <c r="C1433" s="128">
        <v>33.619999999999997</v>
      </c>
      <c r="D1433" s="128">
        <v>66.615073010000003</v>
      </c>
      <c r="E1433" s="128">
        <v>69.84147155397001</v>
      </c>
      <c r="F1433" s="128">
        <v>197.98238838150385</v>
      </c>
      <c r="G1433" s="128">
        <v>680.08926613910967</v>
      </c>
      <c r="H1433" s="128">
        <v>674.67879012881087</v>
      </c>
      <c r="I1433" s="128">
        <v>5.6851408691738726E-3</v>
      </c>
      <c r="J1433" s="128">
        <v>7.3906893227166015E-9</v>
      </c>
      <c r="K1433" s="128">
        <f t="shared" si="40"/>
        <v>1.1420729200990565</v>
      </c>
      <c r="L1433" s="128">
        <f t="shared" si="41"/>
        <v>526.4012321910684</v>
      </c>
      <c r="AA1433" s="128" t="s">
        <v>230</v>
      </c>
    </row>
    <row r="1434" spans="1:27">
      <c r="A1434" s="127">
        <v>42785</v>
      </c>
      <c r="B1434" s="128">
        <v>29.419499999999999</v>
      </c>
      <c r="C1434" s="128">
        <v>33.869999999999997</v>
      </c>
      <c r="D1434" s="128">
        <v>66.614070080000005</v>
      </c>
      <c r="E1434" s="128">
        <v>69.83733664324501</v>
      </c>
      <c r="F1434" s="128">
        <v>197.90973515445583</v>
      </c>
      <c r="G1434" s="128">
        <v>680.06105951215295</v>
      </c>
      <c r="H1434" s="128">
        <v>676.75095936563741</v>
      </c>
      <c r="I1434" s="128">
        <v>5.6741960345007142E-3</v>
      </c>
      <c r="J1434" s="128">
        <v>7.3848721385258611E-9</v>
      </c>
      <c r="K1434" s="128">
        <f t="shared" si="40"/>
        <v>1.1512772140926935</v>
      </c>
      <c r="L1434" s="128">
        <f t="shared" si="41"/>
        <v>526.37434658804341</v>
      </c>
      <c r="AA1434" s="128" t="s">
        <v>230</v>
      </c>
    </row>
    <row r="1435" spans="1:27">
      <c r="A1435" s="127">
        <v>42786</v>
      </c>
      <c r="B1435" s="128">
        <v>29.347799999999999</v>
      </c>
      <c r="C1435" s="128">
        <v>33.93</v>
      </c>
      <c r="D1435" s="128">
        <v>66.599204779999994</v>
      </c>
      <c r="E1435" s="128">
        <v>69.833211809955017</v>
      </c>
      <c r="F1435" s="128">
        <v>197.11674318159942</v>
      </c>
      <c r="G1435" s="128">
        <v>680.03292053559005</v>
      </c>
      <c r="H1435" s="128">
        <v>673.4299363186376</v>
      </c>
      <c r="I1435" s="128">
        <v>5.7056055805738892E-3</v>
      </c>
      <c r="J1435" s="128">
        <v>7.4302142938679735E-9</v>
      </c>
      <c r="K1435" s="128">
        <f t="shared" si="40"/>
        <v>1.156134361008321</v>
      </c>
      <c r="L1435" s="128">
        <f t="shared" si="41"/>
        <v>526.3475265095085</v>
      </c>
      <c r="AA1435" s="128" t="s">
        <v>230</v>
      </c>
    </row>
    <row r="1436" spans="1:27">
      <c r="A1436" s="127">
        <v>42787</v>
      </c>
      <c r="B1436" s="128">
        <v>29.356100000000001</v>
      </c>
      <c r="C1436" s="128">
        <v>34.14</v>
      </c>
      <c r="D1436" s="128">
        <v>66.577820540000005</v>
      </c>
      <c r="E1436" s="128">
        <v>69.829085810100011</v>
      </c>
      <c r="F1436" s="128">
        <v>196.47775490025211</v>
      </c>
      <c r="G1436" s="128">
        <v>680.00477250800213</v>
      </c>
      <c r="H1436" s="128">
        <v>671.53269390680873</v>
      </c>
      <c r="I1436" s="128">
        <v>5.7265558216266759E-3</v>
      </c>
      <c r="J1436" s="128">
        <v>7.4637930102880308E-9</v>
      </c>
      <c r="K1436" s="128">
        <f t="shared" si="40"/>
        <v>1.1629610200265021</v>
      </c>
      <c r="L1436" s="128">
        <f t="shared" si="41"/>
        <v>526.32069884585133</v>
      </c>
      <c r="AA1436" s="128" t="s">
        <v>230</v>
      </c>
    </row>
    <row r="1437" spans="1:27">
      <c r="A1437" s="127">
        <v>42788</v>
      </c>
      <c r="B1437" s="128">
        <v>29.357900000000001</v>
      </c>
      <c r="C1437" s="128">
        <v>34.49</v>
      </c>
      <c r="D1437" s="128">
        <v>66.556078249999999</v>
      </c>
      <c r="E1437" s="128">
        <v>69.824959557255013</v>
      </c>
      <c r="F1437" s="128">
        <v>195.75336958720496</v>
      </c>
      <c r="G1437" s="128">
        <v>679.97662166120779</v>
      </c>
      <c r="H1437" s="128">
        <v>670.45277817329338</v>
      </c>
      <c r="I1437" s="128">
        <v>5.7441786413240025E-3</v>
      </c>
      <c r="J1437" s="128">
        <v>7.4977248505365982E-9</v>
      </c>
      <c r="K1437" s="128">
        <f t="shared" si="40"/>
        <v>1.1748115498724365</v>
      </c>
      <c r="L1437" s="128">
        <f t="shared" si="41"/>
        <v>526.29386953722781</v>
      </c>
      <c r="AA1437" s="128" t="s">
        <v>230</v>
      </c>
    </row>
    <row r="1438" spans="1:27">
      <c r="A1438" s="127">
        <v>42789</v>
      </c>
      <c r="B1438" s="128">
        <v>29.3658</v>
      </c>
      <c r="C1438" s="128">
        <v>34.22</v>
      </c>
      <c r="D1438" s="128">
        <v>66.556512830000003</v>
      </c>
      <c r="E1438" s="128">
        <v>69.820832194065005</v>
      </c>
      <c r="F1438" s="128">
        <v>196.0301888765523</v>
      </c>
      <c r="G1438" s="128">
        <v>679.94846214533959</v>
      </c>
      <c r="H1438" s="128">
        <v>669.6205203668784</v>
      </c>
      <c r="I1438" s="128">
        <v>5.744569204123624E-3</v>
      </c>
      <c r="J1438" s="128">
        <v>7.4894359992550462E-9</v>
      </c>
      <c r="K1438" s="128">
        <f t="shared" si="40"/>
        <v>1.1653011326100429</v>
      </c>
      <c r="L1438" s="128">
        <f t="shared" si="41"/>
        <v>526.26703300903011</v>
      </c>
      <c r="AA1438" s="128" t="s">
        <v>230</v>
      </c>
    </row>
    <row r="1439" spans="1:27">
      <c r="A1439" s="127">
        <v>42790</v>
      </c>
      <c r="B1439" s="128">
        <v>29.355599999999999</v>
      </c>
      <c r="C1439" s="128">
        <v>35.82</v>
      </c>
      <c r="D1439" s="128">
        <v>66.534109670000007</v>
      </c>
      <c r="E1439" s="128">
        <v>69.816706264485006</v>
      </c>
      <c r="F1439" s="128">
        <v>194.91160216035317</v>
      </c>
      <c r="G1439" s="128">
        <v>679.92031131688975</v>
      </c>
      <c r="H1439" s="128">
        <v>677.1629606246679</v>
      </c>
      <c r="I1439" s="128">
        <v>5.7191148917649587E-3</v>
      </c>
      <c r="J1439" s="128">
        <v>7.5068245557797857E-9</v>
      </c>
      <c r="K1439" s="128">
        <f t="shared" si="40"/>
        <v>1.2202101132322283</v>
      </c>
      <c r="L1439" s="128">
        <f t="shared" si="41"/>
        <v>526.24020580230797</v>
      </c>
      <c r="AA1439" s="128" t="s">
        <v>230</v>
      </c>
    </row>
    <row r="1440" spans="1:27">
      <c r="A1440" s="127">
        <v>42791</v>
      </c>
      <c r="B1440" s="128">
        <v>29.371700000000001</v>
      </c>
      <c r="C1440" s="128">
        <v>34.99</v>
      </c>
      <c r="D1440" s="128">
        <v>66.524074299999995</v>
      </c>
      <c r="E1440" s="128">
        <v>69.812578072050016</v>
      </c>
      <c r="F1440" s="128">
        <v>194.96610572208382</v>
      </c>
      <c r="G1440" s="128">
        <v>679.8921439547687</v>
      </c>
      <c r="H1440" s="128">
        <v>670.3067009004161</v>
      </c>
      <c r="I1440" s="128">
        <v>5.7571067488057124E-3</v>
      </c>
      <c r="J1440" s="128">
        <v>7.5298713099473487E-9</v>
      </c>
      <c r="K1440" s="128">
        <f t="shared" si="40"/>
        <v>1.1912827653830047</v>
      </c>
      <c r="L1440" s="128">
        <f t="shared" si="41"/>
        <v>526.21336388227644</v>
      </c>
      <c r="AA1440" s="128" t="s">
        <v>230</v>
      </c>
    </row>
    <row r="1441" spans="1:27">
      <c r="A1441" s="127">
        <v>42792</v>
      </c>
      <c r="B1441" s="128">
        <v>29.3019</v>
      </c>
      <c r="C1441" s="128">
        <v>34.869999999999997</v>
      </c>
      <c r="D1441" s="128">
        <v>66.509314930000002</v>
      </c>
      <c r="E1441" s="128">
        <v>69.808459690005009</v>
      </c>
      <c r="F1441" s="128">
        <v>194.25893839129228</v>
      </c>
      <c r="G1441" s="128">
        <v>679.86404243966115</v>
      </c>
      <c r="H1441" s="128">
        <v>665.85455562683615</v>
      </c>
      <c r="I1441" s="128">
        <v>5.7947034309533373E-3</v>
      </c>
      <c r="J1441" s="128">
        <v>7.5778714171737225E-9</v>
      </c>
      <c r="K1441" s="128">
        <f t="shared" si="40"/>
        <v>1.1900252202075632</v>
      </c>
      <c r="L1441" s="128">
        <f t="shared" si="41"/>
        <v>526.1865857503816</v>
      </c>
      <c r="AA1441" s="128" t="s">
        <v>230</v>
      </c>
    </row>
    <row r="1442" spans="1:27">
      <c r="A1442" s="127">
        <v>42793</v>
      </c>
      <c r="B1442" s="128">
        <v>29.440200000000001</v>
      </c>
      <c r="C1442" s="128">
        <v>35.159999999999997</v>
      </c>
      <c r="D1442" s="128">
        <v>66.516927820000006</v>
      </c>
      <c r="E1442" s="128">
        <v>69.804321869895006</v>
      </c>
      <c r="F1442" s="128">
        <v>195.29836516536344</v>
      </c>
      <c r="G1442" s="128">
        <v>679.83580719265728</v>
      </c>
      <c r="H1442" s="128">
        <v>673.16582144864879</v>
      </c>
      <c r="I1442" s="128">
        <v>5.7347742079703057E-3</v>
      </c>
      <c r="J1442" s="128">
        <v>7.5034351362165323E-9</v>
      </c>
      <c r="K1442" s="128">
        <f t="shared" si="40"/>
        <v>1.1942853649092056</v>
      </c>
      <c r="L1442" s="128">
        <f t="shared" si="41"/>
        <v>526.15968123024436</v>
      </c>
      <c r="AA1442" s="128" t="s">
        <v>230</v>
      </c>
    </row>
    <row r="1443" spans="1:27">
      <c r="A1443" s="127">
        <v>42794</v>
      </c>
      <c r="B1443" s="128">
        <v>29.162199999999999</v>
      </c>
      <c r="C1443" s="128">
        <v>35.630000000000003</v>
      </c>
      <c r="D1443" s="128">
        <v>66.501659970000006</v>
      </c>
      <c r="E1443" s="128">
        <v>69.800223122685011</v>
      </c>
      <c r="F1443" s="128">
        <v>193.36757409683318</v>
      </c>
      <c r="G1443" s="128">
        <v>679.80783748275167</v>
      </c>
      <c r="H1443" s="128">
        <v>668.54955363031002</v>
      </c>
      <c r="I1443" s="128">
        <v>5.7939192376365023E-3</v>
      </c>
      <c r="J1443" s="128">
        <v>7.606483123450824E-9</v>
      </c>
      <c r="K1443" s="128">
        <f t="shared" si="40"/>
        <v>1.2217871079685347</v>
      </c>
      <c r="L1443" s="128">
        <f t="shared" si="41"/>
        <v>526.13303076601028</v>
      </c>
      <c r="AA1443" s="128" t="s">
        <v>230</v>
      </c>
    </row>
    <row r="1444" spans="1:27">
      <c r="A1444" s="127">
        <v>42795</v>
      </c>
      <c r="B1444" s="128">
        <v>29.233799999999999</v>
      </c>
      <c r="C1444" s="128">
        <v>35.770000000000003</v>
      </c>
      <c r="D1444" s="128">
        <v>66.50557895</v>
      </c>
      <c r="E1444" s="128">
        <v>69.796114312095014</v>
      </c>
      <c r="F1444" s="128">
        <v>193.97760509583958</v>
      </c>
      <c r="G1444" s="128">
        <v>679.77979801704089</v>
      </c>
      <c r="H1444" s="128">
        <v>672.66194103550822</v>
      </c>
      <c r="I1444" s="128">
        <v>5.7597666221646344E-3</v>
      </c>
      <c r="J1444" s="128">
        <v>7.5633127303593417E-9</v>
      </c>
      <c r="K1444" s="128">
        <f t="shared" si="40"/>
        <v>1.2235836600099885</v>
      </c>
      <c r="L1444" s="128">
        <f t="shared" si="41"/>
        <v>526.10631486867305</v>
      </c>
      <c r="AA1444" s="128" t="s">
        <v>230</v>
      </c>
    </row>
    <row r="1445" spans="1:27">
      <c r="A1445" s="127">
        <v>42796</v>
      </c>
      <c r="B1445" s="128">
        <v>29.230599999999999</v>
      </c>
      <c r="C1445" s="128">
        <v>34.950000000000003</v>
      </c>
      <c r="D1445" s="128">
        <v>66.494481280000002</v>
      </c>
      <c r="E1445" s="128">
        <v>69.792005951265011</v>
      </c>
      <c r="F1445" s="128">
        <v>193.87868482837294</v>
      </c>
      <c r="G1445" s="128">
        <v>679.75176053567282</v>
      </c>
      <c r="H1445" s="128">
        <v>665.28844925129772</v>
      </c>
      <c r="I1445" s="128">
        <v>5.8036622692982688E-3</v>
      </c>
      <c r="J1445" s="128">
        <v>7.5948582949253684E-9</v>
      </c>
      <c r="K1445" s="128">
        <f t="shared" si="40"/>
        <v>1.1956648170068354</v>
      </c>
      <c r="L1445" s="128">
        <f t="shared" si="41"/>
        <v>526.0796018957202</v>
      </c>
      <c r="AA1445" s="128" t="s">
        <v>230</v>
      </c>
    </row>
    <row r="1446" spans="1:27">
      <c r="A1446" s="127">
        <v>42797</v>
      </c>
      <c r="B1446" s="128">
        <v>29.209199999999999</v>
      </c>
      <c r="C1446" s="128">
        <v>35.270000000000003</v>
      </c>
      <c r="D1446" s="128">
        <v>66.482386399999996</v>
      </c>
      <c r="E1446" s="128">
        <v>69.787900598205013</v>
      </c>
      <c r="F1446" s="128">
        <v>193.41304389720744</v>
      </c>
      <c r="G1446" s="128">
        <v>679.72374249701363</v>
      </c>
      <c r="H1446" s="128">
        <v>665.52574452161127</v>
      </c>
      <c r="I1446" s="128">
        <v>5.8100404199237328E-3</v>
      </c>
      <c r="J1446" s="128">
        <v>7.6142756657252847E-9</v>
      </c>
      <c r="K1446" s="128">
        <f t="shared" si="40"/>
        <v>1.2074962682990291</v>
      </c>
      <c r="L1446" s="128">
        <f t="shared" si="41"/>
        <v>526.05290847958884</v>
      </c>
      <c r="AA1446" s="128" t="s">
        <v>230</v>
      </c>
    </row>
    <row r="1447" spans="1:27">
      <c r="A1447" s="127">
        <v>42798</v>
      </c>
      <c r="B1447" s="128">
        <v>29.170300000000001</v>
      </c>
      <c r="C1447" s="128">
        <v>35.56</v>
      </c>
      <c r="D1447" s="128">
        <v>66.469334419999996</v>
      </c>
      <c r="E1447" s="128">
        <v>69.783800712540014</v>
      </c>
      <c r="F1447" s="128">
        <v>192.84802886828672</v>
      </c>
      <c r="G1447" s="128">
        <v>679.69576069063567</v>
      </c>
      <c r="H1447" s="128">
        <v>665.00591084343569</v>
      </c>
      <c r="I1447" s="128">
        <v>5.8228364133962162E-3</v>
      </c>
      <c r="J1447" s="128">
        <v>7.6418782172070681E-9</v>
      </c>
      <c r="K1447" s="128">
        <f t="shared" si="40"/>
        <v>1.2190481414315246</v>
      </c>
      <c r="L1447" s="128">
        <f t="shared" si="41"/>
        <v>526.02625061300648</v>
      </c>
      <c r="AA1447" s="128" t="s">
        <v>230</v>
      </c>
    </row>
    <row r="1448" spans="1:27">
      <c r="A1448" s="127">
        <v>42799</v>
      </c>
      <c r="B1448" s="128">
        <v>29.115600000000001</v>
      </c>
      <c r="C1448" s="128">
        <v>35.520000000000003</v>
      </c>
      <c r="D1448" s="128">
        <v>66.466345079999996</v>
      </c>
      <c r="E1448" s="128">
        <v>69.779708514960006</v>
      </c>
      <c r="F1448" s="128">
        <v>192.6033252305495</v>
      </c>
      <c r="G1448" s="128">
        <v>679.66783027787073</v>
      </c>
      <c r="H1448" s="128">
        <v>663.82598238484104</v>
      </c>
      <c r="I1448" s="128">
        <v>5.8338422900444968E-3</v>
      </c>
      <c r="J1448" s="128">
        <v>7.6571833099035713E-9</v>
      </c>
      <c r="K1448" s="128">
        <f t="shared" si="40"/>
        <v>1.2199645550838727</v>
      </c>
      <c r="L1448" s="128">
        <f t="shared" si="41"/>
        <v>525.99964273512148</v>
      </c>
      <c r="AA1448" s="128" t="s">
        <v>230</v>
      </c>
    </row>
    <row r="1449" spans="1:27">
      <c r="A1449" s="127">
        <v>42800</v>
      </c>
      <c r="B1449" s="128">
        <v>29.13</v>
      </c>
      <c r="C1449" s="128">
        <v>35.799999999999997</v>
      </c>
      <c r="D1449" s="128">
        <v>66.456208099999998</v>
      </c>
      <c r="E1449" s="128">
        <v>69.775614293460009</v>
      </c>
      <c r="F1449" s="128">
        <v>192.41414980346426</v>
      </c>
      <c r="G1449" s="128">
        <v>679.63988497363414</v>
      </c>
      <c r="H1449" s="128">
        <v>664.91313530690547</v>
      </c>
      <c r="I1449" s="128">
        <v>5.8307419975052437E-3</v>
      </c>
      <c r="J1449" s="128">
        <v>7.6615738255840139E-9</v>
      </c>
      <c r="K1449" s="128">
        <f t="shared" si="40"/>
        <v>1.2289735667696533</v>
      </c>
      <c r="L1449" s="128">
        <f t="shared" si="41"/>
        <v>525.9730216975064</v>
      </c>
      <c r="AA1449" s="128" t="s">
        <v>230</v>
      </c>
    </row>
    <row r="1450" spans="1:27">
      <c r="A1450" s="127">
        <v>42801</v>
      </c>
      <c r="B1450" s="128">
        <v>29.14</v>
      </c>
      <c r="C1450" s="128">
        <v>35.5</v>
      </c>
      <c r="D1450" s="128">
        <v>66.445830959999995</v>
      </c>
      <c r="E1450" s="128">
        <v>69.771518666460011</v>
      </c>
      <c r="F1450" s="128">
        <v>192.29951851336207</v>
      </c>
      <c r="G1450" s="128">
        <v>679.61192899750188</v>
      </c>
      <c r="H1450" s="128">
        <v>661.71889715579459</v>
      </c>
      <c r="I1450" s="128">
        <v>5.8511923608104586E-3</v>
      </c>
      <c r="J1450" s="128">
        <v>7.678346696037971E-9</v>
      </c>
      <c r="K1450" s="128">
        <f t="shared" si="40"/>
        <v>1.2182566918325326</v>
      </c>
      <c r="L1450" s="128">
        <f t="shared" si="41"/>
        <v>525.94639152118964</v>
      </c>
      <c r="AA1450" s="128" t="s">
        <v>230</v>
      </c>
    </row>
    <row r="1451" spans="1:27">
      <c r="A1451" s="127">
        <v>42802</v>
      </c>
      <c r="B1451" s="128">
        <v>29.18</v>
      </c>
      <c r="C1451" s="128">
        <v>35.5</v>
      </c>
      <c r="D1451" s="128">
        <v>66.415247350000001</v>
      </c>
      <c r="E1451" s="128">
        <v>69.76741741746001</v>
      </c>
      <c r="F1451" s="128">
        <v>191.60868527215024</v>
      </c>
      <c r="G1451" s="128">
        <v>679.58393356553893</v>
      </c>
      <c r="H1451" s="128">
        <v>657.29749630903575</v>
      </c>
      <c r="I1451" s="128">
        <v>5.8893439296831118E-3</v>
      </c>
      <c r="J1451" s="128">
        <v>7.7268279303619109E-9</v>
      </c>
      <c r="K1451" s="128">
        <f t="shared" si="40"/>
        <v>1.2165867032213846</v>
      </c>
      <c r="L1451" s="128">
        <f t="shared" si="41"/>
        <v>525.91972479006677</v>
      </c>
      <c r="AA1451" s="128" t="s">
        <v>230</v>
      </c>
    </row>
    <row r="1452" spans="1:27">
      <c r="A1452" s="127">
        <v>42803</v>
      </c>
      <c r="B1452" s="128">
        <v>29.51</v>
      </c>
      <c r="C1452" s="128">
        <v>35.799999999999997</v>
      </c>
      <c r="D1452" s="128">
        <v>66.444332349999996</v>
      </c>
      <c r="E1452" s="128">
        <v>69.763269786960009</v>
      </c>
      <c r="F1452" s="128">
        <v>194.35377318302085</v>
      </c>
      <c r="G1452" s="128">
        <v>679.55562042958138</v>
      </c>
      <c r="H1452" s="128">
        <v>672.76206047719393</v>
      </c>
      <c r="I1452" s="128">
        <v>5.7515387733267521E-3</v>
      </c>
      <c r="J1452" s="128">
        <v>7.5428422358885472E-9</v>
      </c>
      <c r="K1452" s="128">
        <f t="shared" si="40"/>
        <v>1.2131480853947814</v>
      </c>
      <c r="L1452" s="128">
        <f t="shared" si="41"/>
        <v>525.89275648179273</v>
      </c>
      <c r="AA1452" s="128" t="s">
        <v>230</v>
      </c>
    </row>
    <row r="1453" spans="1:27">
      <c r="A1453" s="127">
        <v>42804</v>
      </c>
      <c r="B1453" s="128">
        <v>0</v>
      </c>
      <c r="C1453" s="128">
        <v>0</v>
      </c>
      <c r="D1453" s="128">
        <v>65.602217319999994</v>
      </c>
      <c r="E1453" s="128">
        <v>69.763269786960009</v>
      </c>
      <c r="G1453" s="128">
        <v>679.55562042958138</v>
      </c>
      <c r="H1453" s="128">
        <v>0</v>
      </c>
      <c r="K1453" s="128" t="e">
        <f t="shared" si="40"/>
        <v>#DIV/0!</v>
      </c>
      <c r="L1453" s="128">
        <f t="shared" si="41"/>
        <v>525.89275648179273</v>
      </c>
      <c r="AA1453" s="128" t="s">
        <v>230</v>
      </c>
    </row>
    <row r="1454" spans="1:27">
      <c r="A1454" s="127">
        <v>42805</v>
      </c>
      <c r="B1454" s="128">
        <v>29.28</v>
      </c>
      <c r="C1454" s="128">
        <v>35.799999999999997</v>
      </c>
      <c r="D1454" s="128">
        <v>66.420730460000001</v>
      </c>
      <c r="E1454" s="128">
        <v>69.759154482960014</v>
      </c>
      <c r="F1454" s="128">
        <v>192.5092114546934</v>
      </c>
      <c r="G1454" s="128">
        <v>679.52752687148063</v>
      </c>
      <c r="H1454" s="128">
        <v>664.16277689931246</v>
      </c>
      <c r="I1454" s="128">
        <v>5.8328250120986093E-3</v>
      </c>
      <c r="J1454" s="128">
        <v>7.658396640520452E-9</v>
      </c>
      <c r="K1454" s="128">
        <f t="shared" si="40"/>
        <v>1.222677595628415</v>
      </c>
      <c r="L1454" s="128">
        <f t="shared" si="41"/>
        <v>525.86599836365428</v>
      </c>
      <c r="AA1454" s="128" t="s">
        <v>230</v>
      </c>
    </row>
    <row r="1455" spans="1:27">
      <c r="A1455" s="127">
        <v>42806</v>
      </c>
      <c r="B1455" s="128">
        <v>29.07</v>
      </c>
      <c r="C1455" s="128">
        <v>35.700000000000003</v>
      </c>
      <c r="D1455" s="128">
        <v>66.398312099999998</v>
      </c>
      <c r="E1455" s="128">
        <v>69.755068694460007</v>
      </c>
      <c r="F1455" s="128">
        <v>190.83418481340988</v>
      </c>
      <c r="G1455" s="128">
        <v>679.49963372608727</v>
      </c>
      <c r="H1455" s="128">
        <v>655.60038721498927</v>
      </c>
      <c r="I1455" s="128">
        <v>5.9129124230485261E-3</v>
      </c>
      <c r="J1455" s="128">
        <v>7.7686851941297098E-9</v>
      </c>
      <c r="K1455" s="128">
        <f t="shared" si="40"/>
        <v>1.2280701754385965</v>
      </c>
      <c r="L1455" s="128">
        <f t="shared" si="41"/>
        <v>525.83943215824843</v>
      </c>
      <c r="AA1455" s="128" t="s">
        <v>230</v>
      </c>
    </row>
    <row r="1456" spans="1:27">
      <c r="A1456" s="127">
        <v>42807</v>
      </c>
      <c r="B1456" s="128">
        <v>29.1</v>
      </c>
      <c r="C1456" s="128">
        <v>35.9</v>
      </c>
      <c r="D1456" s="128">
        <v>66.378099689999999</v>
      </c>
      <c r="E1456" s="128">
        <v>69.750978689460013</v>
      </c>
      <c r="F1456" s="128">
        <v>190.41068838962875</v>
      </c>
      <c r="G1456" s="128">
        <v>679.47171071931405</v>
      </c>
      <c r="H1456" s="128">
        <v>654.47692559605014</v>
      </c>
      <c r="I1456" s="128">
        <v>5.927133152530838E-3</v>
      </c>
      <c r="J1456" s="128">
        <v>7.7927211407055458E-9</v>
      </c>
      <c r="K1456" s="128">
        <f t="shared" si="40"/>
        <v>1.233676975945017</v>
      </c>
      <c r="L1456" s="128">
        <f t="shared" si="41"/>
        <v>525.81283853673801</v>
      </c>
      <c r="AA1456" s="128" t="s">
        <v>230</v>
      </c>
    </row>
    <row r="1457" spans="1:27">
      <c r="A1457" s="127">
        <v>42808</v>
      </c>
      <c r="B1457" s="128">
        <v>29.14</v>
      </c>
      <c r="C1457" s="128">
        <v>35.799999999999997</v>
      </c>
      <c r="D1457" s="128">
        <v>66.36936068</v>
      </c>
      <c r="E1457" s="128">
        <v>69.746883062460014</v>
      </c>
      <c r="F1457" s="128">
        <v>190.4710820377264</v>
      </c>
      <c r="G1457" s="128">
        <v>679.44374825161685</v>
      </c>
      <c r="H1457" s="128">
        <v>653.67205290735205</v>
      </c>
      <c r="I1457" s="128">
        <v>5.9307056521189514E-3</v>
      </c>
      <c r="J1457" s="128">
        <v>7.7925228785155924E-9</v>
      </c>
      <c r="K1457" s="128">
        <f t="shared" si="40"/>
        <v>1.2285518188057651</v>
      </c>
      <c r="L1457" s="128">
        <f t="shared" si="41"/>
        <v>525.78620836042126</v>
      </c>
      <c r="AA1457" s="128" t="s">
        <v>230</v>
      </c>
    </row>
    <row r="1458" spans="1:27">
      <c r="A1458" s="127">
        <v>42809</v>
      </c>
      <c r="B1458" s="128">
        <v>29.05</v>
      </c>
      <c r="C1458" s="128">
        <v>35.9</v>
      </c>
      <c r="D1458" s="128">
        <v>66.364446040000004</v>
      </c>
      <c r="E1458" s="128">
        <v>69.74280008496001</v>
      </c>
      <c r="F1458" s="128">
        <v>189.96001588315352</v>
      </c>
      <c r="G1458" s="128">
        <v>679.41587107241298</v>
      </c>
      <c r="H1458" s="128">
        <v>652.41804676473726</v>
      </c>
      <c r="I1458" s="128">
        <v>5.9473843085279445E-3</v>
      </c>
      <c r="J1458" s="128">
        <v>7.8213802341359272E-9</v>
      </c>
      <c r="K1458" s="128">
        <f t="shared" si="40"/>
        <v>1.235800344234079</v>
      </c>
      <c r="L1458" s="128">
        <f t="shared" si="41"/>
        <v>525.75966043241851</v>
      </c>
      <c r="AA1458" s="128" t="s">
        <v>230</v>
      </c>
    </row>
    <row r="1459" spans="1:27">
      <c r="A1459" s="127">
        <v>42810</v>
      </c>
      <c r="B1459" s="128">
        <v>29.05</v>
      </c>
      <c r="C1459" s="128">
        <v>36.4</v>
      </c>
      <c r="D1459" s="128">
        <v>66.364446040000004</v>
      </c>
      <c r="E1459" s="128">
        <v>69.738717107460005</v>
      </c>
      <c r="F1459" s="128">
        <v>189.99726869323706</v>
      </c>
      <c r="G1459" s="128">
        <v>679.38799282009415</v>
      </c>
      <c r="H1459" s="128">
        <v>656.74652074049482</v>
      </c>
      <c r="I1459" s="128">
        <v>5.9206395398422604E-3</v>
      </c>
      <c r="J1459" s="128">
        <v>7.8026199084273774E-9</v>
      </c>
      <c r="K1459" s="128">
        <f t="shared" si="40"/>
        <v>1.2530120481927709</v>
      </c>
      <c r="L1459" s="128">
        <f t="shared" si="41"/>
        <v>525.73311250441577</v>
      </c>
      <c r="AA1459" s="128" t="s">
        <v>230</v>
      </c>
    </row>
    <row r="1460" spans="1:27">
      <c r="A1460" s="127">
        <v>42811</v>
      </c>
      <c r="B1460" s="128">
        <v>29.02</v>
      </c>
      <c r="C1460" s="128">
        <v>36.299999999999997</v>
      </c>
      <c r="D1460" s="128">
        <v>66.351885379999999</v>
      </c>
      <c r="E1460" s="128">
        <v>69.734638346460017</v>
      </c>
      <c r="F1460" s="128">
        <v>189.57627696218231</v>
      </c>
      <c r="G1460" s="128">
        <v>679.36014228613158</v>
      </c>
      <c r="H1460" s="128">
        <v>653.79456706157521</v>
      </c>
      <c r="I1460" s="128">
        <v>5.9458088463572763E-3</v>
      </c>
      <c r="J1460" s="128">
        <v>7.8337304057501635E-9</v>
      </c>
      <c r="K1460" s="128">
        <f t="shared" si="40"/>
        <v>1.2508614748449345</v>
      </c>
      <c r="L1460" s="128">
        <f t="shared" si="41"/>
        <v>525.7065919925177</v>
      </c>
      <c r="AA1460" s="128" t="s">
        <v>230</v>
      </c>
    </row>
    <row r="1461" spans="1:27">
      <c r="A1461" s="127">
        <v>42812</v>
      </c>
      <c r="B1461" s="128">
        <v>29.17</v>
      </c>
      <c r="C1461" s="128">
        <v>36.5</v>
      </c>
      <c r="D1461" s="128">
        <v>66.371002129999994</v>
      </c>
      <c r="E1461" s="128">
        <v>69.730538502960016</v>
      </c>
      <c r="F1461" s="128">
        <v>191.06096041554167</v>
      </c>
      <c r="G1461" s="128">
        <v>679.33214671749602</v>
      </c>
      <c r="H1461" s="128">
        <v>662.74973670712347</v>
      </c>
      <c r="I1461" s="128">
        <v>5.8657722865953247E-3</v>
      </c>
      <c r="J1461" s="128">
        <v>7.7286811562490379E-9</v>
      </c>
      <c r="K1461" s="128">
        <f t="shared" si="40"/>
        <v>1.2512855673637298</v>
      </c>
      <c r="L1461" s="128">
        <f t="shared" si="41"/>
        <v>525.67993440009639</v>
      </c>
      <c r="AA1461" s="128" t="s">
        <v>230</v>
      </c>
    </row>
    <row r="1462" spans="1:27">
      <c r="A1462" s="127">
        <v>42813</v>
      </c>
      <c r="B1462" s="128">
        <v>29.24</v>
      </c>
      <c r="C1462" s="128">
        <v>36.299999999999997</v>
      </c>
      <c r="D1462" s="128">
        <v>66.374838519999997</v>
      </c>
      <c r="E1462" s="128">
        <v>69.72642882096001</v>
      </c>
      <c r="F1462" s="128">
        <v>191.70949863631364</v>
      </c>
      <c r="G1462" s="128">
        <v>679.30408288089973</v>
      </c>
      <c r="H1462" s="128">
        <v>664.30337831479483</v>
      </c>
      <c r="I1462" s="128">
        <v>5.8450183847614089E-3</v>
      </c>
      <c r="J1462" s="128">
        <v>7.6920775228013943E-9</v>
      </c>
      <c r="K1462" s="128">
        <f t="shared" si="40"/>
        <v>1.2414500683994527</v>
      </c>
      <c r="L1462" s="128">
        <f t="shared" si="41"/>
        <v>525.65321283676406</v>
      </c>
      <c r="AA1462" s="128" t="s">
        <v>230</v>
      </c>
    </row>
    <row r="1463" spans="1:27">
      <c r="A1463" s="127">
        <v>42814</v>
      </c>
      <c r="B1463" s="128">
        <v>28.8</v>
      </c>
      <c r="C1463" s="128">
        <v>36.5</v>
      </c>
      <c r="D1463" s="128">
        <v>66.329017260000001</v>
      </c>
      <c r="E1463" s="128">
        <v>69.722380980960011</v>
      </c>
      <c r="F1463" s="128">
        <v>188.05277408753471</v>
      </c>
      <c r="G1463" s="128">
        <v>679.27644028226518</v>
      </c>
      <c r="H1463" s="128">
        <v>648.80415211579862</v>
      </c>
      <c r="I1463" s="128">
        <v>6.0036263882986213E-3</v>
      </c>
      <c r="J1463" s="128">
        <v>7.9258594127050516E-9</v>
      </c>
      <c r="K1463" s="128">
        <f t="shared" si="40"/>
        <v>1.2673611111111112</v>
      </c>
      <c r="L1463" s="128">
        <f t="shared" si="41"/>
        <v>525.62689337630013</v>
      </c>
      <c r="AA1463" s="128" t="s">
        <v>230</v>
      </c>
    </row>
    <row r="1464" spans="1:27">
      <c r="A1464" s="127">
        <v>42815</v>
      </c>
      <c r="B1464" s="128">
        <v>28.84</v>
      </c>
      <c r="C1464" s="128">
        <v>35.799999999999997</v>
      </c>
      <c r="D1464" s="128">
        <v>66.320255119999999</v>
      </c>
      <c r="E1464" s="128">
        <v>69.71832751896001</v>
      </c>
      <c r="F1464" s="128">
        <v>188.21945187825776</v>
      </c>
      <c r="G1464" s="128">
        <v>679.24875823359878</v>
      </c>
      <c r="H1464" s="128">
        <v>643.77256550662628</v>
      </c>
      <c r="I1464" s="128">
        <v>6.0313367159152732E-3</v>
      </c>
      <c r="J1464" s="128">
        <v>7.9371583230204557E-9</v>
      </c>
      <c r="K1464" s="128">
        <f t="shared" si="40"/>
        <v>1.2413314840499305</v>
      </c>
      <c r="L1464" s="128">
        <f t="shared" si="41"/>
        <v>525.60053736102986</v>
      </c>
      <c r="AA1464" s="128" t="s">
        <v>230</v>
      </c>
    </row>
    <row r="1465" spans="1:27">
      <c r="A1465" s="127">
        <v>42816</v>
      </c>
      <c r="B1465" s="128">
        <v>28.73</v>
      </c>
      <c r="C1465" s="128">
        <v>36</v>
      </c>
      <c r="D1465" s="128">
        <v>66.29245272</v>
      </c>
      <c r="E1465" s="128">
        <v>69.714289517460017</v>
      </c>
      <c r="F1465" s="128">
        <v>186.85479247088463</v>
      </c>
      <c r="G1465" s="128">
        <v>679.22118071599482</v>
      </c>
      <c r="H1465" s="128">
        <v>638.53697141793612</v>
      </c>
      <c r="I1465" s="128">
        <v>6.0895070041541311E-3</v>
      </c>
      <c r="J1465" s="128">
        <v>8.0251977952557065E-9</v>
      </c>
      <c r="K1465" s="128">
        <f t="shared" si="40"/>
        <v>1.2530455969369996</v>
      </c>
      <c r="L1465" s="128">
        <f t="shared" si="41"/>
        <v>525.57428187147684</v>
      </c>
      <c r="AA1465" s="128" t="s">
        <v>230</v>
      </c>
    </row>
    <row r="1466" spans="1:27">
      <c r="A1466" s="127">
        <v>42817</v>
      </c>
      <c r="B1466" s="128">
        <v>19.239999999999998</v>
      </c>
      <c r="C1466" s="128">
        <v>25.7</v>
      </c>
      <c r="D1466" s="128">
        <v>65.883867600000002</v>
      </c>
      <c r="E1466" s="128">
        <v>69.711585335460015</v>
      </c>
      <c r="F1466" s="128">
        <v>129.59834660069745</v>
      </c>
      <c r="G1466" s="128">
        <v>679.20271192688244</v>
      </c>
      <c r="H1466" s="128">
        <v>356.48418359494747</v>
      </c>
      <c r="I1466" s="128">
        <v>1.1017820061001068E-2</v>
      </c>
      <c r="J1466" s="128">
        <v>1.4666856574592377E-8</v>
      </c>
      <c r="K1466" s="128">
        <f t="shared" si="40"/>
        <v>1.3357588357588359</v>
      </c>
      <c r="L1466" s="128">
        <f t="shared" si="41"/>
        <v>525.55669900969463</v>
      </c>
      <c r="AA1466" s="128" t="s">
        <v>230</v>
      </c>
    </row>
    <row r="1467" spans="1:27">
      <c r="A1467" s="127">
        <v>42818</v>
      </c>
      <c r="B1467" s="128">
        <v>29.31</v>
      </c>
      <c r="C1467" s="128">
        <v>35.6</v>
      </c>
      <c r="D1467" s="128">
        <v>66.225726140000006</v>
      </c>
      <c r="E1467" s="128">
        <v>69.707465814960017</v>
      </c>
      <c r="F1467" s="128">
        <v>187.92880629026604</v>
      </c>
      <c r="G1467" s="128">
        <v>679.17457587532829</v>
      </c>
      <c r="H1467" s="128">
        <v>636.04389914385922</v>
      </c>
      <c r="I1467" s="128">
        <v>6.0846557822324876E-3</v>
      </c>
      <c r="J1467" s="128">
        <v>7.9811330150153761E-9</v>
      </c>
      <c r="K1467" s="128">
        <f t="shared" si="40"/>
        <v>1.2146025247355852</v>
      </c>
      <c r="L1467" s="128">
        <f t="shared" si="41"/>
        <v>525.52991347545151</v>
      </c>
      <c r="AA1467" s="128" t="s">
        <v>230</v>
      </c>
    </row>
    <row r="1468" spans="1:27">
      <c r="A1468" s="127">
        <v>42819</v>
      </c>
      <c r="B1468" s="128">
        <v>29.12</v>
      </c>
      <c r="C1468" s="128">
        <v>36.9</v>
      </c>
      <c r="D1468" s="128">
        <v>66.248079259999997</v>
      </c>
      <c r="E1468" s="128">
        <v>69.703372998960006</v>
      </c>
      <c r="F1468" s="128">
        <v>187.57998810164634</v>
      </c>
      <c r="G1468" s="128">
        <v>679.14662113084364</v>
      </c>
      <c r="H1468" s="128">
        <v>646.1884256038079</v>
      </c>
      <c r="I1468" s="128">
        <v>6.0277883658269591E-3</v>
      </c>
      <c r="J1468" s="128">
        <v>7.9575723346872467E-9</v>
      </c>
      <c r="K1468" s="128">
        <f t="shared" si="40"/>
        <v>1.2671703296703296</v>
      </c>
      <c r="L1468" s="128">
        <f t="shared" si="41"/>
        <v>525.50330157653787</v>
      </c>
      <c r="AA1468" s="128" t="s">
        <v>230</v>
      </c>
    </row>
    <row r="1469" spans="1:27">
      <c r="A1469" s="127">
        <v>42820</v>
      </c>
      <c r="B1469" s="128">
        <v>29.03</v>
      </c>
      <c r="C1469" s="128">
        <v>36.5</v>
      </c>
      <c r="D1469" s="128">
        <v>66.243163039999999</v>
      </c>
      <c r="E1469" s="128">
        <v>69.699292832460017</v>
      </c>
      <c r="F1469" s="128">
        <v>187.16235511432015</v>
      </c>
      <c r="G1469" s="128">
        <v>679.11875171045426</v>
      </c>
      <c r="H1469" s="128">
        <v>641.49504664303856</v>
      </c>
      <c r="I1469" s="128">
        <v>6.064593132093574E-3</v>
      </c>
      <c r="J1469" s="128">
        <v>7.996539286618968E-9</v>
      </c>
      <c r="K1469" s="128">
        <f t="shared" si="40"/>
        <v>1.2573200137788494</v>
      </c>
      <c r="L1469" s="128">
        <f t="shared" si="41"/>
        <v>525.47677192593835</v>
      </c>
      <c r="AA1469" s="128" t="s">
        <v>230</v>
      </c>
    </row>
    <row r="1470" spans="1:27">
      <c r="A1470" s="127">
        <v>42821</v>
      </c>
      <c r="B1470" s="128">
        <v>29.01</v>
      </c>
      <c r="C1470" s="128">
        <v>36.6</v>
      </c>
      <c r="D1470" s="128">
        <v>66.220216530000002</v>
      </c>
      <c r="E1470" s="128">
        <v>69.695215476960016</v>
      </c>
      <c r="F1470" s="128">
        <v>186.44235504705927</v>
      </c>
      <c r="G1470" s="128">
        <v>679.0909004186426</v>
      </c>
      <c r="H1470" s="128">
        <v>638.31473963105896</v>
      </c>
      <c r="I1470" s="128">
        <v>6.0980204134264563E-3</v>
      </c>
      <c r="J1470" s="128">
        <v>8.0448518210009173E-9</v>
      </c>
      <c r="K1470" s="128">
        <f t="shared" si="40"/>
        <v>1.2616339193381592</v>
      </c>
      <c r="L1470" s="128">
        <f t="shared" si="41"/>
        <v>525.45026055274172</v>
      </c>
      <c r="AA1470" s="128" t="s">
        <v>230</v>
      </c>
    </row>
    <row r="1471" spans="1:27">
      <c r="A1471" s="127">
        <v>42822</v>
      </c>
      <c r="B1471" s="128">
        <v>28.95</v>
      </c>
      <c r="C1471" s="128">
        <v>37</v>
      </c>
      <c r="D1471" s="128">
        <v>66.206020159999994</v>
      </c>
      <c r="E1471" s="128">
        <v>69.691146554460005</v>
      </c>
      <c r="F1471" s="128">
        <v>185.74845718822164</v>
      </c>
      <c r="G1471" s="128">
        <v>679.06310566204854</v>
      </c>
      <c r="H1471" s="128">
        <v>638.06432907340718</v>
      </c>
      <c r="I1471" s="128">
        <v>6.1126505061606896E-3</v>
      </c>
      <c r="J1471" s="128">
        <v>8.0803286576003687E-9</v>
      </c>
      <c r="K1471" s="128">
        <f t="shared" si="40"/>
        <v>1.2780656303972366</v>
      </c>
      <c r="L1471" s="128">
        <f t="shared" si="41"/>
        <v>525.42380401175444</v>
      </c>
      <c r="AA1471" s="128" t="s">
        <v>230</v>
      </c>
    </row>
    <row r="1472" spans="1:27">
      <c r="A1472" s="127">
        <v>42823</v>
      </c>
      <c r="B1472" s="128">
        <v>28.94</v>
      </c>
      <c r="C1472" s="128">
        <v>37.799999999999997</v>
      </c>
      <c r="D1472" s="128">
        <v>66.183618269999997</v>
      </c>
      <c r="E1472" s="128">
        <v>69.687079037460009</v>
      </c>
      <c r="F1472" s="128">
        <v>184.9894804682925</v>
      </c>
      <c r="G1472" s="128">
        <v>679.03531943966095</v>
      </c>
      <c r="H1472" s="128">
        <v>640.06988940980705</v>
      </c>
      <c r="I1472" s="128">
        <v>6.1143471981484412E-3</v>
      </c>
      <c r="J1472" s="128">
        <v>8.1102271499288707E-9</v>
      </c>
      <c r="K1472" s="128">
        <f t="shared" si="40"/>
        <v>1.306150656530753</v>
      </c>
      <c r="L1472" s="128">
        <f t="shared" si="41"/>
        <v>525.39735660946872</v>
      </c>
      <c r="AA1472" s="128" t="s">
        <v>230</v>
      </c>
    </row>
    <row r="1473" spans="1:27">
      <c r="A1473" s="127">
        <v>42824</v>
      </c>
      <c r="B1473" s="128">
        <v>28.94</v>
      </c>
      <c r="C1473" s="128">
        <v>38.700000000000003</v>
      </c>
      <c r="D1473" s="128">
        <v>66.20547612</v>
      </c>
      <c r="E1473" s="128">
        <v>69.683011520460013</v>
      </c>
      <c r="F1473" s="128">
        <v>185.65351054198032</v>
      </c>
      <c r="G1473" s="128">
        <v>679.0075321505891</v>
      </c>
      <c r="H1473" s="128">
        <v>651.18061116430965</v>
      </c>
      <c r="I1473" s="128">
        <v>6.0327147939643107E-3</v>
      </c>
      <c r="J1473" s="128">
        <v>8.0321623328751329E-9</v>
      </c>
      <c r="K1473" s="128">
        <f t="shared" si="40"/>
        <v>1.3372494816862475</v>
      </c>
      <c r="L1473" s="128">
        <f t="shared" si="41"/>
        <v>525.3709092071831</v>
      </c>
      <c r="AA1473" s="128" t="s">
        <v>230</v>
      </c>
    </row>
    <row r="1474" spans="1:27">
      <c r="A1474" s="127">
        <v>42825</v>
      </c>
      <c r="B1474" s="128">
        <v>29.3</v>
      </c>
      <c r="C1474" s="128">
        <v>38.200000000000003</v>
      </c>
      <c r="D1474" s="128">
        <v>66.225175590000006</v>
      </c>
      <c r="E1474" s="128">
        <v>69.678893405460016</v>
      </c>
      <c r="F1474" s="128">
        <v>188.26532440837886</v>
      </c>
      <c r="G1474" s="128">
        <v>678.97939811390336</v>
      </c>
      <c r="H1474" s="128">
        <v>659.13651115964876</v>
      </c>
      <c r="I1474" s="128">
        <v>5.9357519495535438E-3</v>
      </c>
      <c r="J1474" s="128">
        <v>7.871043000441E-9</v>
      </c>
      <c r="K1474" s="128">
        <f t="shared" si="40"/>
        <v>1.3037542662116042</v>
      </c>
      <c r="L1474" s="128">
        <f t="shared" si="41"/>
        <v>525.34413281164154</v>
      </c>
      <c r="AA1474" s="128" t="s">
        <v>230</v>
      </c>
    </row>
    <row r="1475" spans="1:27">
      <c r="A1475" s="127">
        <v>42826</v>
      </c>
      <c r="B1475" s="128">
        <v>29.16</v>
      </c>
      <c r="C1475" s="128">
        <v>37</v>
      </c>
      <c r="D1475" s="128">
        <v>66.195631180000007</v>
      </c>
      <c r="E1475" s="128">
        <v>69.674794967460016</v>
      </c>
      <c r="F1475" s="128">
        <v>186.95437733069551</v>
      </c>
      <c r="G1475" s="128">
        <v>678.95139742024708</v>
      </c>
      <c r="H1475" s="128">
        <v>643.22339388117439</v>
      </c>
      <c r="I1475" s="128">
        <v>6.0568236329466641E-3</v>
      </c>
      <c r="J1475" s="128">
        <v>7.997552784259358E-9</v>
      </c>
      <c r="K1475" s="128">
        <f t="shared" ref="K1475:K1538" si="42">C1475/B1475</f>
        <v>1.2688614540466392</v>
      </c>
      <c r="L1475" s="128">
        <f t="shared" si="41"/>
        <v>525.31748435792178</v>
      </c>
      <c r="AA1475" s="128" t="s">
        <v>230</v>
      </c>
    </row>
    <row r="1476" spans="1:27">
      <c r="A1476" s="127">
        <v>42827</v>
      </c>
      <c r="B1476" s="128">
        <v>28.86</v>
      </c>
      <c r="C1476" s="128">
        <v>37.5</v>
      </c>
      <c r="D1476" s="128">
        <v>66.179271639999996</v>
      </c>
      <c r="E1476" s="128">
        <v>69.670738694460013</v>
      </c>
      <c r="F1476" s="128">
        <v>184.97576592210291</v>
      </c>
      <c r="G1476" s="128">
        <v>678.92368373289162</v>
      </c>
      <c r="H1476" s="128">
        <v>638.64080461277911</v>
      </c>
      <c r="I1476" s="128">
        <v>6.12298886053835E-3</v>
      </c>
      <c r="J1476" s="128">
        <v>8.1150094615720094E-9</v>
      </c>
      <c r="K1476" s="128">
        <f t="shared" si="42"/>
        <v>1.2993762993762994</v>
      </c>
      <c r="L1476" s="128">
        <f t="shared" si="41"/>
        <v>525.29111006524852</v>
      </c>
      <c r="AA1476" s="128" t="s">
        <v>230</v>
      </c>
    </row>
    <row r="1477" spans="1:27">
      <c r="A1477" s="127">
        <v>42828</v>
      </c>
      <c r="B1477" s="128">
        <v>28.92</v>
      </c>
      <c r="C1477" s="128">
        <v>38</v>
      </c>
      <c r="D1477" s="128">
        <v>66.160671679999993</v>
      </c>
      <c r="E1477" s="128">
        <v>69.666673988460005</v>
      </c>
      <c r="F1477" s="128">
        <v>184.74289491671351</v>
      </c>
      <c r="G1477" s="128">
        <v>678.89591136412434</v>
      </c>
      <c r="H1477" s="128">
        <v>640.61433136403161</v>
      </c>
      <c r="I1477" s="128">
        <v>6.1149504354676568E-3</v>
      </c>
      <c r="J1477" s="128">
        <v>8.1187274293805907E-9</v>
      </c>
      <c r="K1477" s="128">
        <f t="shared" si="42"/>
        <v>1.313969571230982</v>
      </c>
      <c r="L1477" s="128">
        <f t="shared" si="41"/>
        <v>525.26468094036579</v>
      </c>
      <c r="AA1477" s="128" t="s">
        <v>230</v>
      </c>
    </row>
    <row r="1478" spans="1:27">
      <c r="A1478" s="127">
        <v>42829</v>
      </c>
      <c r="B1478" s="128">
        <v>28.88</v>
      </c>
      <c r="C1478" s="128">
        <v>38.1</v>
      </c>
      <c r="D1478" s="128">
        <v>66.147568059999998</v>
      </c>
      <c r="E1478" s="128">
        <v>69.662614904460014</v>
      </c>
      <c r="F1478" s="128">
        <v>184.24398736559638</v>
      </c>
      <c r="G1478" s="128">
        <v>678.86817634442286</v>
      </c>
      <c r="H1478" s="128">
        <v>638.89773966756945</v>
      </c>
      <c r="I1478" s="128">
        <v>6.1353089140308058E-3</v>
      </c>
      <c r="J1478" s="128">
        <v>8.1509766486912262E-9</v>
      </c>
      <c r="K1478" s="128">
        <f t="shared" si="42"/>
        <v>1.3192520775623269</v>
      </c>
      <c r="L1478" s="128">
        <f t="shared" si="41"/>
        <v>525.23828837028952</v>
      </c>
      <c r="AA1478" s="128" t="s">
        <v>230</v>
      </c>
    </row>
    <row r="1479" spans="1:27">
      <c r="A1479" s="127">
        <v>42830</v>
      </c>
      <c r="B1479" s="128">
        <v>28.85</v>
      </c>
      <c r="C1479" s="128">
        <v>38.200000000000003</v>
      </c>
      <c r="D1479" s="128">
        <v>66.145939530000007</v>
      </c>
      <c r="E1479" s="128">
        <v>69.658560036960012</v>
      </c>
      <c r="F1479" s="128">
        <v>184.14710905701247</v>
      </c>
      <c r="G1479" s="128">
        <v>678.84046907399102</v>
      </c>
      <c r="H1479" s="128">
        <v>639.46312932567434</v>
      </c>
      <c r="I1479" s="128">
        <v>6.1334793718974294E-3</v>
      </c>
      <c r="J1479" s="128">
        <v>8.1533250181367188E-9</v>
      </c>
      <c r="K1479" s="128">
        <f t="shared" si="42"/>
        <v>1.3240901213171576</v>
      </c>
      <c r="L1479" s="128">
        <f t="shared" si="41"/>
        <v>525.2119232163177</v>
      </c>
      <c r="AA1479" s="128" t="s">
        <v>230</v>
      </c>
    </row>
    <row r="1480" spans="1:27">
      <c r="A1480" s="127">
        <v>42831</v>
      </c>
      <c r="B1480" s="128">
        <v>28.74</v>
      </c>
      <c r="C1480" s="128">
        <v>37.9</v>
      </c>
      <c r="D1480" s="128">
        <v>66.129051399999994</v>
      </c>
      <c r="E1480" s="128">
        <v>69.654520629960018</v>
      </c>
      <c r="F1480" s="128">
        <v>183.24548315683262</v>
      </c>
      <c r="G1480" s="128">
        <v>678.8128663916749</v>
      </c>
      <c r="H1480" s="128">
        <v>632.96287755407252</v>
      </c>
      <c r="I1480" s="128">
        <v>6.1924357572345637E-3</v>
      </c>
      <c r="J1480" s="128">
        <v>8.2263406185736952E-9</v>
      </c>
      <c r="K1480" s="128">
        <f t="shared" si="42"/>
        <v>1.3187195546276966</v>
      </c>
      <c r="L1480" s="128">
        <f t="shared" si="41"/>
        <v>525.18565858806301</v>
      </c>
      <c r="AA1480" s="128" t="s">
        <v>230</v>
      </c>
    </row>
    <row r="1481" spans="1:27">
      <c r="A1481" s="127">
        <v>42832</v>
      </c>
      <c r="B1481" s="128">
        <v>28.81</v>
      </c>
      <c r="C1481" s="128">
        <v>38.299999999999997</v>
      </c>
      <c r="D1481" s="128">
        <v>66.132840239999993</v>
      </c>
      <c r="E1481" s="128">
        <v>69.650471384460005</v>
      </c>
      <c r="F1481" s="128">
        <v>183.76515206134133</v>
      </c>
      <c r="G1481" s="128">
        <v>678.78519542263098</v>
      </c>
      <c r="H1481" s="128">
        <v>638.48707038174871</v>
      </c>
      <c r="I1481" s="128">
        <v>6.1468070120750239E-3</v>
      </c>
      <c r="J1481" s="128">
        <v>8.1762976200409092E-9</v>
      </c>
      <c r="K1481" s="128">
        <f t="shared" si="42"/>
        <v>1.3293995140576189</v>
      </c>
      <c r="L1481" s="128">
        <f t="shared" si="41"/>
        <v>525.15932998889741</v>
      </c>
      <c r="AA1481" s="128" t="s">
        <v>230</v>
      </c>
    </row>
    <row r="1482" spans="1:27">
      <c r="A1482" s="127">
        <v>42833</v>
      </c>
      <c r="B1482" s="128">
        <v>28.52</v>
      </c>
      <c r="C1482" s="128">
        <v>38.1</v>
      </c>
      <c r="D1482" s="128">
        <v>66.117201289999997</v>
      </c>
      <c r="E1482" s="128">
        <v>69.646462898460015</v>
      </c>
      <c r="F1482" s="128">
        <v>181.99523762452858</v>
      </c>
      <c r="G1482" s="128">
        <v>678.75780194586468</v>
      </c>
      <c r="H1482" s="128">
        <v>629.50608053083977</v>
      </c>
      <c r="I1482" s="128">
        <v>6.2394121166486419E-3</v>
      </c>
      <c r="J1482" s="128">
        <v>8.3060148222551221E-9</v>
      </c>
      <c r="K1482" s="128">
        <f t="shared" si="42"/>
        <v>1.3359046283309959</v>
      </c>
      <c r="L1482" s="128">
        <f t="shared" si="41"/>
        <v>525.13326641207686</v>
      </c>
      <c r="AA1482" s="128" t="s">
        <v>230</v>
      </c>
    </row>
    <row r="1483" spans="1:27">
      <c r="A1483" s="127">
        <v>42834</v>
      </c>
      <c r="B1483" s="128">
        <v>28.73</v>
      </c>
      <c r="C1483" s="128">
        <v>38.299999999999997</v>
      </c>
      <c r="D1483" s="128">
        <v>66.09571717</v>
      </c>
      <c r="E1483" s="128">
        <v>69.642424896960009</v>
      </c>
      <c r="F1483" s="128">
        <v>182.47174447382511</v>
      </c>
      <c r="G1483" s="128">
        <v>678.73020571535119</v>
      </c>
      <c r="H1483" s="128">
        <v>631.74336814585479</v>
      </c>
      <c r="I1483" s="128">
        <v>6.2152069783042831E-3</v>
      </c>
      <c r="J1483" s="128">
        <v>8.270986502019592E-9</v>
      </c>
      <c r="K1483" s="128">
        <f t="shared" si="42"/>
        <v>1.3331012878524189</v>
      </c>
      <c r="L1483" s="128">
        <f t="shared" si="41"/>
        <v>525.10701092252373</v>
      </c>
      <c r="AA1483" s="128" t="s">
        <v>230</v>
      </c>
    </row>
    <row r="1484" spans="1:27">
      <c r="A1484" s="127">
        <v>42835</v>
      </c>
      <c r="B1484" s="128">
        <v>28.62</v>
      </c>
      <c r="C1484" s="128">
        <v>38.4</v>
      </c>
      <c r="D1484" s="128">
        <v>66.100713519999999</v>
      </c>
      <c r="E1484" s="128">
        <v>69.638402355960011</v>
      </c>
      <c r="F1484" s="128">
        <v>182.17740089246999</v>
      </c>
      <c r="G1484" s="128">
        <v>678.70271409736438</v>
      </c>
      <c r="H1484" s="128">
        <v>631.97099451453289</v>
      </c>
      <c r="I1484" s="128">
        <v>6.2194480111170351E-3</v>
      </c>
      <c r="J1484" s="128">
        <v>8.2852622240235537E-9</v>
      </c>
      <c r="K1484" s="128">
        <f t="shared" si="42"/>
        <v>1.341719077568134</v>
      </c>
      <c r="L1484" s="128">
        <f t="shared" si="41"/>
        <v>525.08085595868761</v>
      </c>
      <c r="AA1484" s="128" t="s">
        <v>230</v>
      </c>
    </row>
    <row r="1485" spans="1:27">
      <c r="A1485" s="127">
        <v>42836</v>
      </c>
      <c r="B1485" s="128">
        <v>28.64</v>
      </c>
      <c r="C1485" s="128">
        <v>38.200000000000003</v>
      </c>
      <c r="D1485" s="128">
        <v>66.068994779999997</v>
      </c>
      <c r="E1485" s="128">
        <v>69.634377003960012</v>
      </c>
      <c r="F1485" s="128">
        <v>181.46723926475005</v>
      </c>
      <c r="G1485" s="128">
        <v>678.67520222214455</v>
      </c>
      <c r="H1485" s="128">
        <v>626.06033979775145</v>
      </c>
      <c r="I1485" s="128">
        <v>6.2721546469546707E-3</v>
      </c>
      <c r="J1485" s="128">
        <v>8.3474751850777721E-9</v>
      </c>
      <c r="K1485" s="128">
        <f t="shared" si="42"/>
        <v>1.3337988826815643</v>
      </c>
      <c r="L1485" s="128">
        <f t="shared" si="41"/>
        <v>525.05468271744837</v>
      </c>
      <c r="AA1485" s="128" t="s">
        <v>230</v>
      </c>
    </row>
    <row r="1486" spans="1:27">
      <c r="A1486" s="127">
        <v>42837</v>
      </c>
      <c r="B1486" s="128">
        <v>28.76</v>
      </c>
      <c r="C1486" s="128">
        <v>40.1</v>
      </c>
      <c r="D1486" s="128">
        <v>66.064544710000007</v>
      </c>
      <c r="E1486" s="128">
        <v>69.630334785960017</v>
      </c>
      <c r="F1486" s="128">
        <v>181.76697681554046</v>
      </c>
      <c r="G1486" s="128">
        <v>678.6475740208748</v>
      </c>
      <c r="H1486" s="128">
        <v>641.44000277136445</v>
      </c>
      <c r="I1486" s="128">
        <v>6.1665856864795291E-3</v>
      </c>
      <c r="J1486" s="128">
        <v>8.2670584893574638E-9</v>
      </c>
      <c r="K1486" s="128">
        <f t="shared" si="42"/>
        <v>1.394297635605007</v>
      </c>
      <c r="L1486" s="128">
        <f t="shared" si="41"/>
        <v>525.02839981179068</v>
      </c>
      <c r="AA1486" s="128" t="s">
        <v>230</v>
      </c>
    </row>
    <row r="1487" spans="1:27">
      <c r="A1487" s="127">
        <v>42838</v>
      </c>
      <c r="B1487" s="128">
        <v>28.82</v>
      </c>
      <c r="C1487" s="128">
        <v>38.4</v>
      </c>
      <c r="D1487" s="128">
        <v>66.078727270000002</v>
      </c>
      <c r="E1487" s="128">
        <v>69.626284134960017</v>
      </c>
      <c r="F1487" s="128">
        <v>182.84512238371067</v>
      </c>
      <c r="G1487" s="128">
        <v>678.61988712234302</v>
      </c>
      <c r="H1487" s="128">
        <v>633.98136933703108</v>
      </c>
      <c r="I1487" s="128">
        <v>6.1927472494537226E-3</v>
      </c>
      <c r="J1487" s="128">
        <v>8.2404064652545979E-9</v>
      </c>
      <c r="K1487" s="128">
        <f t="shared" si="42"/>
        <v>1.3324080499653017</v>
      </c>
      <c r="L1487" s="128">
        <f t="shared" si="41"/>
        <v>525.00206207392353</v>
      </c>
      <c r="AA1487" s="128" t="s">
        <v>230</v>
      </c>
    </row>
    <row r="1488" spans="1:27">
      <c r="A1488" s="127">
        <v>42839</v>
      </c>
      <c r="B1488" s="128">
        <v>28.54</v>
      </c>
      <c r="C1488" s="128">
        <v>39.200000000000003</v>
      </c>
      <c r="D1488" s="128">
        <v>66.063613189999998</v>
      </c>
      <c r="E1488" s="128">
        <v>69.622272837960011</v>
      </c>
      <c r="F1488" s="128">
        <v>181.00753814656443</v>
      </c>
      <c r="G1488" s="128">
        <v>678.59246817090491</v>
      </c>
      <c r="H1488" s="128">
        <v>632.29935883231599</v>
      </c>
      <c r="I1488" s="128">
        <v>6.2401097486521817E-3</v>
      </c>
      <c r="J1488" s="128">
        <v>8.3447364647615236E-9</v>
      </c>
      <c r="K1488" s="128">
        <f t="shared" si="42"/>
        <v>1.3735108619481431</v>
      </c>
      <c r="L1488" s="128">
        <f t="shared" si="41"/>
        <v>524.97598021969986</v>
      </c>
      <c r="AA1488" s="128" t="s">
        <v>230</v>
      </c>
    </row>
    <row r="1489" spans="1:27">
      <c r="A1489" s="127">
        <v>42840</v>
      </c>
      <c r="B1489" s="128">
        <v>28.39</v>
      </c>
      <c r="C1489" s="128">
        <v>39.799999999999997</v>
      </c>
      <c r="D1489" s="128">
        <v>66.055574710000002</v>
      </c>
      <c r="E1489" s="128">
        <v>69.618282623460004</v>
      </c>
      <c r="F1489" s="128">
        <v>180.05359742369814</v>
      </c>
      <c r="G1489" s="128">
        <v>678.56519229635239</v>
      </c>
      <c r="H1489" s="128">
        <v>632.98061198520566</v>
      </c>
      <c r="I1489" s="128">
        <v>6.2547068626963957E-3</v>
      </c>
      <c r="J1489" s="128">
        <v>8.392855723405196E-9</v>
      </c>
      <c r="K1489" s="128">
        <f t="shared" si="42"/>
        <v>1.4019020781965479</v>
      </c>
      <c r="L1489" s="128">
        <f t="shared" si="41"/>
        <v>524.95003544599933</v>
      </c>
      <c r="AA1489" s="128" t="s">
        <v>230</v>
      </c>
    </row>
    <row r="1490" spans="1:27">
      <c r="A1490" s="127">
        <v>42841</v>
      </c>
      <c r="B1490" s="128">
        <v>28.57</v>
      </c>
      <c r="C1490" s="128">
        <v>40</v>
      </c>
      <c r="D1490" s="128">
        <v>66.054292970000006</v>
      </c>
      <c r="E1490" s="128">
        <v>69.614267109960011</v>
      </c>
      <c r="F1490" s="128">
        <v>180.98733194968494</v>
      </c>
      <c r="G1490" s="128">
        <v>678.53774244731517</v>
      </c>
      <c r="H1490" s="128">
        <v>638.22952503742897</v>
      </c>
      <c r="I1490" s="128">
        <v>6.2019030256514158E-3</v>
      </c>
      <c r="J1490" s="128">
        <v>8.3201711885397081E-9</v>
      </c>
      <c r="K1490" s="128">
        <f t="shared" si="42"/>
        <v>1.400070003500175</v>
      </c>
      <c r="L1490" s="128">
        <f t="shared" si="41"/>
        <v>524.923926175671</v>
      </c>
      <c r="AA1490" s="128" t="s">
        <v>230</v>
      </c>
    </row>
    <row r="1491" spans="1:27">
      <c r="A1491" s="127">
        <v>42842</v>
      </c>
      <c r="B1491" s="128">
        <v>28.45</v>
      </c>
      <c r="C1491" s="128">
        <v>40</v>
      </c>
      <c r="D1491" s="128">
        <v>66.025984469999997</v>
      </c>
      <c r="E1491" s="128">
        <v>69.610268462460013</v>
      </c>
      <c r="F1491" s="128">
        <v>179.66981944340799</v>
      </c>
      <c r="G1491" s="128">
        <v>678.51040685823239</v>
      </c>
      <c r="H1491" s="128">
        <v>631.67751419262561</v>
      </c>
      <c r="I1491" s="128">
        <v>6.270673920788004E-3</v>
      </c>
      <c r="J1491" s="128">
        <v>8.4183946532463701E-9</v>
      </c>
      <c r="K1491" s="128">
        <f t="shared" si="42"/>
        <v>1.40597539543058</v>
      </c>
      <c r="L1491" s="128">
        <f t="shared" si="41"/>
        <v>524.89792656976124</v>
      </c>
      <c r="AA1491" s="128" t="s">
        <v>230</v>
      </c>
    </row>
    <row r="1492" spans="1:27">
      <c r="A1492" s="127">
        <v>42843</v>
      </c>
      <c r="B1492" s="128">
        <v>28.44</v>
      </c>
      <c r="C1492" s="128">
        <v>39.799999999999997</v>
      </c>
      <c r="D1492" s="128">
        <v>66.134778150000002</v>
      </c>
      <c r="E1492" s="128">
        <v>69.606271220460016</v>
      </c>
      <c r="F1492" s="128">
        <v>183.03454677561029</v>
      </c>
      <c r="G1492" s="128">
        <v>678.48307984487099</v>
      </c>
      <c r="H1492" s="128">
        <v>650.56750569301971</v>
      </c>
      <c r="I1492" s="128">
        <v>6.0838221958386812E-3</v>
      </c>
      <c r="J1492" s="128">
        <v>8.1611398856757176E-9</v>
      </c>
      <c r="K1492" s="128">
        <f t="shared" si="42"/>
        <v>1.3994374120956399</v>
      </c>
      <c r="L1492" s="128">
        <f t="shared" ref="L1492:L1555" si="43">72.285+6.5021*E1492</f>
        <v>524.87193610255315</v>
      </c>
      <c r="AA1492" s="128" t="s">
        <v>230</v>
      </c>
    </row>
    <row r="1493" spans="1:27">
      <c r="A1493" s="127">
        <v>42844</v>
      </c>
      <c r="B1493" s="128">
        <v>28.49</v>
      </c>
      <c r="C1493" s="128">
        <v>40.1</v>
      </c>
      <c r="D1493" s="128">
        <v>66.017195209999997</v>
      </c>
      <c r="E1493" s="128">
        <v>69.602266950960015</v>
      </c>
      <c r="F1493" s="128">
        <v>179.81429786493075</v>
      </c>
      <c r="G1493" s="128">
        <v>678.4557037530069</v>
      </c>
      <c r="H1493" s="128">
        <v>632.97862344745113</v>
      </c>
      <c r="I1493" s="128">
        <v>6.2589374139266248E-3</v>
      </c>
      <c r="J1493" s="128">
        <v>8.4041866604716147E-9</v>
      </c>
      <c r="K1493" s="128">
        <f t="shared" si="42"/>
        <v>1.4075114075114077</v>
      </c>
      <c r="L1493" s="128">
        <f t="shared" si="43"/>
        <v>524.84589994183716</v>
      </c>
      <c r="AA1493" s="128" t="s">
        <v>230</v>
      </c>
    </row>
    <row r="1494" spans="1:27">
      <c r="A1494" s="127">
        <v>42845</v>
      </c>
      <c r="B1494" s="128">
        <v>28.53</v>
      </c>
      <c r="C1494" s="128">
        <v>39.5</v>
      </c>
      <c r="D1494" s="128">
        <v>65.997475050000006</v>
      </c>
      <c r="E1494" s="128">
        <v>69.598257059460011</v>
      </c>
      <c r="F1494" s="128">
        <v>179.62729407013751</v>
      </c>
      <c r="G1494" s="128">
        <v>678.42828818663122</v>
      </c>
      <c r="H1494" s="128">
        <v>626.78914690912086</v>
      </c>
      <c r="I1494" s="128">
        <v>6.3033043132280572E-3</v>
      </c>
      <c r="J1494" s="128">
        <v>8.4404081009576642E-9</v>
      </c>
      <c r="K1494" s="128">
        <f t="shared" si="42"/>
        <v>1.3845075359270942</v>
      </c>
      <c r="L1494" s="128">
        <f t="shared" si="43"/>
        <v>524.81982722631494</v>
      </c>
      <c r="AA1494" s="128" t="s">
        <v>230</v>
      </c>
    </row>
    <row r="1495" spans="1:27">
      <c r="A1495" s="127">
        <v>42846</v>
      </c>
      <c r="B1495" s="128">
        <v>28.61</v>
      </c>
      <c r="C1495" s="128">
        <v>39.700000000000003</v>
      </c>
      <c r="D1495" s="128">
        <v>65.990845980000003</v>
      </c>
      <c r="E1495" s="128">
        <v>69.594235923960014</v>
      </c>
      <c r="F1495" s="128">
        <v>179.90749045158859</v>
      </c>
      <c r="G1495" s="128">
        <v>678.40079470153808</v>
      </c>
      <c r="H1495" s="128">
        <v>629.19639834209136</v>
      </c>
      <c r="I1495" s="128">
        <v>6.2815440345911121E-3</v>
      </c>
      <c r="J1495" s="128">
        <v>8.4144255770052327E-9</v>
      </c>
      <c r="K1495" s="128">
        <f t="shared" si="42"/>
        <v>1.3876267039496681</v>
      </c>
      <c r="L1495" s="128">
        <f t="shared" si="43"/>
        <v>524.79368140118038</v>
      </c>
      <c r="AA1495" s="128" t="s">
        <v>230</v>
      </c>
    </row>
    <row r="1496" spans="1:27">
      <c r="A1496" s="127">
        <v>42847</v>
      </c>
      <c r="B1496" s="128">
        <v>28.58</v>
      </c>
      <c r="C1496" s="128">
        <v>40.1</v>
      </c>
      <c r="D1496" s="128">
        <v>65.989230190000001</v>
      </c>
      <c r="E1496" s="128">
        <v>69.590219004960005</v>
      </c>
      <c r="F1496" s="128">
        <v>179.76695548116726</v>
      </c>
      <c r="G1496" s="128">
        <v>678.37332900208548</v>
      </c>
      <c r="H1496" s="128">
        <v>631.84098532507016</v>
      </c>
      <c r="I1496" s="128">
        <v>6.2668733894876826E-3</v>
      </c>
      <c r="J1496" s="128">
        <v>8.4103692481225432E-9</v>
      </c>
      <c r="K1496" s="128">
        <f t="shared" si="42"/>
        <v>1.403079076277117</v>
      </c>
      <c r="L1496" s="128">
        <f t="shared" si="43"/>
        <v>524.76756299215049</v>
      </c>
      <c r="AA1496" s="128" t="s">
        <v>230</v>
      </c>
    </row>
    <row r="1497" spans="1:27">
      <c r="A1497" s="127">
        <v>42848</v>
      </c>
      <c r="B1497" s="128">
        <v>28.48</v>
      </c>
      <c r="C1497" s="128">
        <v>40</v>
      </c>
      <c r="D1497" s="128">
        <v>65.961986600000003</v>
      </c>
      <c r="E1497" s="128">
        <v>69.586216140960005</v>
      </c>
      <c r="F1497" s="128">
        <v>178.60820290406059</v>
      </c>
      <c r="G1497" s="128">
        <v>678.34595836604876</v>
      </c>
      <c r="H1497" s="128">
        <v>625.26451542599273</v>
      </c>
      <c r="I1497" s="128">
        <v>6.3338633121607707E-3</v>
      </c>
      <c r="J1497" s="128">
        <v>8.5017158333247041E-9</v>
      </c>
      <c r="K1497" s="128">
        <f t="shared" si="42"/>
        <v>1.4044943820224718</v>
      </c>
      <c r="L1497" s="128">
        <f t="shared" si="43"/>
        <v>524.74153597013606</v>
      </c>
      <c r="AA1497" s="128" t="s">
        <v>230</v>
      </c>
    </row>
    <row r="1498" spans="1:27">
      <c r="A1498" s="127">
        <v>42849</v>
      </c>
      <c r="B1498" s="128">
        <v>28.58</v>
      </c>
      <c r="C1498" s="128">
        <v>40.1</v>
      </c>
      <c r="D1498" s="128">
        <v>65.967361699999998</v>
      </c>
      <c r="E1498" s="128">
        <v>69.582199221960011</v>
      </c>
      <c r="F1498" s="128">
        <v>179.34802560915583</v>
      </c>
      <c r="G1498" s="128">
        <v>678.31849058378646</v>
      </c>
      <c r="H1498" s="128">
        <v>629.42035628622591</v>
      </c>
      <c r="I1498" s="128">
        <v>6.2909745733115748E-3</v>
      </c>
      <c r="J1498" s="128">
        <v>8.4427139027338581E-9</v>
      </c>
      <c r="K1498" s="128">
        <f t="shared" si="42"/>
        <v>1.403079076277117</v>
      </c>
      <c r="L1498" s="128">
        <f t="shared" si="43"/>
        <v>524.71541756110616</v>
      </c>
      <c r="AA1498" s="128" t="s">
        <v>230</v>
      </c>
    </row>
    <row r="1499" spans="1:27">
      <c r="A1499" s="127">
        <v>42850</v>
      </c>
      <c r="B1499" s="128">
        <v>28.64</v>
      </c>
      <c r="C1499" s="128">
        <v>40.1</v>
      </c>
      <c r="D1499" s="128">
        <v>65.94872676</v>
      </c>
      <c r="E1499" s="128">
        <v>69.578173869960011</v>
      </c>
      <c r="F1499" s="128">
        <v>179.20985736386893</v>
      </c>
      <c r="G1499" s="128">
        <v>678.29096408978467</v>
      </c>
      <c r="H1499" s="128">
        <v>627.98649383501515</v>
      </c>
      <c r="I1499" s="128">
        <v>6.3031144181128216E-3</v>
      </c>
      <c r="J1499" s="128">
        <v>8.4560221796666898E-9</v>
      </c>
      <c r="K1499" s="128">
        <f t="shared" si="42"/>
        <v>1.4001396648044693</v>
      </c>
      <c r="L1499" s="128">
        <f t="shared" si="43"/>
        <v>524.68924431986704</v>
      </c>
      <c r="AA1499" s="128" t="s">
        <v>230</v>
      </c>
    </row>
    <row r="1500" spans="1:27">
      <c r="A1500" s="127">
        <v>42851</v>
      </c>
      <c r="B1500" s="128">
        <v>28.57</v>
      </c>
      <c r="C1500" s="128">
        <v>40.1</v>
      </c>
      <c r="D1500" s="128">
        <v>65.944953999999996</v>
      </c>
      <c r="E1500" s="128">
        <v>69.574158356460018</v>
      </c>
      <c r="F1500" s="128">
        <v>178.86765598841421</v>
      </c>
      <c r="G1500" s="128">
        <v>678.2635038301504</v>
      </c>
      <c r="H1500" s="128">
        <v>626.74550766557377</v>
      </c>
      <c r="I1500" s="128">
        <v>6.3181957719549873E-3</v>
      </c>
      <c r="J1500" s="128">
        <v>8.4797454457574299E-9</v>
      </c>
      <c r="K1500" s="128">
        <f t="shared" si="42"/>
        <v>1.4035701785089254</v>
      </c>
      <c r="L1500" s="128">
        <f t="shared" si="43"/>
        <v>524.66313504953871</v>
      </c>
      <c r="AA1500" s="128" t="s">
        <v>230</v>
      </c>
    </row>
    <row r="1501" spans="1:27">
      <c r="A1501" s="127">
        <v>42852</v>
      </c>
      <c r="B1501" s="128">
        <v>28.5</v>
      </c>
      <c r="C1501" s="128">
        <v>40</v>
      </c>
      <c r="D1501" s="128">
        <v>65.908383520000001</v>
      </c>
      <c r="E1501" s="128">
        <v>69.570152681460016</v>
      </c>
      <c r="F1501" s="128">
        <v>177.59928402019798</v>
      </c>
      <c r="G1501" s="128">
        <v>678.23610981243007</v>
      </c>
      <c r="H1501" s="128">
        <v>619.21701892032604</v>
      </c>
      <c r="I1501" s="128">
        <v>6.3949657660938731E-3</v>
      </c>
      <c r="J1501" s="128">
        <v>8.5827163650889403E-9</v>
      </c>
      <c r="K1501" s="128">
        <f t="shared" si="42"/>
        <v>1.4035087719298245</v>
      </c>
      <c r="L1501" s="128">
        <f t="shared" si="43"/>
        <v>524.63708975012116</v>
      </c>
      <c r="AA1501" s="128" t="s">
        <v>230</v>
      </c>
    </row>
    <row r="1502" spans="1:27">
      <c r="A1502" s="127">
        <v>42853</v>
      </c>
      <c r="B1502" s="128">
        <v>28.45</v>
      </c>
      <c r="C1502" s="128">
        <v>40.1</v>
      </c>
      <c r="D1502" s="128">
        <v>65.905699729999995</v>
      </c>
      <c r="E1502" s="128">
        <v>69.566154033960018</v>
      </c>
      <c r="F1502" s="128">
        <v>177.37229708435703</v>
      </c>
      <c r="G1502" s="128">
        <v>678.20876281919016</v>
      </c>
      <c r="H1502" s="128">
        <v>619.21821317986303</v>
      </c>
      <c r="I1502" s="128">
        <v>6.3995435530092857E-3</v>
      </c>
      <c r="J1502" s="128">
        <v>8.5950250825995642E-9</v>
      </c>
      <c r="K1502" s="128">
        <f t="shared" si="42"/>
        <v>1.4094903339191565</v>
      </c>
      <c r="L1502" s="128">
        <f t="shared" si="43"/>
        <v>524.6110901442114</v>
      </c>
      <c r="AA1502" s="128" t="s">
        <v>230</v>
      </c>
    </row>
    <row r="1503" spans="1:27">
      <c r="A1503" s="127">
        <v>42854</v>
      </c>
      <c r="B1503" s="128">
        <v>28.38</v>
      </c>
      <c r="C1503" s="128">
        <v>40.1</v>
      </c>
      <c r="D1503" s="128">
        <v>65.901950049999996</v>
      </c>
      <c r="E1503" s="128">
        <v>69.562165224960012</v>
      </c>
      <c r="F1503" s="128">
        <v>177.03111469717643</v>
      </c>
      <c r="G1503" s="128">
        <v>678.18148208145601</v>
      </c>
      <c r="H1503" s="128">
        <v>617.99119871697451</v>
      </c>
      <c r="I1503" s="128">
        <v>6.4149228949365485E-3</v>
      </c>
      <c r="J1503" s="128">
        <v>8.6192722732364059E-9</v>
      </c>
      <c r="K1503" s="128">
        <f t="shared" si="42"/>
        <v>1.4129668780831572</v>
      </c>
      <c r="L1503" s="128">
        <f t="shared" si="43"/>
        <v>524.58515450921254</v>
      </c>
      <c r="AA1503" s="128" t="s">
        <v>230</v>
      </c>
    </row>
    <row r="1504" spans="1:27">
      <c r="A1504" s="127">
        <v>42855</v>
      </c>
      <c r="B1504" s="128">
        <v>28.34</v>
      </c>
      <c r="C1504" s="128">
        <v>40</v>
      </c>
      <c r="D1504" s="128">
        <v>65.899811360000001</v>
      </c>
      <c r="E1504" s="128">
        <v>69.558182037960009</v>
      </c>
      <c r="F1504" s="128">
        <v>176.89516714803906</v>
      </c>
      <c r="G1504" s="128">
        <v>678.15423876710838</v>
      </c>
      <c r="H1504" s="128">
        <v>616.89289593718399</v>
      </c>
      <c r="I1504" s="128">
        <v>6.4251620785464088E-3</v>
      </c>
      <c r="J1504" s="128">
        <v>8.631442313960941E-9</v>
      </c>
      <c r="K1504" s="128">
        <f t="shared" si="42"/>
        <v>1.4114326040931546</v>
      </c>
      <c r="L1504" s="128">
        <f t="shared" si="43"/>
        <v>524.5592554290198</v>
      </c>
      <c r="AA1504" s="128" t="s">
        <v>230</v>
      </c>
    </row>
    <row r="1505" spans="1:27">
      <c r="A1505" s="127">
        <v>42856</v>
      </c>
      <c r="B1505" s="128">
        <v>28.29</v>
      </c>
      <c r="C1505" s="128">
        <v>40.11</v>
      </c>
      <c r="D1505" s="128">
        <v>65.897142079999995</v>
      </c>
      <c r="E1505" s="128">
        <v>69.55420587846001</v>
      </c>
      <c r="F1505" s="128">
        <v>176.66616666861563</v>
      </c>
      <c r="G1505" s="128">
        <v>678.12704249394687</v>
      </c>
      <c r="H1505" s="128">
        <v>616.96395458027007</v>
      </c>
      <c r="I1505" s="128">
        <v>6.4293380410665154E-3</v>
      </c>
      <c r="J1505" s="128">
        <v>8.643661310788302E-9</v>
      </c>
      <c r="K1505" s="128">
        <f t="shared" si="42"/>
        <v>1.4178154825026512</v>
      </c>
      <c r="L1505" s="128">
        <f t="shared" si="43"/>
        <v>524.53340204233484</v>
      </c>
      <c r="AA1505" s="128" t="s">
        <v>230</v>
      </c>
    </row>
    <row r="1506" spans="1:27">
      <c r="A1506" s="127">
        <v>42857</v>
      </c>
      <c r="B1506" s="128">
        <v>28.14</v>
      </c>
      <c r="C1506" s="128">
        <v>40.17</v>
      </c>
      <c r="D1506" s="128">
        <v>65.889161430000001</v>
      </c>
      <c r="E1506" s="128">
        <v>69.55025080146001</v>
      </c>
      <c r="F1506" s="128">
        <v>175.80591001860338</v>
      </c>
      <c r="G1506" s="128">
        <v>678.09998940656749</v>
      </c>
      <c r="H1506" s="128">
        <v>613.99303538543313</v>
      </c>
      <c r="I1506" s="128">
        <v>6.4679466441003473E-3</v>
      </c>
      <c r="J1506" s="128">
        <v>8.7056605781908104E-9</v>
      </c>
      <c r="K1506" s="128">
        <f t="shared" si="42"/>
        <v>1.4275053304904051</v>
      </c>
      <c r="L1506" s="128">
        <f t="shared" si="43"/>
        <v>524.50768573617313</v>
      </c>
      <c r="AA1506" s="128" t="s">
        <v>230</v>
      </c>
    </row>
    <row r="1507" spans="1:27">
      <c r="A1507" s="127">
        <v>42858</v>
      </c>
      <c r="B1507" s="128">
        <v>28.34</v>
      </c>
      <c r="C1507" s="128">
        <v>40.19</v>
      </c>
      <c r="D1507" s="128">
        <v>65.867000660000002</v>
      </c>
      <c r="E1507" s="128">
        <v>69.546267614460007</v>
      </c>
      <c r="F1507" s="128">
        <v>176.25652617241704</v>
      </c>
      <c r="G1507" s="128">
        <v>678.07274302095948</v>
      </c>
      <c r="H1507" s="128">
        <v>614.68603769791719</v>
      </c>
      <c r="I1507" s="128">
        <v>6.4534124960659465E-3</v>
      </c>
      <c r="J1507" s="128">
        <v>8.6763612939537254E-9</v>
      </c>
      <c r="K1507" s="128">
        <f t="shared" si="42"/>
        <v>1.418136908962597</v>
      </c>
      <c r="L1507" s="128">
        <f t="shared" si="43"/>
        <v>524.48178665598039</v>
      </c>
      <c r="AA1507" s="128" t="s">
        <v>230</v>
      </c>
    </row>
    <row r="1508" spans="1:27">
      <c r="A1508" s="127">
        <v>42859</v>
      </c>
      <c r="B1508" s="128">
        <v>28.27</v>
      </c>
      <c r="C1508" s="128">
        <v>40.21</v>
      </c>
      <c r="D1508" s="128">
        <v>65.851793119999996</v>
      </c>
      <c r="E1508" s="128">
        <v>69.54229426596001</v>
      </c>
      <c r="F1508" s="128">
        <v>175.59193597722208</v>
      </c>
      <c r="G1508" s="128">
        <v>678.04556291091376</v>
      </c>
      <c r="H1508" s="128">
        <v>611.69703240476599</v>
      </c>
      <c r="I1508" s="128">
        <v>6.4882238791473248E-3</v>
      </c>
      <c r="J1508" s="128">
        <v>8.7275723149814881E-9</v>
      </c>
      <c r="K1508" s="128">
        <f t="shared" si="42"/>
        <v>1.422355854262469</v>
      </c>
      <c r="L1508" s="128">
        <f t="shared" si="43"/>
        <v>524.45595154669866</v>
      </c>
      <c r="AA1508" s="128" t="s">
        <v>230</v>
      </c>
    </row>
    <row r="1509" spans="1:27">
      <c r="A1509" s="127">
        <v>42860</v>
      </c>
      <c r="B1509" s="128">
        <v>28.21</v>
      </c>
      <c r="C1509" s="128">
        <v>42.89</v>
      </c>
      <c r="D1509" s="128">
        <v>65.849130119999998</v>
      </c>
      <c r="E1509" s="128">
        <v>69.538329350460018</v>
      </c>
      <c r="F1509" s="128">
        <v>174.94768105431976</v>
      </c>
      <c r="G1509" s="128">
        <v>678.01843946889437</v>
      </c>
      <c r="H1509" s="128">
        <v>628.99239222848416</v>
      </c>
      <c r="I1509" s="128">
        <v>6.3838724863918882E-3</v>
      </c>
      <c r="J1509" s="128">
        <v>8.6879883206328038E-9</v>
      </c>
      <c r="K1509" s="128">
        <f t="shared" si="42"/>
        <v>1.520382842963488</v>
      </c>
      <c r="L1509" s="128">
        <f t="shared" si="43"/>
        <v>524.43017126962616</v>
      </c>
      <c r="AA1509" s="128" t="s">
        <v>230</v>
      </c>
    </row>
    <row r="1510" spans="1:27">
      <c r="A1510" s="127">
        <v>42861</v>
      </c>
      <c r="B1510" s="128">
        <v>28.34</v>
      </c>
      <c r="C1510" s="128">
        <v>43.07</v>
      </c>
      <c r="D1510" s="128">
        <v>65.834188119999993</v>
      </c>
      <c r="E1510" s="128">
        <v>69.534346163460015</v>
      </c>
      <c r="F1510" s="128">
        <v>175.24220882307455</v>
      </c>
      <c r="G1510" s="128">
        <v>677.99119000917426</v>
      </c>
      <c r="H1510" s="128">
        <v>630.71406327656803</v>
      </c>
      <c r="I1510" s="128">
        <v>6.3659771176088334E-3</v>
      </c>
      <c r="J1510" s="128">
        <v>8.6629955162297598E-9</v>
      </c>
      <c r="K1510" s="128">
        <f t="shared" si="42"/>
        <v>1.5197600564573042</v>
      </c>
      <c r="L1510" s="128">
        <f t="shared" si="43"/>
        <v>524.40427218943341</v>
      </c>
      <c r="AA1510" s="128" t="s">
        <v>230</v>
      </c>
    </row>
    <row r="1511" spans="1:27">
      <c r="A1511" s="127">
        <v>42862</v>
      </c>
      <c r="B1511" s="128">
        <v>28.4</v>
      </c>
      <c r="C1511" s="128">
        <v>42.12</v>
      </c>
      <c r="D1511" s="128">
        <v>65.826461379999998</v>
      </c>
      <c r="E1511" s="128">
        <v>69.530354543460007</v>
      </c>
      <c r="F1511" s="128">
        <v>175.567972767361</v>
      </c>
      <c r="G1511" s="128">
        <v>677.96388182767339</v>
      </c>
      <c r="H1511" s="128">
        <v>624.92503824401035</v>
      </c>
      <c r="I1511" s="128">
        <v>6.3970723739037293E-3</v>
      </c>
      <c r="J1511" s="128">
        <v>8.6675405524814693E-9</v>
      </c>
      <c r="K1511" s="128">
        <f t="shared" si="42"/>
        <v>1.4830985915492958</v>
      </c>
      <c r="L1511" s="128">
        <f t="shared" si="43"/>
        <v>524.37831827703133</v>
      </c>
      <c r="AA1511" s="128" t="s">
        <v>230</v>
      </c>
    </row>
    <row r="1512" spans="1:27">
      <c r="A1512" s="127">
        <v>42863</v>
      </c>
      <c r="B1512" s="128">
        <v>28.34</v>
      </c>
      <c r="C1512" s="128">
        <v>43.08</v>
      </c>
      <c r="D1512" s="128">
        <v>65.801373799999993</v>
      </c>
      <c r="E1512" s="128">
        <v>69.526371356460004</v>
      </c>
      <c r="F1512" s="128">
        <v>174.53923608838099</v>
      </c>
      <c r="G1512" s="128">
        <v>677.93663031095753</v>
      </c>
      <c r="H1512" s="128">
        <v>626.57063784830473</v>
      </c>
      <c r="I1512" s="128">
        <v>6.4083420467798656E-3</v>
      </c>
      <c r="J1512" s="128">
        <v>8.7210110390918288E-9</v>
      </c>
      <c r="K1512" s="128">
        <f t="shared" si="42"/>
        <v>1.5201129146083274</v>
      </c>
      <c r="L1512" s="128">
        <f t="shared" si="43"/>
        <v>524.35241919683858</v>
      </c>
      <c r="AA1512" s="128" t="s">
        <v>230</v>
      </c>
    </row>
    <row r="1513" spans="1:27">
      <c r="A1513" s="127">
        <v>42864</v>
      </c>
      <c r="B1513" s="128">
        <v>28.36</v>
      </c>
      <c r="C1513" s="128">
        <v>43.09</v>
      </c>
      <c r="D1513" s="128">
        <v>65.802443659999994</v>
      </c>
      <c r="E1513" s="128">
        <v>69.522385358460014</v>
      </c>
      <c r="F1513" s="128">
        <v>174.76702457433279</v>
      </c>
      <c r="G1513" s="128">
        <v>677.90935853372946</v>
      </c>
      <c r="H1513" s="128">
        <v>627.86085642338332</v>
      </c>
      <c r="I1513" s="128">
        <v>6.394628811270754E-3</v>
      </c>
      <c r="J1513" s="128">
        <v>8.7016080376149563E-9</v>
      </c>
      <c r="K1513" s="128">
        <f t="shared" si="42"/>
        <v>1.5193935119887167</v>
      </c>
      <c r="L1513" s="128">
        <f t="shared" si="43"/>
        <v>524.32650183924284</v>
      </c>
      <c r="AA1513" s="128" t="s">
        <v>230</v>
      </c>
    </row>
    <row r="1514" spans="1:27">
      <c r="A1514" s="127">
        <v>42865</v>
      </c>
      <c r="B1514" s="128">
        <v>28.27</v>
      </c>
      <c r="C1514" s="128">
        <v>42.94</v>
      </c>
      <c r="D1514" s="128">
        <v>65.797635029999995</v>
      </c>
      <c r="E1514" s="128">
        <v>69.518412009960016</v>
      </c>
      <c r="F1514" s="128">
        <v>174.32276509658209</v>
      </c>
      <c r="G1514" s="128">
        <v>677.88217227878579</v>
      </c>
      <c r="H1514" s="128">
        <v>625.09222235563129</v>
      </c>
      <c r="I1514" s="128">
        <v>6.422595241945348E-3</v>
      </c>
      <c r="J1514" s="128">
        <v>8.7391789053525655E-9</v>
      </c>
      <c r="K1514" s="128">
        <f t="shared" si="42"/>
        <v>1.5189246551114255</v>
      </c>
      <c r="L1514" s="128">
        <f t="shared" si="43"/>
        <v>524.30066672996099</v>
      </c>
      <c r="AA1514" s="128" t="s">
        <v>230</v>
      </c>
    </row>
    <row r="1515" spans="1:27">
      <c r="A1515" s="127">
        <v>42866</v>
      </c>
      <c r="B1515" s="128">
        <v>28.27</v>
      </c>
      <c r="C1515" s="128">
        <v>43.03</v>
      </c>
      <c r="D1515" s="128">
        <v>65.786696169999999</v>
      </c>
      <c r="E1515" s="128">
        <v>69.514438661460005</v>
      </c>
      <c r="F1515" s="128">
        <v>174.10904005014677</v>
      </c>
      <c r="G1515" s="128">
        <v>677.854985001096</v>
      </c>
      <c r="H1515" s="128">
        <v>624.48483491177376</v>
      </c>
      <c r="I1515" s="128">
        <v>6.4312644088896243E-3</v>
      </c>
      <c r="J1515" s="128">
        <v>8.7542723786768233E-9</v>
      </c>
      <c r="K1515" s="128">
        <f t="shared" si="42"/>
        <v>1.5221082419526</v>
      </c>
      <c r="L1515" s="128">
        <f t="shared" si="43"/>
        <v>524.27483162067915</v>
      </c>
      <c r="AA1515" s="128" t="s">
        <v>230</v>
      </c>
    </row>
    <row r="1516" spans="1:27">
      <c r="A1516" s="127">
        <v>42867</v>
      </c>
      <c r="B1516" s="128">
        <v>28.26</v>
      </c>
      <c r="C1516" s="128">
        <v>42.99</v>
      </c>
      <c r="D1516" s="128">
        <v>65.775223629999999</v>
      </c>
      <c r="E1516" s="128">
        <v>69.510466718460009</v>
      </c>
      <c r="F1516" s="128">
        <v>173.8544186864851</v>
      </c>
      <c r="G1516" s="128">
        <v>677.8278063180943</v>
      </c>
      <c r="H1516" s="128">
        <v>622.79505900774041</v>
      </c>
      <c r="I1516" s="128">
        <v>6.4480448138648713E-3</v>
      </c>
      <c r="J1516" s="128">
        <v>8.7762034224897643E-9</v>
      </c>
      <c r="K1516" s="128">
        <f t="shared" si="42"/>
        <v>1.5212314225053079</v>
      </c>
      <c r="L1516" s="128">
        <f t="shared" si="43"/>
        <v>524.24900565009887</v>
      </c>
      <c r="AA1516" s="128" t="s">
        <v>230</v>
      </c>
    </row>
    <row r="1517" spans="1:27">
      <c r="A1517" s="127">
        <v>42868</v>
      </c>
      <c r="B1517" s="128">
        <v>28.22</v>
      </c>
      <c r="C1517" s="128">
        <v>43.07</v>
      </c>
      <c r="D1517" s="128">
        <v>65.784030810000004</v>
      </c>
      <c r="E1517" s="128">
        <v>69.506500397460016</v>
      </c>
      <c r="F1517" s="128">
        <v>173.98846660503474</v>
      </c>
      <c r="G1517" s="128">
        <v>677.80066508448238</v>
      </c>
      <c r="H1517" s="128">
        <v>624.6811243715199</v>
      </c>
      <c r="I1517" s="128">
        <v>6.4323731652284827E-3</v>
      </c>
      <c r="J1517" s="128">
        <v>8.760043740478708E-9</v>
      </c>
      <c r="K1517" s="128">
        <f t="shared" si="42"/>
        <v>1.5262225372076543</v>
      </c>
      <c r="L1517" s="128">
        <f t="shared" si="43"/>
        <v>524.22321623432481</v>
      </c>
      <c r="AA1517" s="128" t="s">
        <v>230</v>
      </c>
    </row>
    <row r="1518" spans="1:27">
      <c r="A1518" s="127">
        <v>42869</v>
      </c>
      <c r="B1518" s="128">
        <v>28.13</v>
      </c>
      <c r="C1518" s="128">
        <v>42.79</v>
      </c>
      <c r="D1518" s="128">
        <v>65.768304850000007</v>
      </c>
      <c r="E1518" s="128">
        <v>69.502546725960016</v>
      </c>
      <c r="F1518" s="128">
        <v>173.26730386007023</v>
      </c>
      <c r="G1518" s="128">
        <v>677.77360939583457</v>
      </c>
      <c r="H1518" s="128">
        <v>619.29001917175799</v>
      </c>
      <c r="I1518" s="128">
        <v>6.4844781752678039E-3</v>
      </c>
      <c r="J1518" s="128">
        <v>8.8257084126516783E-9</v>
      </c>
      <c r="K1518" s="128">
        <f t="shared" si="42"/>
        <v>1.5211517952364024</v>
      </c>
      <c r="L1518" s="128">
        <f t="shared" si="43"/>
        <v>524.19750906686465</v>
      </c>
      <c r="AA1518" s="128" t="s">
        <v>230</v>
      </c>
    </row>
    <row r="1519" spans="1:27">
      <c r="A1519" s="127">
        <v>42870</v>
      </c>
      <c r="B1519" s="128">
        <v>28.07</v>
      </c>
      <c r="C1519" s="128">
        <v>42.91</v>
      </c>
      <c r="D1519" s="128">
        <v>65.765121919999999</v>
      </c>
      <c r="E1519" s="128">
        <v>69.498601487460007</v>
      </c>
      <c r="F1519" s="128">
        <v>172.96801577724463</v>
      </c>
      <c r="G1519" s="128">
        <v>677.74661040587125</v>
      </c>
      <c r="H1519" s="128">
        <v>619.04260831639021</v>
      </c>
      <c r="I1519" s="128">
        <v>6.4928471244701646E-3</v>
      </c>
      <c r="J1519" s="128">
        <v>8.8449692126904073E-9</v>
      </c>
      <c r="K1519" s="128">
        <f t="shared" si="42"/>
        <v>1.5286783042394014</v>
      </c>
      <c r="L1519" s="128">
        <f t="shared" si="43"/>
        <v>524.17185673161373</v>
      </c>
      <c r="AA1519" s="128" t="s">
        <v>230</v>
      </c>
    </row>
    <row r="1520" spans="1:27">
      <c r="A1520" s="127">
        <v>42871</v>
      </c>
      <c r="B1520" s="128">
        <v>28.08</v>
      </c>
      <c r="C1520" s="128">
        <v>43.05</v>
      </c>
      <c r="D1520" s="128">
        <v>65.754711779999994</v>
      </c>
      <c r="E1520" s="128">
        <v>69.494654843460012</v>
      </c>
      <c r="F1520" s="128">
        <v>172.81036587065606</v>
      </c>
      <c r="G1520" s="128">
        <v>677.71960078802488</v>
      </c>
      <c r="H1520" s="128">
        <v>619.02861131945735</v>
      </c>
      <c r="I1520" s="128">
        <v>6.496403178007629E-3</v>
      </c>
      <c r="J1520" s="128">
        <v>8.8544602201220739E-9</v>
      </c>
      <c r="K1520" s="128">
        <f t="shared" si="42"/>
        <v>1.533119658119658</v>
      </c>
      <c r="L1520" s="128">
        <f t="shared" si="43"/>
        <v>524.14619525766136</v>
      </c>
      <c r="AA1520" s="128" t="s">
        <v>230</v>
      </c>
    </row>
    <row r="1521" spans="1:27">
      <c r="A1521" s="127">
        <v>42872</v>
      </c>
      <c r="B1521" s="128">
        <v>28.04</v>
      </c>
      <c r="C1521" s="128">
        <v>42.8</v>
      </c>
      <c r="D1521" s="128">
        <v>65.752592539999995</v>
      </c>
      <c r="E1521" s="128">
        <v>69.490713821460005</v>
      </c>
      <c r="F1521" s="128">
        <v>172.6996697083984</v>
      </c>
      <c r="G1521" s="128">
        <v>677.6926286378482</v>
      </c>
      <c r="H1521" s="128">
        <v>617.03248880952924</v>
      </c>
      <c r="I1521" s="128">
        <v>6.5122374618213985E-3</v>
      </c>
      <c r="J1521" s="128">
        <v>8.8689849234155294E-9</v>
      </c>
      <c r="K1521" s="128">
        <f t="shared" si="42"/>
        <v>1.5263908701854494</v>
      </c>
      <c r="L1521" s="128">
        <f t="shared" si="43"/>
        <v>524.12057033851511</v>
      </c>
      <c r="AA1521" s="128" t="s">
        <v>230</v>
      </c>
    </row>
    <row r="1522" spans="1:27">
      <c r="A1522" s="127">
        <v>42873</v>
      </c>
      <c r="B1522" s="128">
        <v>27.92</v>
      </c>
      <c r="C1522" s="128">
        <v>42.65</v>
      </c>
      <c r="D1522" s="128">
        <v>65.735311109999998</v>
      </c>
      <c r="E1522" s="128">
        <v>69.486789665460009</v>
      </c>
      <c r="F1522" s="128">
        <v>171.77177495410015</v>
      </c>
      <c r="G1522" s="128">
        <v>677.66577091719205</v>
      </c>
      <c r="H1522" s="128">
        <v>611.68501029028187</v>
      </c>
      <c r="I1522" s="128">
        <v>6.5700916216849346E-3</v>
      </c>
      <c r="J1522" s="128">
        <v>8.9490331804797951E-9</v>
      </c>
      <c r="K1522" s="128">
        <f t="shared" si="42"/>
        <v>1.5275787965616043</v>
      </c>
      <c r="L1522" s="128">
        <f t="shared" si="43"/>
        <v>524.09505508378754</v>
      </c>
      <c r="AA1522" s="128" t="s">
        <v>230</v>
      </c>
    </row>
    <row r="1523" spans="1:27">
      <c r="A1523" s="127">
        <v>42874</v>
      </c>
      <c r="B1523" s="128">
        <v>27.86</v>
      </c>
      <c r="C1523" s="128">
        <v>42.5</v>
      </c>
      <c r="D1523" s="128">
        <v>65.710267020000003</v>
      </c>
      <c r="E1523" s="128">
        <v>69.482873942460017</v>
      </c>
      <c r="F1523" s="128">
        <v>170.93190243662502</v>
      </c>
      <c r="G1523" s="128">
        <v>677.63896991844206</v>
      </c>
      <c r="H1523" s="128">
        <v>606.23490938798204</v>
      </c>
      <c r="I1523" s="128">
        <v>6.627515792468521E-3</v>
      </c>
      <c r="J1523" s="128">
        <v>9.0250145784827586E-9</v>
      </c>
      <c r="K1523" s="128">
        <f t="shared" si="42"/>
        <v>1.5254845656855707</v>
      </c>
      <c r="L1523" s="128">
        <f t="shared" si="43"/>
        <v>524.06959466126932</v>
      </c>
      <c r="AA1523" s="128" t="s">
        <v>230</v>
      </c>
    </row>
    <row r="1524" spans="1:27">
      <c r="A1524" s="127">
        <v>42875</v>
      </c>
      <c r="B1524" s="128">
        <v>27.8</v>
      </c>
      <c r="C1524" s="128">
        <v>42.14</v>
      </c>
      <c r="D1524" s="128">
        <v>65.7289964</v>
      </c>
      <c r="E1524" s="128">
        <v>69.478966652460016</v>
      </c>
      <c r="F1524" s="128">
        <v>171.29928724859641</v>
      </c>
      <c r="G1524" s="128">
        <v>677.61222564791137</v>
      </c>
      <c r="H1524" s="128">
        <v>606.56794876323136</v>
      </c>
      <c r="I1524" s="128">
        <v>6.616311618385589E-3</v>
      </c>
      <c r="J1524" s="128">
        <v>8.9994670261846918E-9</v>
      </c>
      <c r="K1524" s="128">
        <f t="shared" si="42"/>
        <v>1.5158273381294964</v>
      </c>
      <c r="L1524" s="128">
        <f t="shared" si="43"/>
        <v>524.04418907096033</v>
      </c>
      <c r="AA1524" s="128" t="s">
        <v>230</v>
      </c>
    </row>
    <row r="1525" spans="1:27">
      <c r="A1525" s="127">
        <v>42876</v>
      </c>
      <c r="B1525" s="128">
        <v>27.83</v>
      </c>
      <c r="C1525" s="128">
        <v>41.35</v>
      </c>
      <c r="D1525" s="128">
        <v>65.697746670000001</v>
      </c>
      <c r="E1525" s="128">
        <v>69.475055145960013</v>
      </c>
      <c r="F1525" s="128">
        <v>170.82558405980924</v>
      </c>
      <c r="G1525" s="128">
        <v>677.58545152492286</v>
      </c>
      <c r="H1525" s="128">
        <v>597.64161164928453</v>
      </c>
      <c r="I1525" s="128">
        <v>6.6912635205151998E-3</v>
      </c>
      <c r="J1525" s="128">
        <v>9.0690652077753597E-9</v>
      </c>
      <c r="K1525" s="128">
        <f t="shared" si="42"/>
        <v>1.485806683435142</v>
      </c>
      <c r="L1525" s="128">
        <f t="shared" si="43"/>
        <v>524.01875606454666</v>
      </c>
      <c r="AA1525" s="128" t="s">
        <v>230</v>
      </c>
    </row>
    <row r="1526" spans="1:27">
      <c r="A1526" s="127">
        <v>42877</v>
      </c>
      <c r="B1526" s="128">
        <v>27.77</v>
      </c>
      <c r="C1526" s="128">
        <v>41.41</v>
      </c>
      <c r="D1526" s="128">
        <v>65.705537469999996</v>
      </c>
      <c r="E1526" s="128">
        <v>69.471152072460015</v>
      </c>
      <c r="F1526" s="128">
        <v>170.83419678889177</v>
      </c>
      <c r="G1526" s="128">
        <v>677.55873413634765</v>
      </c>
      <c r="H1526" s="128">
        <v>598.86527218149547</v>
      </c>
      <c r="I1526" s="128">
        <v>6.6818528138816525E-3</v>
      </c>
      <c r="J1526" s="128">
        <v>9.0620899269168881E-9</v>
      </c>
      <c r="K1526" s="128">
        <f t="shared" si="42"/>
        <v>1.4911775297083183</v>
      </c>
      <c r="L1526" s="128">
        <f t="shared" si="43"/>
        <v>523.99337789034234</v>
      </c>
      <c r="AA1526" s="128" t="s">
        <v>230</v>
      </c>
    </row>
    <row r="1527" spans="1:27">
      <c r="A1527" s="127">
        <v>42878</v>
      </c>
      <c r="B1527" s="129">
        <v>27.78</v>
      </c>
      <c r="C1527" s="129">
        <v>41.77</v>
      </c>
      <c r="D1527" s="129">
        <v>65.695119820000002</v>
      </c>
      <c r="E1527" s="129">
        <v>69.467247593460016</v>
      </c>
      <c r="F1527" s="128">
        <v>170.65038038027032</v>
      </c>
      <c r="G1527" s="128">
        <v>677.53200613807053</v>
      </c>
      <c r="H1527" s="128">
        <v>600.38071016073366</v>
      </c>
      <c r="I1527" s="128">
        <v>6.6748185637291067E-3</v>
      </c>
      <c r="J1527" s="128">
        <v>9.0659034346774831E-9</v>
      </c>
      <c r="K1527" s="128">
        <f t="shared" si="42"/>
        <v>1.5035997120230382</v>
      </c>
      <c r="L1527" s="128">
        <f t="shared" si="43"/>
        <v>523.96799057743635</v>
      </c>
      <c r="AA1527" s="128" t="s">
        <v>230</v>
      </c>
    </row>
    <row r="1528" spans="1:27">
      <c r="A1528" s="127">
        <v>42879</v>
      </c>
      <c r="B1528" s="128">
        <v>27.77</v>
      </c>
      <c r="C1528" s="128">
        <v>40.67</v>
      </c>
      <c r="D1528" s="128">
        <v>65.683652309999999</v>
      </c>
      <c r="E1528" s="128">
        <v>69.463344519960017</v>
      </c>
      <c r="F1528" s="128">
        <v>170.54308008408626</v>
      </c>
      <c r="G1528" s="128">
        <v>677.50528677260104</v>
      </c>
      <c r="H1528" s="128">
        <v>591.64403947713799</v>
      </c>
      <c r="I1528" s="128">
        <v>6.742005566418444E-3</v>
      </c>
      <c r="J1528" s="128">
        <v>9.1147368663917987E-9</v>
      </c>
      <c r="K1528" s="128">
        <f t="shared" si="42"/>
        <v>1.4645300684191573</v>
      </c>
      <c r="L1528" s="128">
        <f t="shared" si="43"/>
        <v>523.94261240323203</v>
      </c>
      <c r="AA1528" s="128" t="s">
        <v>230</v>
      </c>
    </row>
    <row r="1529" spans="1:27">
      <c r="A1529" s="127">
        <v>42880</v>
      </c>
      <c r="B1529" s="128">
        <v>27.75</v>
      </c>
      <c r="C1529" s="128">
        <v>41.28</v>
      </c>
      <c r="D1529" s="128">
        <v>65.67166014</v>
      </c>
      <c r="E1529" s="128">
        <v>69.459444257460007</v>
      </c>
      <c r="F1529" s="128">
        <v>170.14485369159101</v>
      </c>
      <c r="G1529" s="128">
        <v>677.47858566309674</v>
      </c>
      <c r="H1529" s="128">
        <v>594.13743289884872</v>
      </c>
      <c r="I1529" s="128">
        <v>6.7321364053027589E-3</v>
      </c>
      <c r="J1529" s="128">
        <v>9.1263718059772397E-9</v>
      </c>
      <c r="K1529" s="128">
        <f t="shared" si="42"/>
        <v>1.4875675675675677</v>
      </c>
      <c r="L1529" s="128">
        <f t="shared" si="43"/>
        <v>523.91725250643071</v>
      </c>
      <c r="AA1529" s="128" t="s">
        <v>230</v>
      </c>
    </row>
    <row r="1530" spans="1:27">
      <c r="A1530" s="127">
        <v>42881</v>
      </c>
      <c r="B1530" s="128">
        <v>27.76</v>
      </c>
      <c r="C1530" s="128">
        <v>41.36</v>
      </c>
      <c r="D1530" s="128">
        <v>65.661241570000001</v>
      </c>
      <c r="E1530" s="128">
        <v>69.455542589460009</v>
      </c>
      <c r="F1530" s="128">
        <v>170.00302799050453</v>
      </c>
      <c r="G1530" s="128">
        <v>677.45187394391746</v>
      </c>
      <c r="H1530" s="128">
        <v>593.82830230502589</v>
      </c>
      <c r="I1530" s="128">
        <v>6.7375181933147024E-3</v>
      </c>
      <c r="J1530" s="128">
        <v>9.1362131420580479E-9</v>
      </c>
      <c r="K1530" s="128">
        <f t="shared" si="42"/>
        <v>1.4899135446685878</v>
      </c>
      <c r="L1530" s="128">
        <f t="shared" si="43"/>
        <v>523.89188347092795</v>
      </c>
      <c r="AA1530" s="128" t="s">
        <v>230</v>
      </c>
    </row>
    <row r="1531" spans="1:27">
      <c r="A1531" s="127">
        <v>42882</v>
      </c>
      <c r="B1531" s="128">
        <v>27.75</v>
      </c>
      <c r="C1531" s="128">
        <v>40.869999999999997</v>
      </c>
      <c r="D1531" s="128">
        <v>65.660716960000002</v>
      </c>
      <c r="E1531" s="128">
        <v>69.451642326960012</v>
      </c>
      <c r="F1531" s="128">
        <v>170.10181895468952</v>
      </c>
      <c r="G1531" s="128">
        <v>677.42517085970803</v>
      </c>
      <c r="H1531" s="128">
        <v>590.88661487854108</v>
      </c>
      <c r="I1531" s="128">
        <v>6.7572924206516826E-3</v>
      </c>
      <c r="J1531" s="128">
        <v>9.1443956276491632E-9</v>
      </c>
      <c r="K1531" s="128">
        <f t="shared" si="42"/>
        <v>1.4727927927927926</v>
      </c>
      <c r="L1531" s="128">
        <f t="shared" si="43"/>
        <v>523.86652357412675</v>
      </c>
      <c r="AA1531" s="128" t="s">
        <v>230</v>
      </c>
    </row>
    <row r="1532" spans="1:27">
      <c r="A1532" s="127">
        <v>42883</v>
      </c>
      <c r="B1532" s="128">
        <v>27.73</v>
      </c>
      <c r="C1532" s="128">
        <v>40.53</v>
      </c>
      <c r="D1532" s="128">
        <v>65.670611570000005</v>
      </c>
      <c r="E1532" s="128">
        <v>69.447744875460018</v>
      </c>
      <c r="F1532" s="128">
        <v>170.40958065162286</v>
      </c>
      <c r="G1532" s="128">
        <v>677.39848603469306</v>
      </c>
      <c r="H1532" s="128">
        <v>590.41329052567801</v>
      </c>
      <c r="I1532" s="128">
        <v>6.7536966030478122E-3</v>
      </c>
      <c r="J1532" s="128">
        <v>9.127348800099614E-9</v>
      </c>
      <c r="K1532" s="128">
        <f t="shared" si="42"/>
        <v>1.4615939415795167</v>
      </c>
      <c r="L1532" s="128">
        <f t="shared" si="43"/>
        <v>523.84118195472865</v>
      </c>
      <c r="AA1532" s="128" t="s">
        <v>230</v>
      </c>
    </row>
    <row r="1533" spans="1:27">
      <c r="A1533" s="127">
        <v>42884</v>
      </c>
      <c r="B1533" s="128">
        <v>27.73</v>
      </c>
      <c r="C1533" s="128">
        <v>40.78</v>
      </c>
      <c r="D1533" s="128">
        <v>65.648724830000006</v>
      </c>
      <c r="E1533" s="128">
        <v>69.443847423960008</v>
      </c>
      <c r="F1533" s="128">
        <v>169.89303410744887</v>
      </c>
      <c r="G1533" s="128">
        <v>677.37180022365226</v>
      </c>
      <c r="H1533" s="128">
        <v>589.28609811971899</v>
      </c>
      <c r="I1533" s="128">
        <v>6.7738848533274139E-3</v>
      </c>
      <c r="J1533" s="128">
        <v>9.1644676836503206E-9</v>
      </c>
      <c r="K1533" s="128">
        <f t="shared" si="42"/>
        <v>1.4706094482509917</v>
      </c>
      <c r="L1533" s="128">
        <f t="shared" si="43"/>
        <v>523.81584033533045</v>
      </c>
      <c r="AA1533" s="128" t="s">
        <v>230</v>
      </c>
    </row>
    <row r="1534" spans="1:27">
      <c r="A1534" s="127">
        <v>42885</v>
      </c>
      <c r="B1534" s="128">
        <v>27.68</v>
      </c>
      <c r="C1534" s="128">
        <v>40.229999999999997</v>
      </c>
      <c r="D1534" s="128">
        <v>65.624218049999996</v>
      </c>
      <c r="E1534" s="128">
        <v>69.439956999960003</v>
      </c>
      <c r="F1534" s="128">
        <v>169.17807647480879</v>
      </c>
      <c r="G1534" s="128">
        <v>677.34516154636378</v>
      </c>
      <c r="H1534" s="128">
        <v>581.59581488866218</v>
      </c>
      <c r="I1534" s="128">
        <v>6.8493903448298343E-3</v>
      </c>
      <c r="J1534" s="128">
        <v>9.2476319256197006E-9</v>
      </c>
      <c r="K1534" s="128">
        <f t="shared" si="42"/>
        <v>1.4533959537572254</v>
      </c>
      <c r="L1534" s="128">
        <f t="shared" si="43"/>
        <v>523.79054440943992</v>
      </c>
      <c r="AA1534" s="128" t="s">
        <v>230</v>
      </c>
    </row>
    <row r="1535" spans="1:27">
      <c r="A1535" s="127">
        <v>42886</v>
      </c>
      <c r="B1535" s="128">
        <v>27.65</v>
      </c>
      <c r="C1535" s="128">
        <v>40.32</v>
      </c>
      <c r="D1535" s="128">
        <v>65.644537049999997</v>
      </c>
      <c r="E1535" s="128">
        <v>69.436070792460015</v>
      </c>
      <c r="F1535" s="128">
        <v>169.65131943718453</v>
      </c>
      <c r="G1535" s="128">
        <v>677.31855075938063</v>
      </c>
      <c r="H1535" s="128">
        <v>585.39192422400617</v>
      </c>
      <c r="I1535" s="128">
        <v>6.8088960362805906E-3</v>
      </c>
      <c r="J1535" s="128">
        <v>9.1982574612219682E-9</v>
      </c>
      <c r="K1535" s="128">
        <f t="shared" si="42"/>
        <v>1.4582278481012658</v>
      </c>
      <c r="L1535" s="128">
        <f t="shared" si="43"/>
        <v>523.76527589965428</v>
      </c>
      <c r="AA1535" s="128" t="s">
        <v>230</v>
      </c>
    </row>
    <row r="1536" spans="1:27">
      <c r="A1536" s="127">
        <v>42887</v>
      </c>
      <c r="B1536" s="128">
        <v>27.6</v>
      </c>
      <c r="C1536" s="128">
        <v>40.89</v>
      </c>
      <c r="D1536" s="128">
        <v>65.620036780000007</v>
      </c>
      <c r="E1536" s="128">
        <v>69.432191612460016</v>
      </c>
      <c r="F1536" s="128">
        <v>168.78844040544922</v>
      </c>
      <c r="G1536" s="128">
        <v>677.29198711515789</v>
      </c>
      <c r="H1536" s="128">
        <v>585.164542634339</v>
      </c>
      <c r="I1536" s="128">
        <v>6.8304572927669564E-3</v>
      </c>
      <c r="J1536" s="128">
        <v>9.2530091504898305E-9</v>
      </c>
      <c r="K1536" s="128">
        <f t="shared" si="42"/>
        <v>1.4815217391304347</v>
      </c>
      <c r="L1536" s="128">
        <f t="shared" si="43"/>
        <v>523.74005308337632</v>
      </c>
      <c r="AA1536" s="128" t="s">
        <v>230</v>
      </c>
    </row>
    <row r="1537" spans="1:27">
      <c r="A1537" s="127">
        <v>42888</v>
      </c>
      <c r="B1537" s="128">
        <v>27.54</v>
      </c>
      <c r="C1537" s="128">
        <v>41.21</v>
      </c>
      <c r="D1537" s="128">
        <v>65.627853229999999</v>
      </c>
      <c r="E1537" s="128">
        <v>69.428320865460009</v>
      </c>
      <c r="F1537" s="128">
        <v>168.75785484089914</v>
      </c>
      <c r="G1537" s="128">
        <v>677.26548024393765</v>
      </c>
      <c r="H1537" s="128">
        <v>588.08690626495661</v>
      </c>
      <c r="I1537" s="128">
        <v>6.808511424408685E-3</v>
      </c>
      <c r="J1537" s="128">
        <v>9.2395597747261009E-9</v>
      </c>
      <c r="K1537" s="128">
        <f t="shared" si="42"/>
        <v>1.4963689179375455</v>
      </c>
      <c r="L1537" s="128">
        <f t="shared" si="43"/>
        <v>523.71488509930759</v>
      </c>
      <c r="AA1537" s="128" t="s">
        <v>230</v>
      </c>
    </row>
    <row r="1538" spans="1:27">
      <c r="A1538" s="127">
        <v>42889</v>
      </c>
      <c r="B1538" s="128">
        <v>27.57</v>
      </c>
      <c r="C1538" s="128">
        <v>40.520000000000003</v>
      </c>
      <c r="D1538" s="128">
        <v>65.618471779999993</v>
      </c>
      <c r="E1538" s="128">
        <v>69.424445901960013</v>
      </c>
      <c r="F1538" s="128">
        <v>168.84135117104981</v>
      </c>
      <c r="G1538" s="128">
        <v>677.23894352344223</v>
      </c>
      <c r="H1538" s="128">
        <v>583.13128651233058</v>
      </c>
      <c r="I1538" s="128">
        <v>6.8446514776458016E-3</v>
      </c>
      <c r="J1538" s="128">
        <v>9.2592209989304254E-9</v>
      </c>
      <c r="K1538" s="128">
        <f t="shared" si="42"/>
        <v>1.4697134566557855</v>
      </c>
      <c r="L1538" s="128">
        <f t="shared" si="43"/>
        <v>523.68968969913419</v>
      </c>
      <c r="AA1538" s="128" t="s">
        <v>230</v>
      </c>
    </row>
    <row r="1539" spans="1:27">
      <c r="A1539" s="127">
        <v>42890</v>
      </c>
      <c r="B1539" s="128">
        <v>27.62</v>
      </c>
      <c r="C1539" s="128">
        <v>40.39</v>
      </c>
      <c r="D1539" s="128">
        <v>65.599191570000002</v>
      </c>
      <c r="E1539" s="128">
        <v>69.420563910960013</v>
      </c>
      <c r="F1539" s="128">
        <v>168.68869293102151</v>
      </c>
      <c r="G1539" s="128">
        <v>677.21235769888574</v>
      </c>
      <c r="H1539" s="128">
        <v>580.77227849727501</v>
      </c>
      <c r="I1539" s="128">
        <v>6.8664256218626592E-3</v>
      </c>
      <c r="J1539" s="128">
        <v>9.2805293162926731E-9</v>
      </c>
      <c r="K1539" s="128">
        <f t="shared" ref="K1539:K1602" si="44">C1539/B1539</f>
        <v>1.4623461259956554</v>
      </c>
      <c r="L1539" s="128">
        <f t="shared" si="43"/>
        <v>523.66444860545312</v>
      </c>
      <c r="AA1539" s="128" t="s">
        <v>230</v>
      </c>
    </row>
    <row r="1540" spans="1:27">
      <c r="A1540" s="127">
        <v>42891</v>
      </c>
      <c r="B1540" s="128">
        <v>27.67</v>
      </c>
      <c r="C1540" s="128">
        <v>40.020000000000003</v>
      </c>
      <c r="D1540" s="128">
        <v>65.590861020000006</v>
      </c>
      <c r="E1540" s="128">
        <v>69.416674892460009</v>
      </c>
      <c r="F1540" s="128">
        <v>168.8535646439266</v>
      </c>
      <c r="G1540" s="128">
        <v>677.18572276484383</v>
      </c>
      <c r="H1540" s="128">
        <v>578.50967725999351</v>
      </c>
      <c r="I1540" s="128">
        <v>6.8801269773036454E-3</v>
      </c>
      <c r="J1540" s="128">
        <v>9.2813032698573247E-9</v>
      </c>
      <c r="K1540" s="128">
        <f t="shared" si="44"/>
        <v>1.4463317672569571</v>
      </c>
      <c r="L1540" s="128">
        <f t="shared" si="43"/>
        <v>523.63916181826426</v>
      </c>
      <c r="AA1540" s="128" t="s">
        <v>230</v>
      </c>
    </row>
    <row r="1541" spans="1:27">
      <c r="A1541" s="127">
        <v>42892</v>
      </c>
      <c r="B1541" s="128">
        <v>27.65</v>
      </c>
      <c r="C1541" s="128">
        <v>40.11</v>
      </c>
      <c r="D1541" s="128">
        <v>65.578869609999998</v>
      </c>
      <c r="E1541" s="128">
        <v>69.412788684960006</v>
      </c>
      <c r="F1541" s="128">
        <v>168.52873460615066</v>
      </c>
      <c r="G1541" s="128">
        <v>677.15910610108529</v>
      </c>
      <c r="H1541" s="128">
        <v>577.53748879142563</v>
      </c>
      <c r="I1541" s="128">
        <v>6.8952473369209505E-3</v>
      </c>
      <c r="J1541" s="128">
        <v>9.3064769710728841E-9</v>
      </c>
      <c r="K1541" s="128">
        <f t="shared" si="44"/>
        <v>1.450632911392405</v>
      </c>
      <c r="L1541" s="128">
        <f t="shared" si="43"/>
        <v>523.61389330847851</v>
      </c>
      <c r="AA1541" s="128" t="s">
        <v>230</v>
      </c>
    </row>
    <row r="1542" spans="1:27">
      <c r="A1542" s="127">
        <v>42893</v>
      </c>
      <c r="B1542" s="128">
        <v>27.65</v>
      </c>
      <c r="C1542" s="128">
        <v>39.880000000000003</v>
      </c>
      <c r="D1542" s="128">
        <v>65.567924309999995</v>
      </c>
      <c r="E1542" s="128">
        <v>69.408902477460018</v>
      </c>
      <c r="F1542" s="128">
        <v>168.36925684637706</v>
      </c>
      <c r="G1542" s="128">
        <v>677.13248845600697</v>
      </c>
      <c r="H1542" s="128">
        <v>574.96865595145994</v>
      </c>
      <c r="I1542" s="128">
        <v>6.9191792677140134E-3</v>
      </c>
      <c r="J1542" s="128">
        <v>9.3295084865983377E-9</v>
      </c>
      <c r="K1542" s="128">
        <f t="shared" si="44"/>
        <v>1.4423146473779387</v>
      </c>
      <c r="L1542" s="128">
        <f t="shared" si="43"/>
        <v>523.58862479869276</v>
      </c>
      <c r="AA1542" s="128" t="s">
        <v>230</v>
      </c>
    </row>
    <row r="1543" spans="1:27">
      <c r="A1543" s="127">
        <v>42894</v>
      </c>
      <c r="B1543" s="128">
        <v>27.72</v>
      </c>
      <c r="C1543" s="128">
        <v>40.01</v>
      </c>
      <c r="D1543" s="128">
        <v>65.560645190000002</v>
      </c>
      <c r="E1543" s="128">
        <v>69.405006431460009</v>
      </c>
      <c r="F1543" s="128">
        <v>168.59070058439696</v>
      </c>
      <c r="G1543" s="128">
        <v>677.10580243932657</v>
      </c>
      <c r="H1543" s="128">
        <v>576.50304248239115</v>
      </c>
      <c r="I1543" s="128">
        <v>6.9016270130141267E-3</v>
      </c>
      <c r="J1543" s="128">
        <v>9.3070061690783481E-9</v>
      </c>
      <c r="K1543" s="128">
        <f t="shared" si="44"/>
        <v>1.4433621933621934</v>
      </c>
      <c r="L1543" s="128">
        <f t="shared" si="43"/>
        <v>523.56329231799612</v>
      </c>
      <c r="AA1543" s="128" t="s">
        <v>230</v>
      </c>
    </row>
    <row r="1544" spans="1:27">
      <c r="A1544" s="127">
        <v>42895</v>
      </c>
      <c r="B1544" s="128">
        <v>27.77</v>
      </c>
      <c r="C1544" s="128">
        <v>39.71</v>
      </c>
      <c r="D1544" s="128">
        <v>65.54137901</v>
      </c>
      <c r="E1544" s="128">
        <v>69.401103357960011</v>
      </c>
      <c r="F1544" s="128">
        <v>168.46398401911642</v>
      </c>
      <c r="G1544" s="128">
        <v>677.07906729851118</v>
      </c>
      <c r="H1544" s="128">
        <v>573.10376447739543</v>
      </c>
      <c r="I1544" s="128">
        <v>6.9314511966764927E-3</v>
      </c>
      <c r="J1544" s="128">
        <v>9.3322642821790955E-9</v>
      </c>
      <c r="K1544" s="128">
        <f t="shared" si="44"/>
        <v>1.4299603889088945</v>
      </c>
      <c r="L1544" s="128">
        <f t="shared" si="43"/>
        <v>523.5379141437918</v>
      </c>
      <c r="AA1544" s="128" t="s">
        <v>230</v>
      </c>
    </row>
    <row r="1545" spans="1:27">
      <c r="A1545" s="127">
        <v>42896</v>
      </c>
      <c r="B1545" s="128">
        <v>28.07</v>
      </c>
      <c r="C1545" s="128">
        <v>39.83</v>
      </c>
      <c r="D1545" s="128">
        <v>65.557223039999997</v>
      </c>
      <c r="E1545" s="128">
        <v>69.397158119460016</v>
      </c>
      <c r="F1545" s="128">
        <v>170.37838724353264</v>
      </c>
      <c r="G1545" s="128">
        <v>677.05204233101597</v>
      </c>
      <c r="H1545" s="128">
        <v>581.97161373719962</v>
      </c>
      <c r="I1545" s="128">
        <v>6.8168447869587584E-3</v>
      </c>
      <c r="J1545" s="128">
        <v>9.165877352904738E-9</v>
      </c>
      <c r="K1545" s="128">
        <f t="shared" si="44"/>
        <v>1.4189526184538652</v>
      </c>
      <c r="L1545" s="128">
        <f t="shared" si="43"/>
        <v>523.51226180854098</v>
      </c>
      <c r="AA1545" s="128" t="s">
        <v>230</v>
      </c>
    </row>
    <row r="1546" spans="1:27">
      <c r="A1546" s="127">
        <v>42897</v>
      </c>
      <c r="B1546" s="128">
        <v>27.69</v>
      </c>
      <c r="C1546" s="128">
        <v>39.409999999999997</v>
      </c>
      <c r="D1546" s="128">
        <v>65.53718155</v>
      </c>
      <c r="E1546" s="128">
        <v>69.39326628996001</v>
      </c>
      <c r="F1546" s="128">
        <v>168.20362436201441</v>
      </c>
      <c r="G1546" s="128">
        <v>677.02538222495014</v>
      </c>
      <c r="H1546" s="128">
        <v>570.33982867825227</v>
      </c>
      <c r="I1546" s="128">
        <v>6.9594573778828462E-3</v>
      </c>
      <c r="J1546" s="128">
        <v>9.3624581213669274E-9</v>
      </c>
      <c r="K1546" s="128">
        <f t="shared" si="44"/>
        <v>1.4232574936800286</v>
      </c>
      <c r="L1546" s="128">
        <f t="shared" si="43"/>
        <v>523.48695674394901</v>
      </c>
      <c r="AA1546" s="128" t="s">
        <v>230</v>
      </c>
    </row>
    <row r="1547" spans="1:27">
      <c r="A1547" s="127">
        <v>42898</v>
      </c>
      <c r="B1547" s="128">
        <v>28.11</v>
      </c>
      <c r="C1547" s="128">
        <v>39.270000000000003</v>
      </c>
      <c r="D1547" s="128">
        <v>65.559347939999995</v>
      </c>
      <c r="E1547" s="128">
        <v>69.389315429460012</v>
      </c>
      <c r="F1547" s="128">
        <v>170.88988148867648</v>
      </c>
      <c r="G1547" s="128">
        <v>676.99831673301787</v>
      </c>
      <c r="H1547" s="128">
        <v>580.52314469664077</v>
      </c>
      <c r="I1547" s="128">
        <v>6.8158943346713708E-3</v>
      </c>
      <c r="J1547" s="128">
        <v>9.140514999949244E-9</v>
      </c>
      <c r="K1547" s="128">
        <f t="shared" si="44"/>
        <v>1.3970117395944506</v>
      </c>
      <c r="L1547" s="128">
        <f t="shared" si="43"/>
        <v>523.46126785389197</v>
      </c>
      <c r="AA1547" s="128" t="s">
        <v>230</v>
      </c>
    </row>
    <row r="1548" spans="1:27">
      <c r="A1548" s="127">
        <v>42899</v>
      </c>
      <c r="B1548" s="128">
        <v>27.9</v>
      </c>
      <c r="C1548" s="128">
        <v>39.51</v>
      </c>
      <c r="D1548" s="128">
        <v>65.537279749999996</v>
      </c>
      <c r="E1548" s="128">
        <v>69.385394084460017</v>
      </c>
      <c r="F1548" s="128">
        <v>169.37941551333859</v>
      </c>
      <c r="G1548" s="128">
        <v>676.97145243435432</v>
      </c>
      <c r="H1548" s="128">
        <v>575.74788627930775</v>
      </c>
      <c r="I1548" s="128">
        <v>6.8882032558908769E-3</v>
      </c>
      <c r="J1548" s="128">
        <v>9.2586930878136263E-9</v>
      </c>
      <c r="K1548" s="128">
        <f t="shared" si="44"/>
        <v>1.4161290322580644</v>
      </c>
      <c r="L1548" s="128">
        <f t="shared" si="43"/>
        <v>523.43577087656752</v>
      </c>
      <c r="AA1548" s="128" t="s">
        <v>230</v>
      </c>
    </row>
    <row r="1549" spans="1:27">
      <c r="A1549" s="127">
        <v>42900</v>
      </c>
      <c r="B1549" s="128">
        <v>28.17</v>
      </c>
      <c r="C1549" s="128">
        <v>39.270000000000003</v>
      </c>
      <c r="D1549" s="128">
        <v>65.540653359999993</v>
      </c>
      <c r="E1549" s="128">
        <v>69.381434790960014</v>
      </c>
      <c r="F1549" s="128">
        <v>170.8763503150322</v>
      </c>
      <c r="G1549" s="128">
        <v>676.94432714411971</v>
      </c>
      <c r="H1549" s="128">
        <v>579.9200593366935</v>
      </c>
      <c r="I1549" s="128">
        <v>6.8205444056233938E-3</v>
      </c>
      <c r="J1549" s="128">
        <v>9.1434825662551764E-9</v>
      </c>
      <c r="K1549" s="128">
        <f t="shared" si="44"/>
        <v>1.3940362087326943</v>
      </c>
      <c r="L1549" s="128">
        <f t="shared" si="43"/>
        <v>523.41002715430113</v>
      </c>
      <c r="AA1549" s="128" t="s">
        <v>230</v>
      </c>
    </row>
    <row r="1550" spans="1:27">
      <c r="A1550" s="127">
        <v>42901</v>
      </c>
      <c r="B1550" s="128">
        <v>28.57</v>
      </c>
      <c r="C1550" s="128">
        <v>38.97</v>
      </c>
      <c r="D1550" s="128">
        <v>65.540225660000004</v>
      </c>
      <c r="E1550" s="128">
        <v>69.377419277460007</v>
      </c>
      <c r="F1550" s="128">
        <v>172.89810673256028</v>
      </c>
      <c r="G1550" s="128">
        <v>676.91681564693977</v>
      </c>
      <c r="H1550" s="128">
        <v>585.43732810391543</v>
      </c>
      <c r="I1550" s="128">
        <v>6.7319020031339641E-3</v>
      </c>
      <c r="J1550" s="128">
        <v>8.9921058198614827E-9</v>
      </c>
      <c r="K1550" s="128">
        <f t="shared" si="44"/>
        <v>1.3640182009100454</v>
      </c>
      <c r="L1550" s="128">
        <f t="shared" si="43"/>
        <v>523.38391788397269</v>
      </c>
      <c r="AA1550" s="128" t="s">
        <v>230</v>
      </c>
    </row>
    <row r="1551" spans="1:27">
      <c r="A1551" s="127">
        <v>42902</v>
      </c>
      <c r="B1551" s="128">
        <v>28.45</v>
      </c>
      <c r="C1551" s="128">
        <v>39.020000000000003</v>
      </c>
      <c r="D1551" s="128">
        <v>65.533756949999997</v>
      </c>
      <c r="E1551" s="128">
        <v>69.373420629960009</v>
      </c>
      <c r="F1551" s="128">
        <v>172.25090560865189</v>
      </c>
      <c r="G1551" s="128">
        <v>676.88941866165919</v>
      </c>
      <c r="H1551" s="128">
        <v>583.3040831153254</v>
      </c>
      <c r="I1551" s="128">
        <v>6.7626402352077147E-3</v>
      </c>
      <c r="J1551" s="128">
        <v>9.0413444103016795E-9</v>
      </c>
      <c r="K1551" s="128">
        <f t="shared" si="44"/>
        <v>1.3715289982425309</v>
      </c>
      <c r="L1551" s="128">
        <f t="shared" si="43"/>
        <v>523.35791827806304</v>
      </c>
      <c r="AA1551" s="128" t="s">
        <v>230</v>
      </c>
    </row>
    <row r="1552" spans="1:27">
      <c r="A1552" s="127">
        <v>42903</v>
      </c>
      <c r="B1552" s="128">
        <v>28.14</v>
      </c>
      <c r="C1552" s="128">
        <v>39.15</v>
      </c>
      <c r="D1552" s="128">
        <v>65.517167369999996</v>
      </c>
      <c r="E1552" s="128">
        <v>69.369465552960008</v>
      </c>
      <c r="F1552" s="128">
        <v>170.42718023124257</v>
      </c>
      <c r="G1552" s="128">
        <v>676.86231917925113</v>
      </c>
      <c r="H1552" s="128">
        <v>576.89754937268003</v>
      </c>
      <c r="I1552" s="128">
        <v>6.8539905993491457E-3</v>
      </c>
      <c r="J1552" s="128">
        <v>9.1852531761432398E-9</v>
      </c>
      <c r="K1552" s="128">
        <f t="shared" si="44"/>
        <v>1.3912579957356075</v>
      </c>
      <c r="L1552" s="128">
        <f t="shared" si="43"/>
        <v>523.33220197190133</v>
      </c>
      <c r="AA1552" s="128" t="s">
        <v>230</v>
      </c>
    </row>
    <row r="1553" spans="1:27">
      <c r="A1553" s="127">
        <v>42904</v>
      </c>
      <c r="B1553" s="128">
        <v>28.03</v>
      </c>
      <c r="C1553" s="128">
        <v>39.44</v>
      </c>
      <c r="D1553" s="128">
        <v>65.511322750000005</v>
      </c>
      <c r="E1553" s="128">
        <v>69.365525936460017</v>
      </c>
      <c r="F1553" s="128">
        <v>169.81115596191876</v>
      </c>
      <c r="G1553" s="128">
        <v>676.83532461772825</v>
      </c>
      <c r="H1553" s="128">
        <v>576.60338215473246</v>
      </c>
      <c r="I1553" s="128">
        <v>6.8705128134552203E-3</v>
      </c>
      <c r="J1553" s="128">
        <v>9.2248841695088994E-9</v>
      </c>
      <c r="K1553" s="128">
        <f t="shared" si="44"/>
        <v>1.4070638601498393</v>
      </c>
      <c r="L1553" s="128">
        <f t="shared" si="43"/>
        <v>523.30658619145674</v>
      </c>
      <c r="AA1553" s="128" t="s">
        <v>230</v>
      </c>
    </row>
    <row r="1554" spans="1:27">
      <c r="A1554" s="127">
        <v>42905</v>
      </c>
      <c r="B1554" s="128">
        <v>28.24</v>
      </c>
      <c r="C1554" s="128">
        <v>39.659999999999997</v>
      </c>
      <c r="D1554" s="128">
        <v>65.500611419999998</v>
      </c>
      <c r="E1554" s="128">
        <v>69.361556804460008</v>
      </c>
      <c r="F1554" s="128">
        <v>170.59310816179814</v>
      </c>
      <c r="G1554" s="128">
        <v>676.80812679246878</v>
      </c>
      <c r="H1554" s="128">
        <v>580.60807056067279</v>
      </c>
      <c r="I1554" s="128">
        <v>6.8209365663097696E-3</v>
      </c>
      <c r="J1554" s="128">
        <v>9.1553830233099856E-9</v>
      </c>
      <c r="K1554" s="128">
        <f t="shared" si="44"/>
        <v>1.4043909348441925</v>
      </c>
      <c r="L1554" s="128">
        <f t="shared" si="43"/>
        <v>523.28077849827946</v>
      </c>
      <c r="AA1554" s="128" t="s">
        <v>230</v>
      </c>
    </row>
    <row r="1555" spans="1:27">
      <c r="A1555" s="127">
        <v>42906</v>
      </c>
      <c r="B1555" s="128">
        <v>28.11</v>
      </c>
      <c r="C1555" s="128">
        <v>39.799999999999997</v>
      </c>
      <c r="D1555" s="128">
        <v>65.48273648</v>
      </c>
      <c r="E1555" s="128">
        <v>69.35760594396001</v>
      </c>
      <c r="F1555" s="128">
        <v>169.59251380121836</v>
      </c>
      <c r="G1555" s="128">
        <v>676.78105315159053</v>
      </c>
      <c r="H1555" s="128">
        <v>577.21097434514445</v>
      </c>
      <c r="I1555" s="128">
        <v>6.8705270148894894E-3</v>
      </c>
      <c r="J1555" s="128">
        <v>9.234643009353229E-9</v>
      </c>
      <c r="K1555" s="128">
        <f t="shared" si="44"/>
        <v>1.415866239772323</v>
      </c>
      <c r="L1555" s="128">
        <f t="shared" si="43"/>
        <v>523.25508960822242</v>
      </c>
      <c r="AA1555" s="128" t="s">
        <v>230</v>
      </c>
    </row>
    <row r="1556" spans="1:27">
      <c r="A1556" s="127">
        <v>42907</v>
      </c>
      <c r="B1556" s="128">
        <v>27.96</v>
      </c>
      <c r="C1556" s="128">
        <v>40.76</v>
      </c>
      <c r="D1556" s="128">
        <v>65.463831959999993</v>
      </c>
      <c r="E1556" s="128">
        <v>69.35367616596001</v>
      </c>
      <c r="F1556" s="128">
        <v>168.36853659347742</v>
      </c>
      <c r="G1556" s="128">
        <v>676.75412297279286</v>
      </c>
      <c r="H1556" s="128">
        <v>578.67486639638378</v>
      </c>
      <c r="I1556" s="128">
        <v>6.8875774392104039E-3</v>
      </c>
      <c r="J1556" s="128">
        <v>9.3040714759057423E-9</v>
      </c>
      <c r="K1556" s="128">
        <f t="shared" si="44"/>
        <v>1.4577968526466378</v>
      </c>
      <c r="L1556" s="128">
        <f t="shared" ref="L1556:L1619" si="45">72.285+6.5021*E1556</f>
        <v>523.22953779868863</v>
      </c>
      <c r="AA1556" s="128" t="s">
        <v>230</v>
      </c>
    </row>
    <row r="1557" spans="1:27">
      <c r="A1557" s="127">
        <v>42908</v>
      </c>
      <c r="B1557" s="128">
        <v>27.67</v>
      </c>
      <c r="C1557" s="128">
        <v>40.24</v>
      </c>
      <c r="D1557" s="128">
        <v>65.437612590000001</v>
      </c>
      <c r="E1557" s="128">
        <v>69.349787147460006</v>
      </c>
      <c r="F1557" s="128">
        <v>166.49587075256255</v>
      </c>
      <c r="G1557" s="128">
        <v>676.72747112317688</v>
      </c>
      <c r="H1557" s="128">
        <v>567.1570526366703</v>
      </c>
      <c r="I1557" s="128">
        <v>7.0245059286544202E-3</v>
      </c>
      <c r="J1557" s="128">
        <v>9.485065452710443E-9</v>
      </c>
      <c r="K1557" s="128">
        <f t="shared" si="44"/>
        <v>1.4542826165522227</v>
      </c>
      <c r="L1557" s="128">
        <f t="shared" si="45"/>
        <v>523.20425101149976</v>
      </c>
      <c r="AA1557" s="128" t="s">
        <v>230</v>
      </c>
    </row>
    <row r="1558" spans="1:27">
      <c r="A1558" s="127">
        <v>42909</v>
      </c>
      <c r="B1558" s="128">
        <v>27.64</v>
      </c>
      <c r="C1558" s="128">
        <v>40.729999999999997</v>
      </c>
      <c r="D1558" s="128">
        <v>65.436041349999996</v>
      </c>
      <c r="E1558" s="128">
        <v>69.345902345460019</v>
      </c>
      <c r="F1558" s="128">
        <v>166.3427928438075</v>
      </c>
      <c r="G1558" s="128">
        <v>676.70084718677128</v>
      </c>
      <c r="H1558" s="128">
        <v>570.16666195051891</v>
      </c>
      <c r="I1558" s="128">
        <v>7.0035171271606448E-3</v>
      </c>
      <c r="J1558" s="128">
        <v>9.4785005312796724E-9</v>
      </c>
      <c r="K1558" s="128">
        <f t="shared" si="44"/>
        <v>1.4735890014471777</v>
      </c>
      <c r="L1558" s="128">
        <f t="shared" si="45"/>
        <v>523.17899164041557</v>
      </c>
      <c r="AA1558" s="128" t="s">
        <v>230</v>
      </c>
    </row>
    <row r="1559" spans="1:27">
      <c r="A1559" s="127">
        <v>42910</v>
      </c>
      <c r="B1559" s="128">
        <v>27.61</v>
      </c>
      <c r="C1559" s="128">
        <v>40.840000000000003</v>
      </c>
      <c r="D1559" s="128">
        <v>65.423523610000004</v>
      </c>
      <c r="E1559" s="128">
        <v>69.342021759960005</v>
      </c>
      <c r="F1559" s="128">
        <v>165.9638837754899</v>
      </c>
      <c r="G1559" s="128">
        <v>676.67425116666584</v>
      </c>
      <c r="H1559" s="128">
        <v>569.12513040866952</v>
      </c>
      <c r="I1559" s="128">
        <v>7.0209971745627039E-3</v>
      </c>
      <c r="J1559" s="128">
        <v>9.5084732227326505E-9</v>
      </c>
      <c r="K1559" s="128">
        <f t="shared" si="44"/>
        <v>1.4791742122419416</v>
      </c>
      <c r="L1559" s="128">
        <f t="shared" si="45"/>
        <v>523.15375968543594</v>
      </c>
      <c r="AA1559" s="128" t="s">
        <v>230</v>
      </c>
    </row>
    <row r="1560" spans="1:27">
      <c r="A1560" s="127">
        <v>42911</v>
      </c>
      <c r="B1560" s="128">
        <v>27.61</v>
      </c>
      <c r="C1560" s="128">
        <v>40.92</v>
      </c>
      <c r="D1560" s="128">
        <v>65.412575259999997</v>
      </c>
      <c r="E1560" s="128">
        <v>69.338141174460006</v>
      </c>
      <c r="F1560" s="128">
        <v>165.77018008633277</v>
      </c>
      <c r="G1560" s="128">
        <v>676.64765416610373</v>
      </c>
      <c r="H1560" s="128">
        <v>568.61940277284691</v>
      </c>
      <c r="I1560" s="128">
        <v>7.0296629553841831E-3</v>
      </c>
      <c r="J1560" s="128">
        <v>9.5234895354908269E-9</v>
      </c>
      <c r="K1560" s="128">
        <f t="shared" si="44"/>
        <v>1.4820717131474104</v>
      </c>
      <c r="L1560" s="128">
        <f t="shared" si="45"/>
        <v>523.12852773045643</v>
      </c>
      <c r="AA1560" s="128" t="s">
        <v>230</v>
      </c>
    </row>
    <row r="1561" spans="1:27">
      <c r="A1561" s="127">
        <v>42912</v>
      </c>
      <c r="B1561" s="128">
        <v>27.6</v>
      </c>
      <c r="C1561" s="128">
        <v>40.83</v>
      </c>
      <c r="D1561" s="128">
        <v>65.401103739999996</v>
      </c>
      <c r="E1561" s="128">
        <v>69.334261994460007</v>
      </c>
      <c r="F1561" s="128">
        <v>165.53861144811049</v>
      </c>
      <c r="G1561" s="128">
        <v>676.62106581861315</v>
      </c>
      <c r="H1561" s="128">
        <v>566.77359684119381</v>
      </c>
      <c r="I1561" s="128">
        <v>7.0502727221777159E-3</v>
      </c>
      <c r="J1561" s="128">
        <v>9.5483179614007327E-9</v>
      </c>
      <c r="K1561" s="128">
        <f t="shared" si="44"/>
        <v>1.4793478260869564</v>
      </c>
      <c r="L1561" s="128">
        <f t="shared" si="45"/>
        <v>523.10330491417847</v>
      </c>
      <c r="AA1561" s="128" t="s">
        <v>230</v>
      </c>
    </row>
    <row r="1562" spans="1:27">
      <c r="A1562" s="127">
        <v>42913</v>
      </c>
      <c r="B1562" s="128">
        <v>27.58</v>
      </c>
      <c r="C1562" s="128">
        <v>40.89</v>
      </c>
      <c r="D1562" s="128">
        <v>65.400058319999999</v>
      </c>
      <c r="E1562" s="128">
        <v>69.330385625460011</v>
      </c>
      <c r="F1562" s="128">
        <v>165.50060755141814</v>
      </c>
      <c r="G1562" s="128">
        <v>676.59449575914255</v>
      </c>
      <c r="H1562" s="128">
        <v>567.23937432165042</v>
      </c>
      <c r="I1562" s="128">
        <v>7.0472045843579271E-3</v>
      </c>
      <c r="J1562" s="128">
        <v>9.5478493243874968E-9</v>
      </c>
      <c r="K1562" s="128">
        <f t="shared" si="44"/>
        <v>1.482596084118927</v>
      </c>
      <c r="L1562" s="128">
        <f t="shared" si="45"/>
        <v>523.07810037530351</v>
      </c>
      <c r="AA1562" s="128" t="s">
        <v>230</v>
      </c>
    </row>
    <row r="1563" spans="1:27">
      <c r="A1563" s="127">
        <v>42914</v>
      </c>
      <c r="B1563" s="128">
        <v>27.55</v>
      </c>
      <c r="C1563" s="128">
        <v>41.07</v>
      </c>
      <c r="D1563" s="128">
        <v>65.398491570000004</v>
      </c>
      <c r="E1563" s="128">
        <v>69.326513472960016</v>
      </c>
      <c r="F1563" s="128">
        <v>165.38721076917392</v>
      </c>
      <c r="G1563" s="128">
        <v>676.56795362405887</v>
      </c>
      <c r="H1563" s="128">
        <v>568.24442009323604</v>
      </c>
      <c r="I1563" s="128">
        <v>7.0415537901742445E-3</v>
      </c>
      <c r="J1563" s="128">
        <v>9.549433542197255E-9</v>
      </c>
      <c r="K1563" s="128">
        <f t="shared" si="44"/>
        <v>1.4907441016333938</v>
      </c>
      <c r="L1563" s="128">
        <f t="shared" si="45"/>
        <v>523.05292325253333</v>
      </c>
      <c r="AA1563" s="128" t="s">
        <v>230</v>
      </c>
    </row>
    <row r="1564" spans="1:27">
      <c r="A1564" s="127">
        <v>42915</v>
      </c>
      <c r="B1564" s="128">
        <v>27.55</v>
      </c>
      <c r="C1564" s="128">
        <v>41.35</v>
      </c>
      <c r="D1564" s="128">
        <v>65.387542519999997</v>
      </c>
      <c r="E1564" s="128">
        <v>69.322641320460008</v>
      </c>
      <c r="F1564" s="128">
        <v>165.16812589415167</v>
      </c>
      <c r="G1564" s="128">
        <v>676.5414105123433</v>
      </c>
      <c r="H1564" s="128">
        <v>569.02530811161705</v>
      </c>
      <c r="I1564" s="128">
        <v>7.0403775607119912E-3</v>
      </c>
      <c r="J1564" s="128">
        <v>9.5593620689762464E-9</v>
      </c>
      <c r="K1564" s="128">
        <f t="shared" si="44"/>
        <v>1.5009074410163339</v>
      </c>
      <c r="L1564" s="128">
        <f t="shared" si="45"/>
        <v>523.02774612976305</v>
      </c>
      <c r="AA1564" s="128" t="s">
        <v>230</v>
      </c>
    </row>
    <row r="1565" spans="1:27">
      <c r="A1565" s="127">
        <v>42916</v>
      </c>
      <c r="B1565" s="128">
        <v>27.51</v>
      </c>
      <c r="C1565" s="128">
        <v>41.35</v>
      </c>
      <c r="D1565" s="128">
        <v>65.385455870000001</v>
      </c>
      <c r="E1565" s="128">
        <v>69.318774789960017</v>
      </c>
      <c r="F1565" s="128">
        <v>165.0153200012937</v>
      </c>
      <c r="G1565" s="128">
        <v>676.51490496410793</v>
      </c>
      <c r="H1565" s="128">
        <v>568.58068256097954</v>
      </c>
      <c r="I1565" s="128">
        <v>7.0477069099924095E-3</v>
      </c>
      <c r="J1565" s="128">
        <v>9.5717908158352685E-9</v>
      </c>
      <c r="K1565" s="128">
        <f t="shared" si="44"/>
        <v>1.5030897855325336</v>
      </c>
      <c r="L1565" s="128">
        <f t="shared" si="45"/>
        <v>523.0026055617991</v>
      </c>
      <c r="AA1565" s="128" t="s">
        <v>230</v>
      </c>
    </row>
    <row r="1566" spans="1:27">
      <c r="A1566" s="127">
        <v>42917</v>
      </c>
      <c r="B1566" s="128">
        <v>27.51</v>
      </c>
      <c r="C1566" s="128">
        <v>41.51</v>
      </c>
      <c r="D1566" s="128">
        <v>65.374506429999997</v>
      </c>
      <c r="E1566" s="128">
        <v>69.314908259460012</v>
      </c>
      <c r="F1566" s="128">
        <v>164.80709867665729</v>
      </c>
      <c r="G1566" s="128">
        <v>676.48839844185954</v>
      </c>
      <c r="H1566" s="128">
        <v>568.48846627045532</v>
      </c>
      <c r="I1566" s="128">
        <v>7.0537115359513829E-3</v>
      </c>
      <c r="J1566" s="128">
        <v>9.5865529756078862E-9</v>
      </c>
      <c r="K1566" s="128">
        <f t="shared" si="44"/>
        <v>1.5089058524173027</v>
      </c>
      <c r="L1566" s="128">
        <f t="shared" si="45"/>
        <v>522.97746499383493</v>
      </c>
      <c r="AA1566" s="128" t="s">
        <v>230</v>
      </c>
    </row>
    <row r="1567" spans="1:27">
      <c r="A1567" s="127">
        <v>42918</v>
      </c>
      <c r="B1567" s="128">
        <v>27.52</v>
      </c>
      <c r="C1567" s="128">
        <v>41.76</v>
      </c>
      <c r="D1567" s="128">
        <v>65.364078269999993</v>
      </c>
      <c r="E1567" s="128">
        <v>69.311040323460006</v>
      </c>
      <c r="F1567" s="128">
        <v>164.64525094741265</v>
      </c>
      <c r="G1567" s="128">
        <v>676.46188130972826</v>
      </c>
      <c r="H1567" s="128">
        <v>569.17193064718958</v>
      </c>
      <c r="I1567" s="128">
        <v>7.0523677128135091E-3</v>
      </c>
      <c r="J1567" s="128">
        <v>9.5944216266524229E-9</v>
      </c>
      <c r="K1567" s="128">
        <f t="shared" si="44"/>
        <v>1.5174418604651163</v>
      </c>
      <c r="L1567" s="128">
        <f t="shared" si="45"/>
        <v>522.95231528716931</v>
      </c>
      <c r="AA1567" s="128" t="s">
        <v>230</v>
      </c>
    </row>
    <row r="1568" spans="1:27">
      <c r="A1568" s="127">
        <v>42919</v>
      </c>
      <c r="B1568" s="128">
        <v>27.47</v>
      </c>
      <c r="C1568" s="128">
        <v>41.43</v>
      </c>
      <c r="D1568" s="128">
        <v>65.361472669999998</v>
      </c>
      <c r="E1568" s="128">
        <v>69.307179414960018</v>
      </c>
      <c r="F1568" s="128">
        <v>164.48559428120876</v>
      </c>
      <c r="G1568" s="128">
        <v>676.43541138324565</v>
      </c>
      <c r="H1568" s="128">
        <v>566.5603216766475</v>
      </c>
      <c r="I1568" s="128">
        <v>7.0771173030754171E-3</v>
      </c>
      <c r="J1568" s="128">
        <v>9.6175482238779303E-9</v>
      </c>
      <c r="K1568" s="128">
        <f t="shared" si="44"/>
        <v>1.5081907535493266</v>
      </c>
      <c r="L1568" s="128">
        <f t="shared" si="45"/>
        <v>522.9272112740116</v>
      </c>
      <c r="AA1568" s="128" t="s">
        <v>230</v>
      </c>
    </row>
    <row r="1569" spans="1:27">
      <c r="A1569" s="127">
        <v>42920</v>
      </c>
      <c r="B1569" s="128">
        <v>27.45</v>
      </c>
      <c r="C1569" s="128">
        <v>41.54</v>
      </c>
      <c r="D1569" s="128">
        <v>65.36043171</v>
      </c>
      <c r="E1569" s="128">
        <v>69.303321317460018</v>
      </c>
      <c r="F1569" s="128">
        <v>164.43545391938557</v>
      </c>
      <c r="G1569" s="128">
        <v>676.40895975819967</v>
      </c>
      <c r="H1569" s="128">
        <v>567.25471291484519</v>
      </c>
      <c r="I1569" s="128">
        <v>7.0727313094731863E-3</v>
      </c>
      <c r="J1569" s="128">
        <v>9.6174040164866947E-9</v>
      </c>
      <c r="K1569" s="128">
        <f t="shared" si="44"/>
        <v>1.5132969034608379</v>
      </c>
      <c r="L1569" s="128">
        <f t="shared" si="45"/>
        <v>522.90212553825677</v>
      </c>
      <c r="AA1569" s="128" t="s">
        <v>230</v>
      </c>
    </row>
    <row r="1570" spans="1:27">
      <c r="A1570" s="127">
        <v>42921</v>
      </c>
      <c r="B1570" s="128">
        <v>27.43</v>
      </c>
      <c r="C1570" s="128">
        <v>41.53</v>
      </c>
      <c r="D1570" s="128">
        <v>65.337490790000004</v>
      </c>
      <c r="E1570" s="128">
        <v>69.299466030960019</v>
      </c>
      <c r="F1570" s="128">
        <v>163.86658321678814</v>
      </c>
      <c r="G1570" s="128">
        <v>676.38252643660417</v>
      </c>
      <c r="H1570" s="128">
        <v>564.1163769753224</v>
      </c>
      <c r="I1570" s="128">
        <v>7.1127012130235145E-3</v>
      </c>
      <c r="J1570" s="128">
        <v>9.6726008677447374E-9</v>
      </c>
      <c r="K1570" s="128">
        <f t="shared" si="44"/>
        <v>1.5140357273058695</v>
      </c>
      <c r="L1570" s="128">
        <f t="shared" si="45"/>
        <v>522.87705807990517</v>
      </c>
      <c r="AA1570" s="128" t="s">
        <v>230</v>
      </c>
    </row>
    <row r="1571" spans="1:27">
      <c r="A1571" s="127">
        <v>42922</v>
      </c>
      <c r="B1571" s="128">
        <v>27.43</v>
      </c>
      <c r="C1571" s="128">
        <v>41.61</v>
      </c>
      <c r="D1571" s="128">
        <v>65.326540140000006</v>
      </c>
      <c r="E1571" s="128">
        <v>69.295610744460006</v>
      </c>
      <c r="F1571" s="128">
        <v>163.67357184421775</v>
      </c>
      <c r="G1571" s="128">
        <v>676.35609214611918</v>
      </c>
      <c r="H1571" s="128">
        <v>563.57026303723671</v>
      </c>
      <c r="I1571" s="128">
        <v>7.1220526627565478E-3</v>
      </c>
      <c r="J1571" s="128">
        <v>9.6886632003745392E-9</v>
      </c>
      <c r="K1571" s="128">
        <f t="shared" si="44"/>
        <v>1.5169522420707255</v>
      </c>
      <c r="L1571" s="128">
        <f t="shared" si="45"/>
        <v>522.85199062155345</v>
      </c>
      <c r="AA1571" s="128" t="s">
        <v>230</v>
      </c>
    </row>
    <row r="1572" spans="1:27">
      <c r="A1572" s="127">
        <v>42923</v>
      </c>
      <c r="B1572" s="128">
        <v>27.38</v>
      </c>
      <c r="C1572" s="128">
        <v>41.07</v>
      </c>
      <c r="D1572" s="128">
        <v>65.302039629999996</v>
      </c>
      <c r="E1572" s="128">
        <v>69.291762485460012</v>
      </c>
      <c r="F1572" s="128">
        <v>163.0158040366199</v>
      </c>
      <c r="G1572" s="128">
        <v>676.32970507428558</v>
      </c>
      <c r="H1572" s="128">
        <v>556.69240839237818</v>
      </c>
      <c r="I1572" s="128">
        <v>7.1955747148744848E-3</v>
      </c>
      <c r="J1572" s="128">
        <v>9.7690358048081076E-9</v>
      </c>
      <c r="K1572" s="128">
        <f t="shared" si="44"/>
        <v>1.5</v>
      </c>
      <c r="L1572" s="128">
        <f t="shared" si="45"/>
        <v>522.82696885670953</v>
      </c>
      <c r="AA1572" s="128" t="s">
        <v>220</v>
      </c>
    </row>
    <row r="1573" spans="1:27">
      <c r="A1573" s="127">
        <v>42924</v>
      </c>
      <c r="B1573" s="128">
        <v>27.29</v>
      </c>
      <c r="C1573" s="128">
        <v>41.66</v>
      </c>
      <c r="D1573" s="128">
        <v>65.297373649999997</v>
      </c>
      <c r="E1573" s="128">
        <v>69.287926875960011</v>
      </c>
      <c r="F1573" s="128">
        <v>162.46889879019844</v>
      </c>
      <c r="G1573" s="128">
        <v>676.30340377780976</v>
      </c>
      <c r="H1573" s="128">
        <v>558.41009298372194</v>
      </c>
      <c r="I1573" s="128">
        <v>7.1960474888348031E-3</v>
      </c>
      <c r="J1573" s="128">
        <v>9.8004660647828282E-9</v>
      </c>
      <c r="K1573" s="128">
        <f t="shared" si="44"/>
        <v>1.5265665078783437</v>
      </c>
      <c r="L1573" s="128">
        <f t="shared" si="45"/>
        <v>522.80202934017962</v>
      </c>
      <c r="AA1573" s="128" t="s">
        <v>230</v>
      </c>
    </row>
    <row r="1574" spans="1:27">
      <c r="A1574" s="127">
        <v>42925</v>
      </c>
      <c r="B1574" s="128">
        <v>27.32</v>
      </c>
      <c r="C1574" s="128">
        <v>41.72</v>
      </c>
      <c r="D1574" s="128">
        <v>65.298927340000006</v>
      </c>
      <c r="E1574" s="128">
        <v>69.284087049960007</v>
      </c>
      <c r="F1574" s="128">
        <v>162.72462970351401</v>
      </c>
      <c r="G1574" s="128">
        <v>676.27707260729676</v>
      </c>
      <c r="H1574" s="128">
        <v>560.02918141503221</v>
      </c>
      <c r="I1574" s="128">
        <v>7.1756842544113608E-3</v>
      </c>
      <c r="J1574" s="128">
        <v>9.7733336859612955E-9</v>
      </c>
      <c r="K1574" s="128">
        <f t="shared" si="44"/>
        <v>1.527086383601757</v>
      </c>
      <c r="L1574" s="128">
        <f t="shared" si="45"/>
        <v>522.77706240754503</v>
      </c>
      <c r="AA1574" s="128" t="s">
        <v>230</v>
      </c>
    </row>
    <row r="1575" spans="1:27">
      <c r="A1575" s="127">
        <v>42926</v>
      </c>
      <c r="B1575" s="128">
        <v>27.28</v>
      </c>
      <c r="C1575" s="128">
        <v>41.6</v>
      </c>
      <c r="D1575" s="128">
        <v>65.296856120000001</v>
      </c>
      <c r="E1575" s="128">
        <v>69.280252845960007</v>
      </c>
      <c r="F1575" s="128">
        <v>162.5907427134309</v>
      </c>
      <c r="G1575" s="128">
        <v>676.25077902956514</v>
      </c>
      <c r="H1575" s="128">
        <v>558.89494935581934</v>
      </c>
      <c r="I1575" s="128">
        <v>7.1884105419021439E-3</v>
      </c>
      <c r="J1575" s="128">
        <v>9.7881667256374009E-9</v>
      </c>
      <c r="K1575" s="128">
        <f t="shared" si="44"/>
        <v>1.5249266862170088</v>
      </c>
      <c r="L1575" s="128">
        <f t="shared" si="45"/>
        <v>522.75213202971656</v>
      </c>
      <c r="AA1575" s="128" t="s">
        <v>230</v>
      </c>
    </row>
    <row r="1576" spans="1:27">
      <c r="A1576" s="127">
        <v>42927</v>
      </c>
      <c r="B1576" s="128">
        <v>27.27</v>
      </c>
      <c r="C1576" s="128">
        <v>41.34</v>
      </c>
      <c r="D1576" s="128">
        <v>65.296338770000006</v>
      </c>
      <c r="E1576" s="128">
        <v>69.276420047460007</v>
      </c>
      <c r="F1576" s="128">
        <v>162.65889202384298</v>
      </c>
      <c r="G1576" s="128">
        <v>676.22449413192169</v>
      </c>
      <c r="H1576" s="128">
        <v>557.69031194270212</v>
      </c>
      <c r="I1576" s="128">
        <v>7.1962907093470604E-3</v>
      </c>
      <c r="J1576" s="128">
        <v>9.7884950846556197E-9</v>
      </c>
      <c r="K1576" s="128">
        <f t="shared" si="44"/>
        <v>1.5159515951595162</v>
      </c>
      <c r="L1576" s="128">
        <f t="shared" si="45"/>
        <v>522.72721079058977</v>
      </c>
      <c r="AA1576" s="128" t="s">
        <v>230</v>
      </c>
    </row>
    <row r="1577" spans="1:27">
      <c r="A1577" s="127">
        <v>42928</v>
      </c>
      <c r="B1577" s="128">
        <v>27.25</v>
      </c>
      <c r="C1577" s="128">
        <v>41.64</v>
      </c>
      <c r="D1577" s="128">
        <v>65.295304619999996</v>
      </c>
      <c r="E1577" s="128">
        <v>69.27259005996001</v>
      </c>
      <c r="F1577" s="128">
        <v>162.57686215100364</v>
      </c>
      <c r="G1577" s="128">
        <v>676.19822755460268</v>
      </c>
      <c r="H1577" s="128">
        <v>559.46655930769771</v>
      </c>
      <c r="I1577" s="128">
        <v>7.1837387145419164E-3</v>
      </c>
      <c r="J1577" s="128">
        <v>9.7854458267207506E-9</v>
      </c>
      <c r="K1577" s="128">
        <f t="shared" si="44"/>
        <v>1.5280733944954128</v>
      </c>
      <c r="L1577" s="128">
        <f t="shared" si="45"/>
        <v>522.70230782886597</v>
      </c>
      <c r="AA1577" s="128" t="s">
        <v>230</v>
      </c>
    </row>
    <row r="1578" spans="1:27">
      <c r="A1578" s="127">
        <v>42929</v>
      </c>
      <c r="B1578" s="128">
        <v>27.23</v>
      </c>
      <c r="C1578" s="128">
        <v>41.38</v>
      </c>
      <c r="D1578" s="128">
        <v>65.283318949999995</v>
      </c>
      <c r="E1578" s="128">
        <v>69.268762883460013</v>
      </c>
      <c r="F1578" s="128">
        <v>162.32036684658777</v>
      </c>
      <c r="G1578" s="128">
        <v>676.17197929961026</v>
      </c>
      <c r="H1578" s="128">
        <v>556.48037270704367</v>
      </c>
      <c r="I1578" s="128">
        <v>7.2150932587353367E-3</v>
      </c>
      <c r="J1578" s="128">
        <v>9.8183651006593551E-9</v>
      </c>
      <c r="K1578" s="128">
        <f t="shared" si="44"/>
        <v>1.5196474476680133</v>
      </c>
      <c r="L1578" s="128">
        <f t="shared" si="45"/>
        <v>522.6774231445454</v>
      </c>
      <c r="AA1578" s="128" t="s">
        <v>230</v>
      </c>
    </row>
    <row r="1579" spans="1:27">
      <c r="A1579" s="127">
        <v>42930</v>
      </c>
      <c r="B1579" s="128">
        <v>27.23</v>
      </c>
      <c r="C1579" s="128">
        <v>41.4</v>
      </c>
      <c r="D1579" s="128">
        <v>65.261413869999998</v>
      </c>
      <c r="E1579" s="128">
        <v>69.264935706960017</v>
      </c>
      <c r="F1579" s="128">
        <v>161.87595855798327</v>
      </c>
      <c r="G1579" s="128">
        <v>676.14573008896912</v>
      </c>
      <c r="H1579" s="128">
        <v>554.0820276272276</v>
      </c>
      <c r="I1579" s="128">
        <v>7.2469536885721008E-3</v>
      </c>
      <c r="J1579" s="128">
        <v>9.86257829414193E-9</v>
      </c>
      <c r="K1579" s="128">
        <f t="shared" si="44"/>
        <v>1.5203819316929856</v>
      </c>
      <c r="L1579" s="128">
        <f t="shared" si="45"/>
        <v>522.65253846022472</v>
      </c>
      <c r="AA1579" s="128" t="s">
        <v>230</v>
      </c>
    </row>
    <row r="1580" spans="1:27">
      <c r="A1580" s="127">
        <v>42931</v>
      </c>
      <c r="B1580" s="128">
        <v>27.22</v>
      </c>
      <c r="C1580" s="128">
        <v>41.21</v>
      </c>
      <c r="D1580" s="128">
        <v>65.260897290000003</v>
      </c>
      <c r="E1580" s="128">
        <v>69.261109935960008</v>
      </c>
      <c r="F1580" s="128">
        <v>161.9320238453833</v>
      </c>
      <c r="G1580" s="128">
        <v>676.11948956291417</v>
      </c>
      <c r="H1580" s="128">
        <v>553.28162147351998</v>
      </c>
      <c r="I1580" s="128">
        <v>7.2519224441997881E-3</v>
      </c>
      <c r="J1580" s="128">
        <v>9.8618405077818121E-9</v>
      </c>
      <c r="K1580" s="128">
        <f t="shared" si="44"/>
        <v>1.5139603232916974</v>
      </c>
      <c r="L1580" s="128">
        <f t="shared" si="45"/>
        <v>522.62766291460559</v>
      </c>
      <c r="AA1580" s="128" t="s">
        <v>230</v>
      </c>
    </row>
    <row r="1581" spans="1:27">
      <c r="A1581" s="127">
        <v>42932</v>
      </c>
      <c r="B1581" s="128">
        <v>27.22</v>
      </c>
      <c r="C1581" s="128">
        <v>41.22</v>
      </c>
      <c r="D1581" s="128">
        <v>65.249944400000004</v>
      </c>
      <c r="E1581" s="128">
        <v>69.257284164960012</v>
      </c>
      <c r="F1581" s="128">
        <v>161.75310473766109</v>
      </c>
      <c r="G1581" s="128">
        <v>676.09324808170368</v>
      </c>
      <c r="H1581" s="128">
        <v>552.35466346316719</v>
      </c>
      <c r="I1581" s="128">
        <v>7.2644086170138289E-3</v>
      </c>
      <c r="J1581" s="128">
        <v>9.8792501744549428E-9</v>
      </c>
      <c r="K1581" s="128">
        <f t="shared" si="44"/>
        <v>1.5143277002204263</v>
      </c>
      <c r="L1581" s="128">
        <f t="shared" si="45"/>
        <v>522.60278736898647</v>
      </c>
      <c r="AA1581" s="128" t="s">
        <v>230</v>
      </c>
    </row>
    <row r="1582" spans="1:27">
      <c r="A1582" s="127">
        <v>42933</v>
      </c>
      <c r="B1582" s="128">
        <v>27.22</v>
      </c>
      <c r="C1582" s="128">
        <v>41.02</v>
      </c>
      <c r="D1582" s="128">
        <v>65.238991299999995</v>
      </c>
      <c r="E1582" s="128">
        <v>69.253458393960017</v>
      </c>
      <c r="F1582" s="128">
        <v>161.60835813379012</v>
      </c>
      <c r="G1582" s="128">
        <v>676.06700564523339</v>
      </c>
      <c r="H1582" s="128">
        <v>550.23593208328816</v>
      </c>
      <c r="I1582" s="128">
        <v>7.2860356430740755E-3</v>
      </c>
      <c r="J1582" s="128">
        <v>9.9000402230282638E-9</v>
      </c>
      <c r="K1582" s="128">
        <f t="shared" si="44"/>
        <v>1.5069801616458489</v>
      </c>
      <c r="L1582" s="128">
        <f t="shared" si="45"/>
        <v>522.57791182336746</v>
      </c>
      <c r="AA1582" s="128" t="s">
        <v>230</v>
      </c>
    </row>
    <row r="1583" spans="1:27">
      <c r="A1583" s="127">
        <v>42934</v>
      </c>
      <c r="B1583" s="128">
        <v>27.16</v>
      </c>
      <c r="C1583" s="128">
        <v>41.32</v>
      </c>
      <c r="D1583" s="128">
        <v>65.224941490000006</v>
      </c>
      <c r="E1583" s="128">
        <v>69.249641055960012</v>
      </c>
      <c r="F1583" s="128">
        <v>161.02771717210575</v>
      </c>
      <c r="G1583" s="128">
        <v>676.04082010174966</v>
      </c>
      <c r="H1583" s="128">
        <v>549.5178075661405</v>
      </c>
      <c r="I1583" s="128">
        <v>7.3079872652647591E-3</v>
      </c>
      <c r="J1583" s="128">
        <v>9.9467857353426226E-9</v>
      </c>
      <c r="K1583" s="128">
        <f t="shared" si="44"/>
        <v>1.5213549337260677</v>
      </c>
      <c r="L1583" s="128">
        <f t="shared" si="45"/>
        <v>522.55309110995768</v>
      </c>
      <c r="AA1583" s="128" t="s">
        <v>230</v>
      </c>
    </row>
    <row r="1584" spans="1:27">
      <c r="A1584" s="127">
        <v>42935</v>
      </c>
      <c r="B1584" s="128">
        <v>27.21</v>
      </c>
      <c r="C1584" s="128">
        <v>41.11</v>
      </c>
      <c r="D1584" s="128">
        <v>65.227521449999998</v>
      </c>
      <c r="E1584" s="128">
        <v>69.245816690460003</v>
      </c>
      <c r="F1584" s="128">
        <v>161.44239716956318</v>
      </c>
      <c r="G1584" s="128">
        <v>676.01458539829514</v>
      </c>
      <c r="H1584" s="128">
        <v>550.05221525469335</v>
      </c>
      <c r="I1584" s="128">
        <v>7.2918049605839256E-3</v>
      </c>
      <c r="J1584" s="128">
        <v>9.9124140359902406E-9</v>
      </c>
      <c r="K1584" s="128">
        <f t="shared" si="44"/>
        <v>1.5108416023520763</v>
      </c>
      <c r="L1584" s="128">
        <f t="shared" si="45"/>
        <v>522.52822470304</v>
      </c>
      <c r="AA1584" s="128" t="s">
        <v>230</v>
      </c>
    </row>
    <row r="1585" spans="1:27">
      <c r="A1585" s="127">
        <v>42936</v>
      </c>
      <c r="B1585" s="128">
        <v>27.22</v>
      </c>
      <c r="C1585" s="128">
        <v>41.09</v>
      </c>
      <c r="D1585" s="128">
        <v>65.238991299999995</v>
      </c>
      <c r="E1585" s="128">
        <v>69.241990919460008</v>
      </c>
      <c r="F1585" s="128">
        <v>161.85153303207778</v>
      </c>
      <c r="G1585" s="128">
        <v>675.98834009787652</v>
      </c>
      <c r="H1585" s="128">
        <v>552.21139634268832</v>
      </c>
      <c r="I1585" s="128">
        <v>7.2621836801933662E-3</v>
      </c>
      <c r="J1585" s="128">
        <v>9.8706386212778019E-9</v>
      </c>
      <c r="K1585" s="128">
        <f t="shared" si="44"/>
        <v>1.509551800146951</v>
      </c>
      <c r="L1585" s="128">
        <f t="shared" si="45"/>
        <v>522.50334915742098</v>
      </c>
      <c r="AA1585" s="128" t="s">
        <v>230</v>
      </c>
    </row>
    <row r="1586" spans="1:27">
      <c r="A1586" s="127">
        <v>42937</v>
      </c>
      <c r="B1586" s="128">
        <v>27.16</v>
      </c>
      <c r="C1586" s="128">
        <v>41.16</v>
      </c>
      <c r="D1586" s="128">
        <v>65.224941490000006</v>
      </c>
      <c r="E1586" s="128">
        <v>69.238173581460018</v>
      </c>
      <c r="F1586" s="128">
        <v>161.3062697757542</v>
      </c>
      <c r="G1586" s="128">
        <v>675.96215169644597</v>
      </c>
      <c r="H1586" s="128">
        <v>550.17593907627156</v>
      </c>
      <c r="I1586" s="128">
        <v>7.2941573658108216E-3</v>
      </c>
      <c r="J1586" s="128">
        <v>9.9210417931319492E-9</v>
      </c>
      <c r="K1586" s="128">
        <f t="shared" si="44"/>
        <v>1.5154639175257731</v>
      </c>
      <c r="L1586" s="128">
        <f t="shared" si="45"/>
        <v>522.4785284440112</v>
      </c>
      <c r="AA1586" s="128" t="s">
        <v>230</v>
      </c>
    </row>
    <row r="1587" spans="1:27">
      <c r="A1587" s="127">
        <v>42938</v>
      </c>
      <c r="B1587" s="128">
        <v>27.16</v>
      </c>
      <c r="C1587" s="128">
        <v>41.09</v>
      </c>
      <c r="D1587" s="128">
        <v>65.203033680000004</v>
      </c>
      <c r="E1587" s="128">
        <v>69.234356243460013</v>
      </c>
      <c r="F1587" s="128">
        <v>160.88134358613451</v>
      </c>
      <c r="G1587" s="128">
        <v>675.93596234344284</v>
      </c>
      <c r="H1587" s="128">
        <v>547.31028187721779</v>
      </c>
      <c r="I1587" s="128">
        <v>7.3301111536935521E-3</v>
      </c>
      <c r="J1587" s="128">
        <v>9.9669012652667233E-9</v>
      </c>
      <c r="K1587" s="128">
        <f t="shared" si="44"/>
        <v>1.5128865979381445</v>
      </c>
      <c r="L1587" s="128">
        <f t="shared" si="45"/>
        <v>522.45370773060142</v>
      </c>
      <c r="AA1587" s="128" t="s">
        <v>230</v>
      </c>
    </row>
    <row r="1588" spans="1:27">
      <c r="A1588" s="127">
        <v>42939</v>
      </c>
      <c r="B1588" s="128">
        <v>27.06</v>
      </c>
      <c r="C1588" s="128">
        <v>41.12</v>
      </c>
      <c r="D1588" s="128">
        <v>65.219795239999996</v>
      </c>
      <c r="E1588" s="128">
        <v>69.230552960460017</v>
      </c>
      <c r="F1588" s="128">
        <v>160.88690017930986</v>
      </c>
      <c r="G1588" s="128">
        <v>675.9098684702027</v>
      </c>
      <c r="H1588" s="128">
        <v>548.57892080759984</v>
      </c>
      <c r="I1588" s="128">
        <v>7.3189626596045637E-3</v>
      </c>
      <c r="J1588" s="128">
        <v>9.9596392288287799E-9</v>
      </c>
      <c r="K1588" s="128">
        <f t="shared" si="44"/>
        <v>1.5195861049519586</v>
      </c>
      <c r="L1588" s="128">
        <f t="shared" si="45"/>
        <v>522.4289784042071</v>
      </c>
      <c r="AA1588" s="128" t="s">
        <v>230</v>
      </c>
    </row>
    <row r="1589" spans="1:27">
      <c r="A1589" s="127">
        <v>42940</v>
      </c>
      <c r="B1589" s="128">
        <v>27.04</v>
      </c>
      <c r="C1589" s="128">
        <v>41.15</v>
      </c>
      <c r="D1589" s="128">
        <v>65.218768190000006</v>
      </c>
      <c r="E1589" s="128">
        <v>69.226752488460008</v>
      </c>
      <c r="F1589" s="128">
        <v>160.84714766026511</v>
      </c>
      <c r="G1589" s="128">
        <v>675.8837929391633</v>
      </c>
      <c r="H1589" s="128">
        <v>548.7880748213496</v>
      </c>
      <c r="I1589" s="128">
        <v>7.3181070922133228E-3</v>
      </c>
      <c r="J1589" s="128">
        <v>9.9611072293418368E-9</v>
      </c>
      <c r="K1589" s="128">
        <f t="shared" si="44"/>
        <v>1.521819526627219</v>
      </c>
      <c r="L1589" s="128">
        <f t="shared" si="45"/>
        <v>522.40426735521589</v>
      </c>
      <c r="AA1589" s="128" t="s">
        <v>230</v>
      </c>
    </row>
    <row r="1590" spans="1:27">
      <c r="A1590" s="127">
        <v>42941</v>
      </c>
      <c r="B1590" s="128">
        <v>27.03</v>
      </c>
      <c r="C1590" s="128">
        <v>41.09</v>
      </c>
      <c r="D1590" s="128">
        <v>65.207300520000004</v>
      </c>
      <c r="E1590" s="128">
        <v>69.222953421960014</v>
      </c>
      <c r="F1590" s="128">
        <v>160.62088548631371</v>
      </c>
      <c r="G1590" s="128">
        <v>675.85772610847528</v>
      </c>
      <c r="H1590" s="128">
        <v>547.22814124046465</v>
      </c>
      <c r="I1590" s="128">
        <v>7.3375295547871717E-3</v>
      </c>
      <c r="J1590" s="128">
        <v>9.9855865080753737E-9</v>
      </c>
      <c r="K1590" s="128">
        <f t="shared" si="44"/>
        <v>1.5201627820939698</v>
      </c>
      <c r="L1590" s="128">
        <f t="shared" si="45"/>
        <v>522.37956544492624</v>
      </c>
      <c r="AA1590" s="128" t="s">
        <v>230</v>
      </c>
    </row>
    <row r="1591" spans="1:27">
      <c r="A1591" s="127">
        <v>42942</v>
      </c>
      <c r="B1591" s="128">
        <v>27.01</v>
      </c>
      <c r="C1591" s="128">
        <v>41.33</v>
      </c>
      <c r="D1591" s="128">
        <v>65.195319740000002</v>
      </c>
      <c r="E1591" s="128">
        <v>69.219157166460008</v>
      </c>
      <c r="F1591" s="128">
        <v>160.28787318823854</v>
      </c>
      <c r="G1591" s="128">
        <v>675.83167762327184</v>
      </c>
      <c r="H1591" s="128">
        <v>547.13976121299186</v>
      </c>
      <c r="I1591" s="128">
        <v>7.3474092462543382E-3</v>
      </c>
      <c r="J1591" s="128">
        <v>1.0010877933960198E-8</v>
      </c>
      <c r="K1591" s="128">
        <f t="shared" si="44"/>
        <v>1.5301740096260643</v>
      </c>
      <c r="L1591" s="128">
        <f t="shared" si="45"/>
        <v>522.35488181203959</v>
      </c>
      <c r="AA1591" s="128" t="s">
        <v>230</v>
      </c>
    </row>
    <row r="1592" spans="1:27">
      <c r="A1592" s="127">
        <v>42943</v>
      </c>
      <c r="B1592" s="128">
        <v>26.97</v>
      </c>
      <c r="C1592" s="128">
        <v>41.26</v>
      </c>
      <c r="D1592" s="128">
        <v>65.182314489999996</v>
      </c>
      <c r="E1592" s="128">
        <v>69.215366532960019</v>
      </c>
      <c r="F1592" s="128">
        <v>159.88697533748251</v>
      </c>
      <c r="G1592" s="128">
        <v>675.80566677461866</v>
      </c>
      <c r="H1592" s="128">
        <v>544.8141676618477</v>
      </c>
      <c r="I1592" s="128">
        <v>7.3784880382681455E-3</v>
      </c>
      <c r="J1592" s="128">
        <v>1.0052835505130637E-8</v>
      </c>
      <c r="K1592" s="128">
        <f t="shared" si="44"/>
        <v>1.5298479792361883</v>
      </c>
      <c r="L1592" s="128">
        <f t="shared" si="45"/>
        <v>522.3302347339594</v>
      </c>
      <c r="AA1592" s="128" t="s">
        <v>230</v>
      </c>
    </row>
    <row r="1593" spans="1:27">
      <c r="A1593" s="127">
        <v>42944</v>
      </c>
      <c r="B1593" s="128">
        <v>26.96</v>
      </c>
      <c r="C1593" s="128">
        <v>41.58</v>
      </c>
      <c r="D1593" s="128">
        <v>65.18180237</v>
      </c>
      <c r="E1593" s="128">
        <v>69.211577304960016</v>
      </c>
      <c r="F1593" s="128">
        <v>159.85943893848443</v>
      </c>
      <c r="G1593" s="128">
        <v>675.77966463193422</v>
      </c>
      <c r="H1593" s="128">
        <v>546.90900769821531</v>
      </c>
      <c r="I1593" s="128">
        <v>7.3610316438975157E-3</v>
      </c>
      <c r="J1593" s="128">
        <v>1.0043795792446491E-8</v>
      </c>
      <c r="K1593" s="128">
        <f t="shared" si="44"/>
        <v>1.5422848664688427</v>
      </c>
      <c r="L1593" s="128">
        <f t="shared" si="45"/>
        <v>522.30559679458054</v>
      </c>
      <c r="AA1593" s="128" t="s">
        <v>230</v>
      </c>
    </row>
    <row r="1594" spans="1:27">
      <c r="A1594" s="127">
        <v>42945</v>
      </c>
      <c r="B1594" s="128">
        <v>27</v>
      </c>
      <c r="C1594" s="128">
        <v>41.56</v>
      </c>
      <c r="D1594" s="128">
        <v>65.161941369999994</v>
      </c>
      <c r="E1594" s="128">
        <v>69.207782454960011</v>
      </c>
      <c r="F1594" s="128">
        <v>159.66714951882224</v>
      </c>
      <c r="G1594" s="128">
        <v>675.75362296999174</v>
      </c>
      <c r="H1594" s="128">
        <v>545.2991568069192</v>
      </c>
      <c r="I1594" s="128">
        <v>7.3801266150685645E-3</v>
      </c>
      <c r="J1594" s="128">
        <v>1.0066253892859382E-8</v>
      </c>
      <c r="K1594" s="128">
        <f t="shared" si="44"/>
        <v>1.5392592592592593</v>
      </c>
      <c r="L1594" s="128">
        <f t="shared" si="45"/>
        <v>522.28092230039556</v>
      </c>
      <c r="AA1594" s="128" t="s">
        <v>230</v>
      </c>
    </row>
    <row r="1595" spans="1:27">
      <c r="A1595" s="127">
        <v>42946</v>
      </c>
      <c r="B1595" s="128">
        <v>27</v>
      </c>
      <c r="C1595" s="128">
        <v>41.85</v>
      </c>
      <c r="D1595" s="128">
        <v>65.161941369999994</v>
      </c>
      <c r="E1595" s="128">
        <v>69.203987604960005</v>
      </c>
      <c r="F1595" s="128">
        <v>159.70351798645513</v>
      </c>
      <c r="G1595" s="128">
        <v>675.72758036683877</v>
      </c>
      <c r="H1595" s="128">
        <v>547.46149434467293</v>
      </c>
      <c r="I1595" s="128">
        <v>7.3602994713939975E-3</v>
      </c>
      <c r="J1595" s="128">
        <v>1.0051942067975593E-8</v>
      </c>
      <c r="K1595" s="128">
        <f t="shared" si="44"/>
        <v>1.55</v>
      </c>
      <c r="L1595" s="128">
        <f t="shared" si="45"/>
        <v>522.25624780621047</v>
      </c>
      <c r="AA1595" s="128" t="s">
        <v>230</v>
      </c>
    </row>
    <row r="1596" spans="1:27">
      <c r="A1596" s="127">
        <v>42947</v>
      </c>
      <c r="B1596" s="128">
        <v>26.96</v>
      </c>
      <c r="C1596" s="128">
        <v>41.8</v>
      </c>
      <c r="D1596" s="128">
        <v>65.15989141</v>
      </c>
      <c r="E1596" s="128">
        <v>69.200198376960003</v>
      </c>
      <c r="F1596" s="128">
        <v>159.55769747355831</v>
      </c>
      <c r="G1596" s="128">
        <v>675.70157540609841</v>
      </c>
      <c r="H1596" s="128">
        <v>546.7358898232693</v>
      </c>
      <c r="I1596" s="128">
        <v>7.3704545914857495E-3</v>
      </c>
      <c r="J1596" s="128">
        <v>1.0066339230330578E-8</v>
      </c>
      <c r="K1596" s="128">
        <f t="shared" si="44"/>
        <v>1.5504451038575666</v>
      </c>
      <c r="L1596" s="128">
        <f t="shared" si="45"/>
        <v>522.23160986683172</v>
      </c>
      <c r="AA1596" s="128" t="s">
        <v>230</v>
      </c>
    </row>
    <row r="1597" spans="1:27">
      <c r="A1597" s="127">
        <v>42948</v>
      </c>
      <c r="B1597" s="128">
        <v>26.95</v>
      </c>
      <c r="C1597" s="128">
        <v>41.72</v>
      </c>
      <c r="D1597" s="128">
        <v>65.159379380000004</v>
      </c>
      <c r="E1597" s="128">
        <v>69.196410554460016</v>
      </c>
      <c r="F1597" s="128">
        <v>159.59371726675295</v>
      </c>
      <c r="G1597" s="128">
        <v>675.67557915300983</v>
      </c>
      <c r="H1597" s="128">
        <v>546.55422028762996</v>
      </c>
      <c r="I1597" s="128">
        <v>7.3708238507833902E-3</v>
      </c>
      <c r="J1597" s="128">
        <v>1.006400272065276E-8</v>
      </c>
      <c r="K1597" s="128">
        <f t="shared" si="44"/>
        <v>1.5480519480519481</v>
      </c>
      <c r="L1597" s="128">
        <f t="shared" si="45"/>
        <v>522.20698106615453</v>
      </c>
      <c r="AA1597" s="128" t="s">
        <v>230</v>
      </c>
    </row>
    <row r="1598" spans="1:27">
      <c r="A1598" s="127">
        <v>42949</v>
      </c>
      <c r="B1598" s="128">
        <v>26.91</v>
      </c>
      <c r="C1598" s="128">
        <v>41.78</v>
      </c>
      <c r="D1598" s="128">
        <v>65.135420819999993</v>
      </c>
      <c r="E1598" s="128">
        <v>69.192628353960004</v>
      </c>
      <c r="F1598" s="128">
        <v>158.9186134063431</v>
      </c>
      <c r="G1598" s="128">
        <v>675.64962054839634</v>
      </c>
      <c r="H1598" s="128">
        <v>543.50383572988005</v>
      </c>
      <c r="I1598" s="128">
        <v>7.4161533144877743E-3</v>
      </c>
      <c r="J1598" s="128">
        <v>1.0131306186039337E-8</v>
      </c>
      <c r="K1598" s="128">
        <f t="shared" si="44"/>
        <v>1.5525826830174656</v>
      </c>
      <c r="L1598" s="128">
        <f t="shared" si="45"/>
        <v>522.18238882028334</v>
      </c>
      <c r="AA1598" s="128" t="s">
        <v>230</v>
      </c>
    </row>
    <row r="1599" spans="1:27">
      <c r="A1599" s="127">
        <v>42950</v>
      </c>
      <c r="B1599" s="128">
        <v>26.88</v>
      </c>
      <c r="C1599" s="128">
        <v>41.71</v>
      </c>
      <c r="D1599" s="128">
        <v>65.1448441</v>
      </c>
      <c r="E1599" s="128">
        <v>69.188850369960008</v>
      </c>
      <c r="F1599" s="128">
        <v>159.0899403464779</v>
      </c>
      <c r="G1599" s="128">
        <v>675.62368994935377</v>
      </c>
      <c r="H1599" s="128">
        <v>544.37362534540637</v>
      </c>
      <c r="I1599" s="128">
        <v>7.403543321340491E-3</v>
      </c>
      <c r="J1599" s="128">
        <v>1.011304053678283E-8</v>
      </c>
      <c r="K1599" s="128">
        <f t="shared" si="44"/>
        <v>1.5517113095238095</v>
      </c>
      <c r="L1599" s="128">
        <f t="shared" si="45"/>
        <v>522.15782399051704</v>
      </c>
      <c r="AA1599" s="128" t="s">
        <v>230</v>
      </c>
    </row>
    <row r="1600" spans="1:27">
      <c r="A1600" s="127">
        <v>42951</v>
      </c>
      <c r="B1600" s="128">
        <v>26.86</v>
      </c>
      <c r="C1600" s="128">
        <v>41.78</v>
      </c>
      <c r="D1600" s="128">
        <v>65.132866579999998</v>
      </c>
      <c r="E1600" s="128">
        <v>69.185075196960014</v>
      </c>
      <c r="F1600" s="128">
        <v>158.78725024091005</v>
      </c>
      <c r="G1600" s="128">
        <v>675.59777771158542</v>
      </c>
      <c r="H1600" s="128">
        <v>543.33300663335513</v>
      </c>
      <c r="I1600" s="128">
        <v>7.4210126095639152E-3</v>
      </c>
      <c r="J1600" s="128">
        <v>1.0141398678833165E-8</v>
      </c>
      <c r="K1600" s="128">
        <f t="shared" si="44"/>
        <v>1.5554728220402085</v>
      </c>
      <c r="L1600" s="128">
        <f t="shared" si="45"/>
        <v>522.13327743815375</v>
      </c>
      <c r="AA1600" s="128" t="s">
        <v>230</v>
      </c>
    </row>
    <row r="1601" spans="1:27">
      <c r="A1601" s="127">
        <v>42952</v>
      </c>
      <c r="B1601" s="128">
        <v>26.87</v>
      </c>
      <c r="C1601" s="128">
        <v>41.65</v>
      </c>
      <c r="D1601" s="128">
        <v>65.122420419999997</v>
      </c>
      <c r="E1601" s="128">
        <v>69.181298618460005</v>
      </c>
      <c r="F1601" s="128">
        <v>158.6934202642951</v>
      </c>
      <c r="G1601" s="128">
        <v>675.57185489406947</v>
      </c>
      <c r="H1601" s="128">
        <v>541.87093532811423</v>
      </c>
      <c r="I1601" s="128">
        <v>7.4362856743764348E-3</v>
      </c>
      <c r="J1601" s="128">
        <v>1.0155783085739494E-8</v>
      </c>
      <c r="K1601" s="128">
        <f t="shared" si="44"/>
        <v>1.5500558243394118</v>
      </c>
      <c r="L1601" s="128">
        <f t="shared" si="45"/>
        <v>522.10872174708879</v>
      </c>
      <c r="AA1601" s="128" t="s">
        <v>230</v>
      </c>
    </row>
    <row r="1602" spans="1:27">
      <c r="A1602" s="127">
        <v>42953</v>
      </c>
      <c r="B1602" s="128">
        <v>26.91</v>
      </c>
      <c r="C1602" s="128">
        <v>41.71</v>
      </c>
      <c r="D1602" s="128">
        <v>65.102550840000006</v>
      </c>
      <c r="E1602" s="128">
        <v>69.177516417960007</v>
      </c>
      <c r="F1602" s="128">
        <v>158.4925284853457</v>
      </c>
      <c r="G1602" s="128">
        <v>675.54589255161693</v>
      </c>
      <c r="H1602" s="128">
        <v>540.73988566829314</v>
      </c>
      <c r="I1602" s="128">
        <v>7.4517745505204075E-3</v>
      </c>
      <c r="J1602" s="128">
        <v>1.0176847049947296E-8</v>
      </c>
      <c r="K1602" s="128">
        <f t="shared" si="44"/>
        <v>1.549981419546637</v>
      </c>
      <c r="L1602" s="128">
        <f t="shared" si="45"/>
        <v>522.08412950121783</v>
      </c>
      <c r="AA1602" s="128" t="s">
        <v>230</v>
      </c>
    </row>
    <row r="1603" spans="1:27">
      <c r="A1603" s="127">
        <v>42954</v>
      </c>
      <c r="B1603" s="128">
        <v>26.9</v>
      </c>
      <c r="C1603" s="128">
        <v>41.9</v>
      </c>
      <c r="D1603" s="128">
        <v>65.102039489999996</v>
      </c>
      <c r="E1603" s="128">
        <v>69.17373562296001</v>
      </c>
      <c r="F1603" s="128">
        <v>158.48485457561713</v>
      </c>
      <c r="G1603" s="128">
        <v>675.51993892177256</v>
      </c>
      <c r="H1603" s="128">
        <v>542.08150132871106</v>
      </c>
      <c r="I1603" s="128">
        <v>7.4400284026741705E-3</v>
      </c>
      <c r="J1603" s="128">
        <v>1.0169959010794427E-8</v>
      </c>
      <c r="K1603" s="128">
        <f t="shared" ref="K1603:K1666" si="46">C1603/B1603</f>
        <v>1.5576208178438662</v>
      </c>
      <c r="L1603" s="128">
        <f t="shared" si="45"/>
        <v>522.05954639404831</v>
      </c>
      <c r="AA1603" s="128" t="s">
        <v>230</v>
      </c>
    </row>
    <row r="1604" spans="1:27">
      <c r="A1604" s="127">
        <v>42955</v>
      </c>
      <c r="B1604" s="128">
        <v>26.92</v>
      </c>
      <c r="C1604" s="128">
        <v>41.65</v>
      </c>
      <c r="D1604" s="128">
        <v>65.081148119999995</v>
      </c>
      <c r="E1604" s="128">
        <v>69.169952016960011</v>
      </c>
      <c r="F1604" s="128">
        <v>158.21710948837182</v>
      </c>
      <c r="G1604" s="128">
        <v>675.49396505934487</v>
      </c>
      <c r="H1604" s="128">
        <v>538.73908903138272</v>
      </c>
      <c r="I1604" s="128">
        <v>7.4769756383702831E-3</v>
      </c>
      <c r="J1604" s="128">
        <v>1.0207886845914314E-8</v>
      </c>
      <c r="K1604" s="128">
        <f t="shared" si="46"/>
        <v>1.5471768202080236</v>
      </c>
      <c r="L1604" s="128">
        <f t="shared" si="45"/>
        <v>522.03494500947568</v>
      </c>
      <c r="AA1604" s="128" t="s">
        <v>230</v>
      </c>
    </row>
    <row r="1605" spans="1:27">
      <c r="A1605" s="127">
        <v>42956</v>
      </c>
      <c r="B1605" s="128">
        <v>26.92</v>
      </c>
      <c r="C1605" s="128">
        <v>41.8</v>
      </c>
      <c r="D1605" s="128">
        <v>65.070190679999996</v>
      </c>
      <c r="E1605" s="128">
        <v>69.166168410960012</v>
      </c>
      <c r="F1605" s="128">
        <v>158.02248643516216</v>
      </c>
      <c r="G1605" s="128">
        <v>675.4679902602636</v>
      </c>
      <c r="H1605" s="128">
        <v>538.63835257067706</v>
      </c>
      <c r="I1605" s="128">
        <v>7.4832895370077574E-3</v>
      </c>
      <c r="J1605" s="128">
        <v>1.0223222180814146E-8</v>
      </c>
      <c r="K1605" s="128">
        <f t="shared" si="46"/>
        <v>1.552748885586924</v>
      </c>
      <c r="L1605" s="128">
        <f t="shared" si="45"/>
        <v>522.01034362490316</v>
      </c>
      <c r="AA1605" s="128" t="s">
        <v>230</v>
      </c>
    </row>
    <row r="1606" spans="1:27">
      <c r="A1606" s="127">
        <v>42957</v>
      </c>
      <c r="B1606" s="128">
        <v>26.87</v>
      </c>
      <c r="C1606" s="128">
        <v>41.9</v>
      </c>
      <c r="D1606" s="128">
        <v>65.067634100000006</v>
      </c>
      <c r="E1606" s="128">
        <v>69.162391832460017</v>
      </c>
      <c r="F1606" s="128">
        <v>157.79487943463201</v>
      </c>
      <c r="G1606" s="128">
        <v>675.44206277146213</v>
      </c>
      <c r="H1606" s="128">
        <v>538.52904239705015</v>
      </c>
      <c r="I1606" s="128">
        <v>7.4906417434385929E-3</v>
      </c>
      <c r="J1606" s="128">
        <v>1.0241241578962808E-8</v>
      </c>
      <c r="K1606" s="128">
        <f t="shared" si="46"/>
        <v>1.5593598809080758</v>
      </c>
      <c r="L1606" s="128">
        <f t="shared" si="45"/>
        <v>521.98578793383831</v>
      </c>
      <c r="AA1606" s="128" t="s">
        <v>230</v>
      </c>
    </row>
    <row r="1607" spans="1:27">
      <c r="A1607" s="127">
        <v>42958</v>
      </c>
      <c r="B1607" s="128">
        <v>26.83</v>
      </c>
      <c r="C1607" s="128">
        <v>41.93</v>
      </c>
      <c r="D1607" s="128">
        <v>65.065592129999999</v>
      </c>
      <c r="E1607" s="128">
        <v>69.158620875960011</v>
      </c>
      <c r="F1607" s="128">
        <v>157.63650250735125</v>
      </c>
      <c r="G1607" s="128">
        <v>675.41617294829621</v>
      </c>
      <c r="H1607" s="128">
        <v>538.25982932124941</v>
      </c>
      <c r="I1607" s="128">
        <v>7.4974276518358172E-3</v>
      </c>
      <c r="J1607" s="128">
        <v>1.025467651470605E-8</v>
      </c>
      <c r="K1607" s="128">
        <f t="shared" si="46"/>
        <v>1.5628028326500187</v>
      </c>
      <c r="L1607" s="128">
        <f t="shared" si="45"/>
        <v>521.96126879757958</v>
      </c>
      <c r="AA1607" s="128" t="s">
        <v>230</v>
      </c>
    </row>
    <row r="1608" spans="1:27">
      <c r="A1608" s="127">
        <v>42959</v>
      </c>
      <c r="B1608" s="128">
        <v>26.84</v>
      </c>
      <c r="C1608" s="128">
        <v>41.88</v>
      </c>
      <c r="D1608" s="128">
        <v>65.044186069999995</v>
      </c>
      <c r="E1608" s="128">
        <v>69.154848513960019</v>
      </c>
      <c r="F1608" s="128">
        <v>157.28241859046659</v>
      </c>
      <c r="G1608" s="128">
        <v>675.39027254432744</v>
      </c>
      <c r="H1608" s="128">
        <v>535.83594467495175</v>
      </c>
      <c r="I1608" s="128">
        <v>7.5291743519281798E-3</v>
      </c>
      <c r="J1608" s="128">
        <v>1.0295133440459232E-8</v>
      </c>
      <c r="K1608" s="128">
        <f t="shared" si="46"/>
        <v>1.5603576751117736</v>
      </c>
      <c r="L1608" s="128">
        <f t="shared" si="45"/>
        <v>521.93674052261952</v>
      </c>
      <c r="AA1608" s="128" t="s">
        <v>230</v>
      </c>
    </row>
    <row r="1609" spans="1:27">
      <c r="A1609" s="127">
        <v>42960</v>
      </c>
      <c r="B1609" s="128">
        <v>26.86</v>
      </c>
      <c r="C1609" s="128">
        <v>42.22</v>
      </c>
      <c r="D1609" s="128">
        <v>65.045207250000004</v>
      </c>
      <c r="E1609" s="128">
        <v>69.151073340960011</v>
      </c>
      <c r="F1609" s="128">
        <v>157.42534217083323</v>
      </c>
      <c r="G1609" s="128">
        <v>675.36435190796624</v>
      </c>
      <c r="H1609" s="128">
        <v>538.70667876417622</v>
      </c>
      <c r="I1609" s="128">
        <v>7.4991924173861881E-3</v>
      </c>
      <c r="J1609" s="128">
        <v>1.0268021808336437E-8</v>
      </c>
      <c r="K1609" s="128">
        <f t="shared" si="46"/>
        <v>1.5718540580789278</v>
      </c>
      <c r="L1609" s="128">
        <f t="shared" si="45"/>
        <v>521.91219397025611</v>
      </c>
      <c r="AA1609" s="128" t="s">
        <v>230</v>
      </c>
    </row>
    <row r="1610" spans="1:27">
      <c r="A1610" s="127">
        <v>42961</v>
      </c>
      <c r="B1610" s="128">
        <v>26.82</v>
      </c>
      <c r="C1610" s="128">
        <v>42.12</v>
      </c>
      <c r="D1610" s="128">
        <v>65.043165630000004</v>
      </c>
      <c r="E1610" s="128">
        <v>69.147303789960006</v>
      </c>
      <c r="F1610" s="128">
        <v>157.28736945798687</v>
      </c>
      <c r="G1610" s="128">
        <v>675.33846894179851</v>
      </c>
      <c r="H1610" s="128">
        <v>537.70622531999663</v>
      </c>
      <c r="I1610" s="128">
        <v>7.511922097001824E-3</v>
      </c>
      <c r="J1610" s="128">
        <v>1.0283776840035851E-8</v>
      </c>
      <c r="K1610" s="128">
        <f t="shared" si="46"/>
        <v>1.5704697986577181</v>
      </c>
      <c r="L1610" s="128">
        <f t="shared" si="45"/>
        <v>521.88768397269894</v>
      </c>
      <c r="AA1610" s="128" t="s">
        <v>230</v>
      </c>
    </row>
    <row r="1611" spans="1:27">
      <c r="A1611" s="127">
        <v>42962</v>
      </c>
      <c r="B1611" s="128">
        <v>26.83</v>
      </c>
      <c r="C1611" s="128">
        <v>42.02</v>
      </c>
      <c r="D1611" s="128">
        <v>65.032717259999998</v>
      </c>
      <c r="E1611" s="128">
        <v>69.143532833460014</v>
      </c>
      <c r="F1611" s="128">
        <v>157.19138523965432</v>
      </c>
      <c r="G1611" s="128">
        <v>675.31257539417913</v>
      </c>
      <c r="H1611" s="128">
        <v>536.43626777799966</v>
      </c>
      <c r="I1611" s="128">
        <v>7.5258857799590431E-3</v>
      </c>
      <c r="J1611" s="128">
        <v>1.0297666110481457E-8</v>
      </c>
      <c r="K1611" s="128">
        <f t="shared" si="46"/>
        <v>1.566157286619456</v>
      </c>
      <c r="L1611" s="128">
        <f t="shared" si="45"/>
        <v>521.86316483644043</v>
      </c>
      <c r="AA1611" s="128" t="s">
        <v>230</v>
      </c>
    </row>
    <row r="1612" spans="1:27">
      <c r="A1612" s="127">
        <v>42963</v>
      </c>
      <c r="B1612" s="128">
        <v>26.85</v>
      </c>
      <c r="C1612" s="128">
        <v>42.21</v>
      </c>
      <c r="D1612" s="128">
        <v>65.011820720000003</v>
      </c>
      <c r="E1612" s="128">
        <v>69.139759065960007</v>
      </c>
      <c r="F1612" s="128">
        <v>156.86060969280672</v>
      </c>
      <c r="G1612" s="128">
        <v>675.2866616124777</v>
      </c>
      <c r="H1612" s="128">
        <v>535.6051417854901</v>
      </c>
      <c r="I1612" s="128">
        <v>7.5428070579921904E-3</v>
      </c>
      <c r="J1612" s="128">
        <v>1.0327998437597372E-8</v>
      </c>
      <c r="K1612" s="128">
        <f t="shared" si="46"/>
        <v>1.5720670391061451</v>
      </c>
      <c r="L1612" s="128">
        <f t="shared" si="45"/>
        <v>521.83862742277859</v>
      </c>
      <c r="AA1612" s="128" t="s">
        <v>230</v>
      </c>
    </row>
    <row r="1613" spans="1:27">
      <c r="A1613" s="127">
        <v>42964</v>
      </c>
      <c r="B1613" s="128">
        <v>26.85</v>
      </c>
      <c r="C1613" s="128">
        <v>42.09</v>
      </c>
      <c r="D1613" s="128">
        <v>65.011820720000003</v>
      </c>
      <c r="E1613" s="128">
        <v>69.135985298460014</v>
      </c>
      <c r="F1613" s="128">
        <v>156.9582422711909</v>
      </c>
      <c r="G1613" s="128">
        <v>675.26074689818256</v>
      </c>
      <c r="H1613" s="128">
        <v>535.42233528224949</v>
      </c>
      <c r="I1613" s="128">
        <v>7.5414159857502654E-3</v>
      </c>
      <c r="J1613" s="128">
        <v>1.0320665601947494E-8</v>
      </c>
      <c r="K1613" s="128">
        <f t="shared" si="46"/>
        <v>1.5675977653631286</v>
      </c>
      <c r="L1613" s="128">
        <f t="shared" si="45"/>
        <v>521.81409000911685</v>
      </c>
      <c r="AA1613" s="128" t="s">
        <v>230</v>
      </c>
    </row>
    <row r="1614" spans="1:27">
      <c r="A1614" s="127">
        <v>42965</v>
      </c>
      <c r="B1614" s="128">
        <v>26.83</v>
      </c>
      <c r="C1614" s="128">
        <v>42.09</v>
      </c>
      <c r="D1614" s="128">
        <v>64.999840480000003</v>
      </c>
      <c r="E1614" s="128">
        <v>69.132214341960008</v>
      </c>
      <c r="F1614" s="128">
        <v>156.67352230482626</v>
      </c>
      <c r="G1614" s="128">
        <v>675.23485055556046</v>
      </c>
      <c r="H1614" s="128">
        <v>534.02909639454288</v>
      </c>
      <c r="I1614" s="128">
        <v>7.5621306904231538E-3</v>
      </c>
      <c r="J1614" s="128">
        <v>1.0350437465769369E-8</v>
      </c>
      <c r="K1614" s="128">
        <f t="shared" si="46"/>
        <v>1.5687663063734627</v>
      </c>
      <c r="L1614" s="128">
        <f t="shared" si="45"/>
        <v>521.78957087285823</v>
      </c>
      <c r="AA1614" s="128" t="s">
        <v>230</v>
      </c>
    </row>
    <row r="1615" spans="1:27">
      <c r="A1615" s="127">
        <v>42966</v>
      </c>
      <c r="B1615" s="128">
        <v>14.68</v>
      </c>
      <c r="C1615" s="128">
        <v>22.84</v>
      </c>
      <c r="D1615" s="128">
        <v>64.515380179999994</v>
      </c>
      <c r="E1615" s="128">
        <v>69.130151067960014</v>
      </c>
      <c r="F1615" s="128">
        <v>93.209403843197791</v>
      </c>
      <c r="G1615" s="128">
        <v>675.22068101077355</v>
      </c>
      <c r="H1615" s="128">
        <v>229.02748227041849</v>
      </c>
      <c r="I1615" s="128">
        <v>1.7606028009509993E-2</v>
      </c>
      <c r="J1615" s="128">
        <v>2.406111806689863E-8</v>
      </c>
      <c r="K1615" s="128">
        <f t="shared" si="46"/>
        <v>1.555858310626703</v>
      </c>
      <c r="L1615" s="128">
        <f t="shared" si="45"/>
        <v>521.77615525898284</v>
      </c>
      <c r="AA1615" s="128" t="s">
        <v>230</v>
      </c>
    </row>
    <row r="1616" spans="1:27">
      <c r="A1616" s="127">
        <v>42967</v>
      </c>
      <c r="B1616" s="128">
        <v>25.91</v>
      </c>
      <c r="C1616" s="128">
        <v>43.3</v>
      </c>
      <c r="D1616" s="128">
        <v>64.624655970000006</v>
      </c>
      <c r="E1616" s="128">
        <v>69.126509417460014</v>
      </c>
      <c r="F1616" s="128">
        <v>144.52794159455945</v>
      </c>
      <c r="G1616" s="128">
        <v>675.19567127683581</v>
      </c>
      <c r="H1616" s="128">
        <v>481.2406088978309</v>
      </c>
      <c r="I1616" s="128">
        <v>8.492752082209119E-3</v>
      </c>
      <c r="J1616" s="128">
        <v>1.176425931745865E-8</v>
      </c>
      <c r="K1616" s="128">
        <f t="shared" si="46"/>
        <v>1.6711694326514859</v>
      </c>
      <c r="L1616" s="128">
        <f t="shared" si="45"/>
        <v>521.75247688326681</v>
      </c>
      <c r="AA1616" s="128" t="s">
        <v>230</v>
      </c>
    </row>
    <row r="1617" spans="1:27">
      <c r="A1617" s="127">
        <v>42968</v>
      </c>
      <c r="B1617" s="128">
        <v>29.75</v>
      </c>
      <c r="C1617" s="128">
        <v>52.56</v>
      </c>
      <c r="D1617" s="128">
        <v>64.751573519999994</v>
      </c>
      <c r="E1617" s="128">
        <v>69.122328054960008</v>
      </c>
      <c r="F1617" s="128">
        <v>162.93660450117363</v>
      </c>
      <c r="G1617" s="128">
        <v>675.16695389567599</v>
      </c>
      <c r="H1617" s="128">
        <v>605.18050605464157</v>
      </c>
      <c r="I1617" s="128">
        <v>6.8284778204754223E-3</v>
      </c>
      <c r="J1617" s="128">
        <v>9.5639691122027178E-9</v>
      </c>
      <c r="K1617" s="128">
        <f t="shared" si="46"/>
        <v>1.7667226890756302</v>
      </c>
      <c r="L1617" s="128">
        <f t="shared" si="45"/>
        <v>521.72528924615551</v>
      </c>
      <c r="AA1617" s="128" t="s">
        <v>230</v>
      </c>
    </row>
    <row r="1618" spans="1:27">
      <c r="A1618" s="127">
        <v>42969</v>
      </c>
      <c r="B1618" s="128">
        <v>29.78</v>
      </c>
      <c r="C1618" s="128">
        <v>50.5</v>
      </c>
      <c r="D1618" s="128">
        <v>64.698508340000004</v>
      </c>
      <c r="E1618" s="128">
        <v>69.118142475960013</v>
      </c>
      <c r="F1618" s="128">
        <v>162.3096495136285</v>
      </c>
      <c r="G1618" s="128">
        <v>675.13820640858069</v>
      </c>
      <c r="H1618" s="128">
        <v>589.11893310600192</v>
      </c>
      <c r="I1618" s="128">
        <v>6.9574173044586046E-3</v>
      </c>
      <c r="J1618" s="128">
        <v>9.6650591181982165E-9</v>
      </c>
      <c r="K1618" s="128">
        <f t="shared" si="46"/>
        <v>1.6957689724647413</v>
      </c>
      <c r="L1618" s="128">
        <f t="shared" si="45"/>
        <v>521.69807419293966</v>
      </c>
      <c r="AA1618" s="128" t="s">
        <v>230</v>
      </c>
    </row>
    <row r="1619" spans="1:27">
      <c r="A1619" s="127">
        <v>42970</v>
      </c>
      <c r="B1619" s="128">
        <v>29.64</v>
      </c>
      <c r="C1619" s="128">
        <v>50.7</v>
      </c>
      <c r="D1619" s="128">
        <v>64.690595770000002</v>
      </c>
      <c r="E1619" s="128">
        <v>69.113976573960016</v>
      </c>
      <c r="F1619" s="128">
        <v>161.5699996095768</v>
      </c>
      <c r="G1619" s="128">
        <v>675.10959292763152</v>
      </c>
      <c r="H1619" s="128">
        <v>587.12954861401488</v>
      </c>
      <c r="I1619" s="128">
        <v>6.9929346664189922E-3</v>
      </c>
      <c r="J1619" s="128">
        <v>9.7310187120789104E-9</v>
      </c>
      <c r="K1619" s="128">
        <f t="shared" si="46"/>
        <v>1.7105263157894737</v>
      </c>
      <c r="L1619" s="128">
        <f t="shared" si="45"/>
        <v>521.67098708154549</v>
      </c>
      <c r="AA1619" s="128" t="s">
        <v>230</v>
      </c>
    </row>
    <row r="1620" spans="1:27">
      <c r="A1620" s="127">
        <v>42971</v>
      </c>
      <c r="B1620" s="128">
        <v>29.53</v>
      </c>
      <c r="C1620" s="128">
        <v>47.6</v>
      </c>
      <c r="D1620" s="128">
        <v>64.684403900000007</v>
      </c>
      <c r="E1620" s="128">
        <v>69.109826132460014</v>
      </c>
      <c r="F1620" s="128">
        <v>161.55054288341006</v>
      </c>
      <c r="G1620" s="128">
        <v>675.08108450607233</v>
      </c>
      <c r="H1620" s="128">
        <v>570.3322059263354</v>
      </c>
      <c r="I1620" s="128">
        <v>7.1167353950316202E-3</v>
      </c>
      <c r="J1620" s="128">
        <v>9.7902766092659506E-9</v>
      </c>
      <c r="K1620" s="128">
        <f t="shared" si="46"/>
        <v>1.6119200812732815</v>
      </c>
      <c r="L1620" s="128">
        <f t="shared" ref="L1620:L1683" si="47">72.285+6.5021*E1620</f>
        <v>521.64400049586834</v>
      </c>
      <c r="AA1620" s="128" t="s">
        <v>230</v>
      </c>
    </row>
    <row r="1621" spans="1:27">
      <c r="A1621" s="127">
        <v>42972</v>
      </c>
      <c r="B1621" s="128">
        <v>29.5</v>
      </c>
      <c r="C1621" s="128">
        <v>48.55</v>
      </c>
      <c r="D1621" s="128">
        <v>64.682719050000003</v>
      </c>
      <c r="E1621" s="128">
        <v>69.105679907460015</v>
      </c>
      <c r="F1621" s="128">
        <v>161.30081749986783</v>
      </c>
      <c r="G1621" s="128">
        <v>675.05260391937247</v>
      </c>
      <c r="H1621" s="128">
        <v>574.5730471344333</v>
      </c>
      <c r="I1621" s="128">
        <v>7.0921958058735033E-3</v>
      </c>
      <c r="J1621" s="128">
        <v>9.7951730457610475E-9</v>
      </c>
      <c r="K1621" s="128">
        <f t="shared" si="46"/>
        <v>1.6457627118644067</v>
      </c>
      <c r="L1621" s="128">
        <f t="shared" si="47"/>
        <v>521.61704132629575</v>
      </c>
      <c r="AA1621" s="128" t="s">
        <v>230</v>
      </c>
    </row>
    <row r="1622" spans="1:27">
      <c r="A1622" s="127">
        <v>42973</v>
      </c>
      <c r="B1622" s="128">
        <v>29.44</v>
      </c>
      <c r="C1622" s="128">
        <v>49.1</v>
      </c>
      <c r="D1622" s="128">
        <v>64.657444089999998</v>
      </c>
      <c r="E1622" s="128">
        <v>69.101542115460006</v>
      </c>
      <c r="F1622" s="128">
        <v>160.47950718559119</v>
      </c>
      <c r="G1622" s="128">
        <v>675.02418013586112</v>
      </c>
      <c r="H1622" s="128">
        <v>573.37738653771794</v>
      </c>
      <c r="I1622" s="128">
        <v>7.1252471651311513E-3</v>
      </c>
      <c r="J1622" s="128">
        <v>9.8661078202626147E-9</v>
      </c>
      <c r="K1622" s="128">
        <f t="shared" si="46"/>
        <v>1.6677989130434783</v>
      </c>
      <c r="L1622" s="128">
        <f t="shared" si="47"/>
        <v>521.5901369889325</v>
      </c>
      <c r="AA1622" s="128" t="s">
        <v>230</v>
      </c>
    </row>
    <row r="1623" spans="1:27">
      <c r="A1623" s="127">
        <v>42974</v>
      </c>
      <c r="B1623" s="128">
        <v>29.37</v>
      </c>
      <c r="C1623" s="128">
        <v>49.48</v>
      </c>
      <c r="D1623" s="128">
        <v>64.64257035</v>
      </c>
      <c r="E1623" s="128">
        <v>69.097414161960018</v>
      </c>
      <c r="F1623" s="128">
        <v>159.86831606495514</v>
      </c>
      <c r="G1623" s="128">
        <v>674.99582281765686</v>
      </c>
      <c r="H1623" s="128">
        <v>572.56811404869586</v>
      </c>
      <c r="I1623" s="128">
        <v>7.1493544702177451E-3</v>
      </c>
      <c r="J1623" s="128">
        <v>9.9189624847877207E-9</v>
      </c>
      <c r="K1623" s="128">
        <f t="shared" si="46"/>
        <v>1.6847122914538644</v>
      </c>
      <c r="L1623" s="128">
        <f t="shared" si="47"/>
        <v>521.56329662248027</v>
      </c>
      <c r="AA1623" s="128" t="s">
        <v>230</v>
      </c>
    </row>
    <row r="1624" spans="1:27">
      <c r="A1624" s="127">
        <v>42975</v>
      </c>
      <c r="B1624" s="128">
        <v>29.36</v>
      </c>
      <c r="C1624" s="128">
        <v>49.48</v>
      </c>
      <c r="D1624" s="128">
        <v>64.642011319999995</v>
      </c>
      <c r="E1624" s="128">
        <v>69.093287613960015</v>
      </c>
      <c r="F1624" s="128">
        <v>159.89268809368784</v>
      </c>
      <c r="G1624" s="128">
        <v>674.96747403800316</v>
      </c>
      <c r="H1624" s="128">
        <v>572.85454544252877</v>
      </c>
      <c r="I1624" s="128">
        <v>7.1462557104111507E-3</v>
      </c>
      <c r="J1624" s="128">
        <v>9.9153236876574433E-9</v>
      </c>
      <c r="K1624" s="128">
        <f t="shared" si="46"/>
        <v>1.6852861035422342</v>
      </c>
      <c r="L1624" s="128">
        <f t="shared" si="47"/>
        <v>521.53646539472948</v>
      </c>
      <c r="AA1624" s="128" t="s">
        <v>230</v>
      </c>
    </row>
    <row r="1625" spans="1:27">
      <c r="A1625" s="127">
        <v>42976</v>
      </c>
      <c r="B1625" s="128">
        <v>29.32</v>
      </c>
      <c r="C1625" s="128">
        <v>49.82</v>
      </c>
      <c r="D1625" s="128">
        <v>64.628820779999998</v>
      </c>
      <c r="E1625" s="128">
        <v>69.089166687960017</v>
      </c>
      <c r="F1625" s="128">
        <v>159.45828772278944</v>
      </c>
      <c r="G1625" s="128">
        <v>674.93916276635628</v>
      </c>
      <c r="H1625" s="128">
        <v>572.59694797320446</v>
      </c>
      <c r="I1625" s="128">
        <v>7.1610018091533443E-3</v>
      </c>
      <c r="J1625" s="128">
        <v>9.9518088151336736E-9</v>
      </c>
      <c r="K1625" s="128">
        <f t="shared" si="46"/>
        <v>1.6991814461118691</v>
      </c>
      <c r="L1625" s="128">
        <f t="shared" si="47"/>
        <v>521.5096707217848</v>
      </c>
      <c r="AA1625" s="128" t="s">
        <v>230</v>
      </c>
    </row>
    <row r="1626" spans="1:27">
      <c r="A1626" s="127">
        <v>42977</v>
      </c>
      <c r="B1626" s="128">
        <v>29.35</v>
      </c>
      <c r="C1626" s="128">
        <v>49.91</v>
      </c>
      <c r="D1626" s="128">
        <v>64.597626890000001</v>
      </c>
      <c r="E1626" s="128">
        <v>69.085041545460015</v>
      </c>
      <c r="F1626" s="128">
        <v>158.99884449943326</v>
      </c>
      <c r="G1626" s="128">
        <v>674.91082141144193</v>
      </c>
      <c r="H1626" s="128">
        <v>570.07640146600772</v>
      </c>
      <c r="I1626" s="128">
        <v>7.1937718783684273E-3</v>
      </c>
      <c r="J1626" s="128">
        <v>9.9988905749358838E-9</v>
      </c>
      <c r="K1626" s="128">
        <f t="shared" si="46"/>
        <v>1.7005110732538329</v>
      </c>
      <c r="L1626" s="128">
        <f t="shared" si="47"/>
        <v>521.48284863273557</v>
      </c>
      <c r="AA1626" s="128" t="s">
        <v>230</v>
      </c>
    </row>
    <row r="1627" spans="1:27">
      <c r="A1627" s="127">
        <v>42978</v>
      </c>
      <c r="B1627" s="128">
        <v>29.32</v>
      </c>
      <c r="C1627" s="128">
        <v>49.89</v>
      </c>
      <c r="D1627" s="128">
        <v>64.584993749999995</v>
      </c>
      <c r="E1627" s="128">
        <v>69.080920619460016</v>
      </c>
      <c r="F1627" s="128">
        <v>158.68478106819558</v>
      </c>
      <c r="G1627" s="128">
        <v>674.88250791116241</v>
      </c>
      <c r="H1627" s="128">
        <v>568.39174477674533</v>
      </c>
      <c r="I1627" s="128">
        <v>7.2159778411164258E-3</v>
      </c>
      <c r="J1627" s="128">
        <v>1.0030984790704617E-8</v>
      </c>
      <c r="K1627" s="128">
        <f t="shared" si="46"/>
        <v>1.7015688949522509</v>
      </c>
      <c r="L1627" s="128">
        <f t="shared" si="47"/>
        <v>521.45605395979101</v>
      </c>
      <c r="AA1627" s="128" t="s">
        <v>230</v>
      </c>
    </row>
    <row r="1628" spans="1:27">
      <c r="A1628" s="127">
        <v>42979</v>
      </c>
      <c r="B1628" s="128">
        <v>29.34</v>
      </c>
      <c r="C1628" s="128">
        <v>49.43</v>
      </c>
      <c r="D1628" s="128">
        <v>64.564196499999994</v>
      </c>
      <c r="E1628" s="128">
        <v>69.076796882460016</v>
      </c>
      <c r="F1628" s="128">
        <v>158.49440243515491</v>
      </c>
      <c r="G1628" s="128">
        <v>674.85417398236109</v>
      </c>
      <c r="H1628" s="128">
        <v>564.49800129853463</v>
      </c>
      <c r="I1628" s="128">
        <v>7.251577798280665E-3</v>
      </c>
      <c r="J1628" s="128">
        <v>1.0060807936815672E-8</v>
      </c>
      <c r="K1628" s="128">
        <f t="shared" si="46"/>
        <v>1.6847307430129517</v>
      </c>
      <c r="L1628" s="128">
        <f t="shared" si="47"/>
        <v>521.42924100944333</v>
      </c>
      <c r="AA1628" s="128" t="s">
        <v>230</v>
      </c>
    </row>
    <row r="1629" spans="1:27">
      <c r="A1629" s="127">
        <v>42980</v>
      </c>
      <c r="B1629" s="128">
        <v>29.35</v>
      </c>
      <c r="C1629" s="128">
        <v>49.84</v>
      </c>
      <c r="D1629" s="128">
        <v>64.542840269999999</v>
      </c>
      <c r="E1629" s="128">
        <v>69.072671739960015</v>
      </c>
      <c r="F1629" s="128">
        <v>158.10554487988784</v>
      </c>
      <c r="G1629" s="128">
        <v>674.82582928029444</v>
      </c>
      <c r="H1629" s="128">
        <v>564.4143057238341</v>
      </c>
      <c r="I1629" s="128">
        <v>7.2639304999158466E-3</v>
      </c>
      <c r="J1629" s="128">
        <v>1.0093616544276551E-8</v>
      </c>
      <c r="K1629" s="128">
        <f t="shared" si="46"/>
        <v>1.6981260647359455</v>
      </c>
      <c r="L1629" s="128">
        <f t="shared" si="47"/>
        <v>521.40241892039398</v>
      </c>
      <c r="AA1629" s="128" t="s">
        <v>230</v>
      </c>
    </row>
    <row r="1630" spans="1:27">
      <c r="A1630" s="127">
        <v>42981</v>
      </c>
      <c r="B1630" s="128">
        <v>29.28</v>
      </c>
      <c r="C1630" s="128">
        <v>49.98</v>
      </c>
      <c r="D1630" s="128">
        <v>64.549888249999995</v>
      </c>
      <c r="E1630" s="128">
        <v>69.068556435960005</v>
      </c>
      <c r="F1630" s="128">
        <v>158.00153290976283</v>
      </c>
      <c r="G1630" s="128">
        <v>674.79755106808659</v>
      </c>
      <c r="H1630" s="128">
        <v>565.26997861950179</v>
      </c>
      <c r="I1630" s="128">
        <v>7.260366787991121E-3</v>
      </c>
      <c r="J1630" s="128">
        <v>1.0099002324170296E-8</v>
      </c>
      <c r="K1630" s="128">
        <f t="shared" si="46"/>
        <v>1.706967213114754</v>
      </c>
      <c r="L1630" s="128">
        <f t="shared" si="47"/>
        <v>521.37566080225554</v>
      </c>
      <c r="AA1630" s="128" t="s">
        <v>230</v>
      </c>
    </row>
    <row r="1631" spans="1:27">
      <c r="A1631" s="127">
        <v>42982</v>
      </c>
      <c r="B1631" s="128">
        <v>29.28</v>
      </c>
      <c r="C1631" s="128">
        <v>49.88</v>
      </c>
      <c r="D1631" s="128">
        <v>64.538930149999999</v>
      </c>
      <c r="E1631" s="128">
        <v>69.06444113196001</v>
      </c>
      <c r="F1631" s="128">
        <v>157.86791626103633</v>
      </c>
      <c r="G1631" s="128">
        <v>674.76927174457887</v>
      </c>
      <c r="H1631" s="128">
        <v>563.95185023938188</v>
      </c>
      <c r="I1631" s="128">
        <v>7.2744588269893313E-3</v>
      </c>
      <c r="J1631" s="128">
        <v>1.0114602843024222E-8</v>
      </c>
      <c r="K1631" s="128">
        <f t="shared" si="46"/>
        <v>1.7035519125683061</v>
      </c>
      <c r="L1631" s="128">
        <f t="shared" si="47"/>
        <v>521.34890268411721</v>
      </c>
      <c r="AA1631" s="128" t="s">
        <v>230</v>
      </c>
    </row>
    <row r="1632" spans="1:27">
      <c r="A1632" s="127">
        <v>42983</v>
      </c>
      <c r="B1632" s="128">
        <v>29.31</v>
      </c>
      <c r="C1632" s="128">
        <v>50.27</v>
      </c>
      <c r="D1632" s="128">
        <v>64.518688319999995</v>
      </c>
      <c r="E1632" s="128">
        <v>69.060321611460012</v>
      </c>
      <c r="F1632" s="128">
        <v>157.60132191292297</v>
      </c>
      <c r="G1632" s="128">
        <v>674.74096233321461</v>
      </c>
      <c r="H1632" s="128">
        <v>564.25929790190389</v>
      </c>
      <c r="I1632" s="128">
        <v>7.2802321217028797E-3</v>
      </c>
      <c r="J1632" s="128">
        <v>1.0136186800449565E-8</v>
      </c>
      <c r="K1632" s="128">
        <f t="shared" si="46"/>
        <v>1.7151142954622998</v>
      </c>
      <c r="L1632" s="128">
        <f t="shared" si="47"/>
        <v>521.3221171498742</v>
      </c>
      <c r="AA1632" s="128" t="s">
        <v>230</v>
      </c>
    </row>
    <row r="1633" spans="1:27">
      <c r="A1633" s="127">
        <v>42984</v>
      </c>
      <c r="B1633" s="128">
        <v>29.31</v>
      </c>
      <c r="C1633" s="128">
        <v>50.08</v>
      </c>
      <c r="D1633" s="128">
        <v>64.507729740000002</v>
      </c>
      <c r="E1633" s="128">
        <v>69.056202090960014</v>
      </c>
      <c r="F1633" s="128">
        <v>157.48214734996486</v>
      </c>
      <c r="G1633" s="128">
        <v>674.71265180800935</v>
      </c>
      <c r="H1633" s="128">
        <v>562.5332480402559</v>
      </c>
      <c r="I1633" s="128">
        <v>7.2970946947529848E-3</v>
      </c>
      <c r="J1633" s="128">
        <v>1.015204627936913E-8</v>
      </c>
      <c r="K1633" s="128">
        <f t="shared" si="46"/>
        <v>1.7086318662572502</v>
      </c>
      <c r="L1633" s="128">
        <f t="shared" si="47"/>
        <v>521.29533161563108</v>
      </c>
      <c r="AA1633" s="128" t="s">
        <v>230</v>
      </c>
    </row>
    <row r="1634" spans="1:27">
      <c r="A1634" s="127">
        <v>42985</v>
      </c>
      <c r="B1634" s="128">
        <v>2.12</v>
      </c>
      <c r="C1634" s="128">
        <v>3.53</v>
      </c>
      <c r="D1634" s="128">
        <v>63.663434950000003</v>
      </c>
      <c r="E1634" s="128">
        <v>69.055904124960009</v>
      </c>
      <c r="F1634" s="128">
        <v>17.957878729601138</v>
      </c>
      <c r="G1634" s="128">
        <v>674.71060405708442</v>
      </c>
      <c r="H1634" s="128">
        <v>24.86903167615575</v>
      </c>
      <c r="I1634" s="128">
        <v>0.164227160373114</v>
      </c>
      <c r="J1634" s="128">
        <v>2.273287014686915E-7</v>
      </c>
      <c r="K1634" s="128">
        <f t="shared" si="46"/>
        <v>1.6650943396226414</v>
      </c>
      <c r="L1634" s="128">
        <f t="shared" si="47"/>
        <v>521.29339421090253</v>
      </c>
      <c r="AA1634" s="128" t="s">
        <v>230</v>
      </c>
    </row>
    <row r="1635" spans="1:27">
      <c r="A1635" s="127">
        <v>42986</v>
      </c>
      <c r="B1635" s="128">
        <v>0</v>
      </c>
      <c r="D1635" s="128">
        <v>68.853201220000003</v>
      </c>
      <c r="E1635" s="128">
        <v>69.055904124960009</v>
      </c>
      <c r="G1635" s="128">
        <v>674.71060405708442</v>
      </c>
      <c r="H1635" s="128">
        <v>0</v>
      </c>
      <c r="K1635" s="128" t="e">
        <f t="shared" si="46"/>
        <v>#DIV/0!</v>
      </c>
      <c r="AA1635" s="128" t="s">
        <v>230</v>
      </c>
    </row>
    <row r="1636" spans="1:27">
      <c r="A1636" s="127">
        <v>42987</v>
      </c>
      <c r="B1636" s="128">
        <v>0</v>
      </c>
      <c r="D1636" s="128">
        <v>68.864134919999998</v>
      </c>
      <c r="E1636" s="128">
        <v>69.055904124960009</v>
      </c>
      <c r="G1636" s="128">
        <v>674.71060405708442</v>
      </c>
      <c r="H1636" s="128">
        <v>0</v>
      </c>
      <c r="K1636" s="128" t="e">
        <f t="shared" si="46"/>
        <v>#DIV/0!</v>
      </c>
      <c r="AA1636" s="128" t="s">
        <v>230</v>
      </c>
    </row>
    <row r="1637" spans="1:27">
      <c r="A1637" s="127">
        <v>42988</v>
      </c>
      <c r="B1637" s="128">
        <v>0</v>
      </c>
      <c r="D1637" s="128">
        <v>68.896934830000006</v>
      </c>
      <c r="E1637" s="128">
        <v>69.055904124960009</v>
      </c>
      <c r="G1637" s="128">
        <v>674.71060405708442</v>
      </c>
      <c r="H1637" s="128">
        <v>0</v>
      </c>
      <c r="K1637" s="128" t="e">
        <f t="shared" si="46"/>
        <v>#DIV/0!</v>
      </c>
      <c r="AA1637" s="128" t="s">
        <v>230</v>
      </c>
    </row>
    <row r="1638" spans="1:27">
      <c r="A1638" s="127">
        <v>42989</v>
      </c>
      <c r="B1638" s="128">
        <v>0</v>
      </c>
      <c r="D1638" s="128">
        <v>68.918800469999994</v>
      </c>
      <c r="E1638" s="128">
        <v>69.055904124960009</v>
      </c>
      <c r="G1638" s="128">
        <v>674.71060405708442</v>
      </c>
      <c r="H1638" s="128">
        <v>0</v>
      </c>
      <c r="K1638" s="128" t="e">
        <f t="shared" si="46"/>
        <v>#DIV/0!</v>
      </c>
      <c r="AA1638" s="128" t="s">
        <v>230</v>
      </c>
    </row>
    <row r="1639" spans="1:27">
      <c r="A1639" s="127">
        <v>42990</v>
      </c>
      <c r="B1639" s="128">
        <v>0</v>
      </c>
      <c r="D1639" s="128">
        <v>68.962529320000002</v>
      </c>
      <c r="E1639" s="128">
        <v>69.055904124960009</v>
      </c>
      <c r="G1639" s="128">
        <v>674.71060405708442</v>
      </c>
      <c r="H1639" s="128">
        <v>0</v>
      </c>
      <c r="K1639" s="128" t="e">
        <f t="shared" si="46"/>
        <v>#DIV/0!</v>
      </c>
      <c r="AA1639" s="128" t="s">
        <v>230</v>
      </c>
    </row>
    <row r="1640" spans="1:27">
      <c r="A1640" s="127">
        <v>42991</v>
      </c>
      <c r="B1640" s="128">
        <v>0</v>
      </c>
      <c r="D1640" s="128">
        <v>68.995323889999995</v>
      </c>
      <c r="E1640" s="128">
        <v>69.055904124960009</v>
      </c>
      <c r="G1640" s="128">
        <v>674.71060405708442</v>
      </c>
      <c r="H1640" s="128">
        <v>0</v>
      </c>
      <c r="K1640" s="128" t="e">
        <f t="shared" si="46"/>
        <v>#DIV/0!</v>
      </c>
      <c r="AA1640" s="128" t="s">
        <v>230</v>
      </c>
    </row>
    <row r="1641" spans="1:27">
      <c r="A1641" s="127">
        <v>42992</v>
      </c>
      <c r="B1641" s="128">
        <v>0</v>
      </c>
      <c r="D1641" s="128">
        <v>69.006255010000004</v>
      </c>
      <c r="E1641" s="128">
        <v>69.055904124960009</v>
      </c>
      <c r="G1641" s="128">
        <v>674.71060405708442</v>
      </c>
      <c r="H1641" s="128">
        <v>0</v>
      </c>
      <c r="K1641" s="128" t="e">
        <f t="shared" si="46"/>
        <v>#DIV/0!</v>
      </c>
      <c r="AA1641" s="128" t="s">
        <v>230</v>
      </c>
    </row>
    <row r="1642" spans="1:27">
      <c r="A1642" s="127">
        <v>42993</v>
      </c>
      <c r="B1642" s="128">
        <v>0</v>
      </c>
      <c r="D1642" s="128">
        <v>69.017185940000005</v>
      </c>
      <c r="E1642" s="128">
        <v>69.055904124960009</v>
      </c>
      <c r="G1642" s="128">
        <v>674.71060405708442</v>
      </c>
      <c r="H1642" s="128">
        <v>0</v>
      </c>
      <c r="K1642" s="128" t="e">
        <f t="shared" si="46"/>
        <v>#DIV/0!</v>
      </c>
      <c r="AA1642" s="128" t="s">
        <v>230</v>
      </c>
    </row>
    <row r="1643" spans="1:27">
      <c r="A1643" s="127">
        <v>42994</v>
      </c>
      <c r="B1643" s="128">
        <v>0</v>
      </c>
      <c r="D1643" s="128">
        <v>69.04997754</v>
      </c>
      <c r="E1643" s="128">
        <v>69.055904124960009</v>
      </c>
      <c r="G1643" s="128">
        <v>674.71060405708442</v>
      </c>
      <c r="H1643" s="128">
        <v>0</v>
      </c>
      <c r="K1643" s="128" t="e">
        <f t="shared" si="46"/>
        <v>#DIV/0!</v>
      </c>
      <c r="AA1643" s="128" t="s">
        <v>230</v>
      </c>
    </row>
    <row r="1644" spans="1:27">
      <c r="A1644" s="127">
        <v>42995</v>
      </c>
      <c r="B1644" s="128">
        <v>0</v>
      </c>
      <c r="D1644" s="128">
        <v>69.082767369999999</v>
      </c>
      <c r="E1644" s="128">
        <v>69.055904124960009</v>
      </c>
      <c r="G1644" s="128">
        <v>674.89519645241137</v>
      </c>
      <c r="H1644" s="128">
        <v>0</v>
      </c>
      <c r="K1644" s="128" t="e">
        <f t="shared" si="46"/>
        <v>#DIV/0!</v>
      </c>
      <c r="AA1644" s="128" t="s">
        <v>230</v>
      </c>
    </row>
    <row r="1645" spans="1:27">
      <c r="A1645" s="127">
        <v>42996</v>
      </c>
      <c r="B1645" s="128">
        <v>0</v>
      </c>
      <c r="D1645" s="128">
        <v>69.082767369999999</v>
      </c>
      <c r="E1645" s="128">
        <v>69.055904124960009</v>
      </c>
      <c r="G1645" s="128">
        <v>674.89519645241137</v>
      </c>
      <c r="H1645" s="128">
        <v>0</v>
      </c>
      <c r="K1645" s="128" t="e">
        <f t="shared" si="46"/>
        <v>#DIV/0!</v>
      </c>
      <c r="AA1645" s="128" t="s">
        <v>230</v>
      </c>
    </row>
    <row r="1646" spans="1:27">
      <c r="A1646" s="127">
        <v>42997</v>
      </c>
      <c r="B1646" s="128">
        <v>0</v>
      </c>
      <c r="D1646" s="128">
        <v>69.093696910000006</v>
      </c>
      <c r="E1646" s="128">
        <v>69.055904124960009</v>
      </c>
      <c r="G1646" s="128">
        <v>674.9702858916603</v>
      </c>
      <c r="H1646" s="128">
        <v>0</v>
      </c>
      <c r="K1646" s="128" t="e">
        <f t="shared" si="46"/>
        <v>#DIV/0!</v>
      </c>
      <c r="AA1646" s="128" t="s">
        <v>230</v>
      </c>
    </row>
    <row r="1647" spans="1:27">
      <c r="A1647" s="127">
        <v>42998</v>
      </c>
      <c r="B1647" s="128">
        <v>20.1084</v>
      </c>
      <c r="C1647" s="128">
        <v>50.21</v>
      </c>
      <c r="D1647" s="128">
        <v>63.620376870000001</v>
      </c>
      <c r="E1647" s="128">
        <v>69.053077889340017</v>
      </c>
      <c r="F1647" s="128">
        <v>104.13460496567788</v>
      </c>
      <c r="G1647" s="128">
        <v>674.69118065656846</v>
      </c>
      <c r="H1647" s="128">
        <v>348.39363095802122</v>
      </c>
      <c r="I1647" s="128">
        <v>1.2857453589460272E-2</v>
      </c>
      <c r="J1647" s="128">
        <v>1.9520258570535838E-8</v>
      </c>
      <c r="K1647" s="128">
        <f t="shared" si="46"/>
        <v>2.4969664418849833</v>
      </c>
      <c r="L1647" s="128">
        <f t="shared" si="47"/>
        <v>521.27501774427776</v>
      </c>
      <c r="AA1647" s="128" t="s">
        <v>230</v>
      </c>
    </row>
    <row r="1648" spans="1:27">
      <c r="A1648" s="127">
        <v>42999</v>
      </c>
      <c r="B1648" s="128">
        <v>29.8446</v>
      </c>
      <c r="C1648" s="128">
        <v>44.59</v>
      </c>
      <c r="D1648" s="128">
        <v>65.0416089</v>
      </c>
      <c r="E1648" s="128">
        <v>69.048883230810006</v>
      </c>
      <c r="F1648" s="128">
        <v>173.0986354499091</v>
      </c>
      <c r="G1648" s="128">
        <v>674.66235175633153</v>
      </c>
      <c r="H1648" s="128">
        <v>617.71963743542346</v>
      </c>
      <c r="I1648" s="128">
        <v>6.4801327970912172E-3</v>
      </c>
      <c r="J1648" s="128">
        <v>8.7915337605914138E-9</v>
      </c>
      <c r="K1648" s="128">
        <f t="shared" si="46"/>
        <v>1.4940726295544253</v>
      </c>
      <c r="L1648" s="128">
        <f t="shared" si="47"/>
        <v>521.24774365504982</v>
      </c>
      <c r="AA1648" s="128" t="s">
        <v>230</v>
      </c>
    </row>
    <row r="1649" spans="1:27">
      <c r="A1649" s="127">
        <v>43000</v>
      </c>
      <c r="B1649" s="128">
        <v>30.002099999999999</v>
      </c>
      <c r="C1649" s="128">
        <v>44.97</v>
      </c>
      <c r="D1649" s="128">
        <v>65.138104269999999</v>
      </c>
      <c r="E1649" s="128">
        <v>69.044666435655017</v>
      </c>
      <c r="F1649" s="128">
        <v>176.38039268268119</v>
      </c>
      <c r="G1649" s="128">
        <v>674.63336955190107</v>
      </c>
      <c r="H1649" s="128">
        <v>638.93432036701813</v>
      </c>
      <c r="I1649" s="128">
        <v>6.2685579079821167E-3</v>
      </c>
      <c r="J1649" s="128">
        <v>8.5093606308305346E-9</v>
      </c>
      <c r="K1649" s="128">
        <f t="shared" si="46"/>
        <v>1.4988950773445859</v>
      </c>
      <c r="L1649" s="128">
        <f t="shared" si="47"/>
        <v>521.22032563127254</v>
      </c>
      <c r="AA1649" s="128" t="s">
        <v>230</v>
      </c>
    </row>
    <row r="1650" spans="1:27">
      <c r="A1650" s="127">
        <v>43001</v>
      </c>
      <c r="B1650" s="128">
        <v>30.066800000000001</v>
      </c>
      <c r="C1650" s="128">
        <v>48.05</v>
      </c>
      <c r="D1650" s="128">
        <v>65.130842220000005</v>
      </c>
      <c r="E1650" s="128">
        <v>69.040440546915008</v>
      </c>
      <c r="F1650" s="128">
        <v>176.11784755445061</v>
      </c>
      <c r="G1650" s="128">
        <v>674.60432367552335</v>
      </c>
      <c r="H1650" s="128">
        <v>658.51256890496188</v>
      </c>
      <c r="I1650" s="128">
        <v>6.1537782861202954E-3</v>
      </c>
      <c r="J1650" s="128">
        <v>8.4518773705718346E-9</v>
      </c>
      <c r="K1650" s="128">
        <f t="shared" si="46"/>
        <v>1.5981082123804329</v>
      </c>
      <c r="L1650" s="128">
        <f t="shared" si="47"/>
        <v>521.19284848009613</v>
      </c>
      <c r="AA1650" s="128" t="s">
        <v>230</v>
      </c>
    </row>
    <row r="1651" spans="1:27">
      <c r="A1651" s="127">
        <v>43002</v>
      </c>
      <c r="B1651" s="128">
        <v>26.550999999999998</v>
      </c>
      <c r="C1651" s="128">
        <v>41.12</v>
      </c>
      <c r="D1651" s="128">
        <v>65.391068250000004</v>
      </c>
      <c r="E1651" s="128">
        <v>69.036708803865011</v>
      </c>
      <c r="F1651" s="128">
        <v>167.34363207542054</v>
      </c>
      <c r="G1651" s="128">
        <v>674.57867324444067</v>
      </c>
      <c r="H1651" s="128">
        <v>594.00726720664841</v>
      </c>
      <c r="I1651" s="128">
        <v>6.7825284101793032E-3</v>
      </c>
      <c r="J1651" s="128">
        <v>9.2614807814492973E-9</v>
      </c>
      <c r="K1651" s="128">
        <f t="shared" si="46"/>
        <v>1.5487175624270273</v>
      </c>
      <c r="L1651" s="128">
        <f t="shared" si="47"/>
        <v>521.16858431361072</v>
      </c>
      <c r="AA1651" s="128" t="s">
        <v>230</v>
      </c>
    </row>
    <row r="1652" spans="1:27">
      <c r="A1652" s="127">
        <v>43003</v>
      </c>
      <c r="B1652" s="128">
        <v>24.244900000000001</v>
      </c>
      <c r="C1652" s="128">
        <v>38.85</v>
      </c>
      <c r="D1652" s="128">
        <v>65.466131390000001</v>
      </c>
      <c r="E1652" s="128">
        <v>69.033301183170011</v>
      </c>
      <c r="F1652" s="128">
        <v>158.18425628529064</v>
      </c>
      <c r="G1652" s="128">
        <v>674.55524989508729</v>
      </c>
      <c r="H1652" s="128">
        <v>549.64380418153632</v>
      </c>
      <c r="I1652" s="128">
        <v>7.3763756112376127E-3</v>
      </c>
      <c r="J1652" s="128">
        <v>1.013614493246337E-8</v>
      </c>
      <c r="K1652" s="128">
        <f t="shared" si="46"/>
        <v>1.6023988550169315</v>
      </c>
      <c r="L1652" s="128">
        <f t="shared" si="47"/>
        <v>521.14642762308972</v>
      </c>
      <c r="AA1652" s="128" t="s">
        <v>230</v>
      </c>
    </row>
    <row r="1653" spans="1:27">
      <c r="A1653" s="127">
        <v>43004</v>
      </c>
      <c r="B1653" s="128">
        <v>24.174700000000001</v>
      </c>
      <c r="C1653" s="128">
        <v>36.33</v>
      </c>
      <c r="D1653" s="128">
        <v>65.440981460000003</v>
      </c>
      <c r="E1653" s="128">
        <v>69.02990342908501</v>
      </c>
      <c r="F1653" s="128">
        <v>157.71345885828441</v>
      </c>
      <c r="G1653" s="128">
        <v>674.53189360755482</v>
      </c>
      <c r="H1653" s="128">
        <v>529.49367402925952</v>
      </c>
      <c r="I1653" s="128">
        <v>7.567715404782481E-3</v>
      </c>
      <c r="J1653" s="128">
        <v>1.0277696459409088E-8</v>
      </c>
      <c r="K1653" s="128">
        <f t="shared" si="46"/>
        <v>1.5028107897926344</v>
      </c>
      <c r="L1653" s="128">
        <f t="shared" si="47"/>
        <v>521.12433508625372</v>
      </c>
      <c r="AA1653" s="128" t="s">
        <v>230</v>
      </c>
    </row>
    <row r="1654" spans="1:27">
      <c r="A1654" s="127">
        <v>43005</v>
      </c>
      <c r="B1654" s="128">
        <v>24.110199999999999</v>
      </c>
      <c r="C1654" s="128">
        <v>36.19</v>
      </c>
      <c r="D1654" s="128">
        <v>65.383216210000001</v>
      </c>
      <c r="E1654" s="128">
        <v>69.026514740475008</v>
      </c>
      <c r="F1654" s="128">
        <v>156.00117273192248</v>
      </c>
      <c r="G1654" s="128">
        <v>674.50859888107641</v>
      </c>
      <c r="H1654" s="128">
        <v>519.59773337968977</v>
      </c>
      <c r="I1654" s="128">
        <v>7.7102118794233438E-3</v>
      </c>
      <c r="J1654" s="128">
        <v>1.0469002461227792E-8</v>
      </c>
      <c r="K1654" s="128">
        <f t="shared" si="46"/>
        <v>1.501024462675548</v>
      </c>
      <c r="L1654" s="128">
        <f t="shared" si="47"/>
        <v>521.10230149404254</v>
      </c>
      <c r="AA1654" s="128" t="s">
        <v>220</v>
      </c>
    </row>
    <row r="1655" spans="1:27">
      <c r="A1655" s="127">
        <v>43006</v>
      </c>
      <c r="B1655" s="128">
        <v>23.986499999999999</v>
      </c>
      <c r="C1655" s="128">
        <v>36.01</v>
      </c>
      <c r="D1655" s="128">
        <v>65.322744720000003</v>
      </c>
      <c r="E1655" s="128">
        <v>69.023143437900018</v>
      </c>
      <c r="F1655" s="128">
        <v>153.96601417102082</v>
      </c>
      <c r="G1655" s="128">
        <v>674.48542292209743</v>
      </c>
      <c r="H1655" s="128">
        <v>508.34466579911725</v>
      </c>
      <c r="I1655" s="128">
        <v>7.881111659842498E-3</v>
      </c>
      <c r="J1655" s="128">
        <v>1.0701352269007712E-8</v>
      </c>
      <c r="K1655" s="128">
        <f t="shared" si="46"/>
        <v>1.5012611260500697</v>
      </c>
      <c r="L1655" s="128">
        <f t="shared" si="47"/>
        <v>521.08038094756978</v>
      </c>
      <c r="AA1655" s="128" t="s">
        <v>230</v>
      </c>
    </row>
    <row r="1656" spans="1:27">
      <c r="A1656" s="127">
        <v>43007</v>
      </c>
      <c r="B1656" s="128">
        <v>24.005700000000001</v>
      </c>
      <c r="C1656" s="128">
        <v>36.450000000000003</v>
      </c>
      <c r="D1656" s="128">
        <v>65.268803950000006</v>
      </c>
      <c r="E1656" s="128">
        <v>69.019769436765017</v>
      </c>
      <c r="F1656" s="128">
        <v>152.73579518249747</v>
      </c>
      <c r="G1656" s="128">
        <v>674.46222766424683</v>
      </c>
      <c r="H1656" s="128">
        <v>504.39090992479106</v>
      </c>
      <c r="I1656" s="128">
        <v>7.9590252444121119E-3</v>
      </c>
      <c r="J1656" s="128">
        <v>1.0829101990476096E-8</v>
      </c>
      <c r="K1656" s="128">
        <f t="shared" si="46"/>
        <v>1.5183893825216512</v>
      </c>
      <c r="L1656" s="128">
        <f t="shared" si="47"/>
        <v>521.05844285478986</v>
      </c>
      <c r="AA1656" s="128" t="s">
        <v>230</v>
      </c>
    </row>
    <row r="1657" spans="1:27">
      <c r="A1657" s="127">
        <v>43008</v>
      </c>
      <c r="B1657" s="128">
        <v>23.442699999999999</v>
      </c>
      <c r="C1657" s="128">
        <v>37.42</v>
      </c>
      <c r="D1657" s="128">
        <v>65.221426140000005</v>
      </c>
      <c r="E1657" s="128">
        <v>69.016474565280006</v>
      </c>
      <c r="F1657" s="128">
        <v>148.69037861571886</v>
      </c>
      <c r="G1657" s="128">
        <v>674.43957567735811</v>
      </c>
      <c r="H1657" s="128">
        <v>494.61599032868321</v>
      </c>
      <c r="I1657" s="128">
        <v>8.1911000524893026E-3</v>
      </c>
      <c r="J1657" s="128">
        <v>1.1247552848568891E-8</v>
      </c>
      <c r="K1657" s="128">
        <f t="shared" si="46"/>
        <v>1.5962325158791437</v>
      </c>
      <c r="L1657" s="128">
        <f t="shared" si="47"/>
        <v>521.03701927090719</v>
      </c>
      <c r="AA1657" s="128" t="s">
        <v>230</v>
      </c>
    </row>
    <row r="1658" spans="1:27">
      <c r="A1658" s="127">
        <v>43009</v>
      </c>
      <c r="B1658" s="128">
        <v>23.063199999999998</v>
      </c>
      <c r="C1658" s="128">
        <v>38.520000000000003</v>
      </c>
      <c r="D1658" s="128">
        <v>65.171693009999998</v>
      </c>
      <c r="E1658" s="128">
        <v>69.013233032520006</v>
      </c>
      <c r="F1658" s="128">
        <v>145.4658514448254</v>
      </c>
      <c r="G1658" s="128">
        <v>674.41728969388134</v>
      </c>
      <c r="H1658" s="128">
        <v>487.31677210157835</v>
      </c>
      <c r="I1658" s="128">
        <v>8.3859073608198356E-3</v>
      </c>
      <c r="J1658" s="128">
        <v>1.1614938328302288E-8</v>
      </c>
      <c r="K1658" s="128">
        <f t="shared" si="46"/>
        <v>1.6701932082278264</v>
      </c>
      <c r="L1658" s="128">
        <f t="shared" si="47"/>
        <v>521.01594250074834</v>
      </c>
      <c r="AA1658" s="128" t="s">
        <v>230</v>
      </c>
    </row>
    <row r="1659" spans="1:27">
      <c r="A1659" s="127">
        <v>43010</v>
      </c>
      <c r="B1659" s="128">
        <v>22.982500000000002</v>
      </c>
      <c r="C1659" s="128">
        <v>38.5</v>
      </c>
      <c r="D1659" s="128">
        <v>65.157178340000002</v>
      </c>
      <c r="E1659" s="128">
        <v>69.010002842145013</v>
      </c>
      <c r="F1659" s="128">
        <v>144.8026238229036</v>
      </c>
      <c r="G1659" s="128">
        <v>674.39508100389696</v>
      </c>
      <c r="H1659" s="128">
        <v>484.34784573470569</v>
      </c>
      <c r="I1659" s="128">
        <v>8.4422106356558148E-3</v>
      </c>
      <c r="J1659" s="128">
        <v>1.1699711920353703E-8</v>
      </c>
      <c r="K1659" s="128">
        <f t="shared" si="46"/>
        <v>1.6751876427716739</v>
      </c>
      <c r="L1659" s="128">
        <f t="shared" si="47"/>
        <v>520.99493947991107</v>
      </c>
      <c r="AA1659" s="128" t="s">
        <v>230</v>
      </c>
    </row>
    <row r="1660" spans="1:27">
      <c r="A1660" s="127">
        <v>43011</v>
      </c>
      <c r="B1660" s="128">
        <v>22.927299999999999</v>
      </c>
      <c r="C1660" s="128">
        <v>38.53</v>
      </c>
      <c r="D1660" s="128">
        <v>65.143790109999998</v>
      </c>
      <c r="E1660" s="128">
        <v>69.006780410130006</v>
      </c>
      <c r="F1660" s="128">
        <v>144.2845904226036</v>
      </c>
      <c r="G1660" s="128">
        <v>674.37292497199962</v>
      </c>
      <c r="H1660" s="128">
        <v>482.238741278063</v>
      </c>
      <c r="I1660" s="128">
        <v>8.48439666128133E-3</v>
      </c>
      <c r="J1660" s="128">
        <v>1.1765474699734572E-8</v>
      </c>
      <c r="K1660" s="128">
        <f t="shared" si="46"/>
        <v>1.6805293253021509</v>
      </c>
      <c r="L1660" s="128">
        <f t="shared" si="47"/>
        <v>520.97398690470629</v>
      </c>
      <c r="AA1660" s="128" t="s">
        <v>230</v>
      </c>
    </row>
    <row r="1661" spans="1:27">
      <c r="A1661" s="127">
        <v>43012</v>
      </c>
      <c r="B1661" s="128">
        <v>22.946100000000001</v>
      </c>
      <c r="C1661" s="128">
        <v>38.479999999999997</v>
      </c>
      <c r="D1661" s="128">
        <v>65.100731809999999</v>
      </c>
      <c r="E1661" s="128">
        <v>69.003555335775019</v>
      </c>
      <c r="F1661" s="128">
        <v>143.49844422060943</v>
      </c>
      <c r="G1661" s="128">
        <v>674.35075008909268</v>
      </c>
      <c r="H1661" s="128">
        <v>477.40339554168963</v>
      </c>
      <c r="I1661" s="128">
        <v>8.5667909635183739E-3</v>
      </c>
      <c r="J1661" s="128">
        <v>1.1874826469064075E-8</v>
      </c>
      <c r="K1661" s="128">
        <f t="shared" si="46"/>
        <v>1.6769734290358709</v>
      </c>
      <c r="L1661" s="128">
        <f t="shared" si="47"/>
        <v>520.95301714874279</v>
      </c>
      <c r="AA1661" s="128" t="s">
        <v>230</v>
      </c>
    </row>
    <row r="1662" spans="1:27">
      <c r="A1662" s="127">
        <v>43013</v>
      </c>
      <c r="B1662" s="128">
        <v>22.957999999999998</v>
      </c>
      <c r="C1662" s="128">
        <v>38.6</v>
      </c>
      <c r="D1662" s="128">
        <v>65.079311419999996</v>
      </c>
      <c r="E1662" s="128">
        <v>69.000328588875007</v>
      </c>
      <c r="F1662" s="128">
        <v>143.12784279572779</v>
      </c>
      <c r="G1662" s="128">
        <v>674.32856302183257</v>
      </c>
      <c r="H1662" s="128">
        <v>475.98170484269656</v>
      </c>
      <c r="I1662" s="128">
        <v>8.5967290766036479E-3</v>
      </c>
      <c r="J1662" s="128">
        <v>1.1922358293796626E-8</v>
      </c>
      <c r="K1662" s="128">
        <f t="shared" si="46"/>
        <v>1.6813311264047393</v>
      </c>
      <c r="L1662" s="128">
        <f t="shared" si="47"/>
        <v>520.93203651772421</v>
      </c>
      <c r="AA1662" s="128" t="s">
        <v>230</v>
      </c>
    </row>
    <row r="1663" spans="1:27">
      <c r="A1663" s="127">
        <v>43014</v>
      </c>
      <c r="B1663" s="128">
        <v>22.947700000000001</v>
      </c>
      <c r="C1663" s="128">
        <v>38.1</v>
      </c>
      <c r="D1663" s="128">
        <v>65.067888600000003</v>
      </c>
      <c r="E1663" s="128">
        <v>68.997103289640009</v>
      </c>
      <c r="F1663" s="128">
        <v>142.99530002743435</v>
      </c>
      <c r="G1663" s="128">
        <v>674.30638522460549</v>
      </c>
      <c r="H1663" s="128">
        <v>472.38123396201365</v>
      </c>
      <c r="I1663" s="128">
        <v>8.6410946042849383E-3</v>
      </c>
      <c r="J1663" s="128">
        <v>1.1954614734741205E-8</v>
      </c>
      <c r="K1663" s="128">
        <f t="shared" si="46"/>
        <v>1.6602971103857902</v>
      </c>
      <c r="L1663" s="128">
        <f t="shared" si="47"/>
        <v>520.91106529956835</v>
      </c>
      <c r="AA1663" s="128" t="s">
        <v>230</v>
      </c>
    </row>
    <row r="1664" spans="1:27">
      <c r="A1664" s="127">
        <v>43015</v>
      </c>
      <c r="B1664" s="128">
        <v>22.918199999999999</v>
      </c>
      <c r="C1664" s="128">
        <v>37.700000000000003</v>
      </c>
      <c r="D1664" s="128">
        <v>65.033680860000004</v>
      </c>
      <c r="E1664" s="128">
        <v>68.993882136630006</v>
      </c>
      <c r="F1664" s="128">
        <v>142.25250168117651</v>
      </c>
      <c r="G1664" s="128">
        <v>674.28423525496055</v>
      </c>
      <c r="H1664" s="128">
        <v>466.25422998489654</v>
      </c>
      <c r="I1664" s="128">
        <v>8.7390371383415759E-3</v>
      </c>
      <c r="J1664" s="128">
        <v>1.2068558036628767E-8</v>
      </c>
      <c r="K1664" s="128">
        <f t="shared" si="46"/>
        <v>1.644980844918013</v>
      </c>
      <c r="L1664" s="128">
        <f t="shared" si="47"/>
        <v>520.89012104058202</v>
      </c>
      <c r="AA1664" s="128" t="s">
        <v>230</v>
      </c>
    </row>
    <row r="1665" spans="1:27">
      <c r="A1665" s="127">
        <v>43016</v>
      </c>
      <c r="B1665" s="128">
        <v>22.889399999999998</v>
      </c>
      <c r="C1665" s="128">
        <v>37.79</v>
      </c>
      <c r="D1665" s="128">
        <v>65.010475470000003</v>
      </c>
      <c r="E1665" s="128">
        <v>68.990665031460011</v>
      </c>
      <c r="F1665" s="128">
        <v>141.65613701862995</v>
      </c>
      <c r="G1665" s="128">
        <v>674.26211243890293</v>
      </c>
      <c r="H1665" s="128">
        <v>463.84435335098925</v>
      </c>
      <c r="I1665" s="128">
        <v>8.790588611188855E-3</v>
      </c>
      <c r="J1665" s="128">
        <v>1.2148247032461315E-8</v>
      </c>
      <c r="K1665" s="128">
        <f t="shared" si="46"/>
        <v>1.6509825508750777</v>
      </c>
      <c r="L1665" s="128">
        <f t="shared" si="47"/>
        <v>520.8692031010562</v>
      </c>
      <c r="AA1665" s="128" t="s">
        <v>230</v>
      </c>
    </row>
    <row r="1666" spans="1:27">
      <c r="A1666" s="127">
        <v>43017</v>
      </c>
      <c r="B1666" s="128">
        <v>22.8629</v>
      </c>
      <c r="C1666" s="128">
        <v>38.44</v>
      </c>
      <c r="D1666" s="128">
        <v>65.009316929999997</v>
      </c>
      <c r="E1666" s="128">
        <v>68.987451650865012</v>
      </c>
      <c r="F1666" s="128">
        <v>141.430576209056</v>
      </c>
      <c r="G1666" s="128">
        <v>674.24001455586483</v>
      </c>
      <c r="H1666" s="128">
        <v>466.73636062366614</v>
      </c>
      <c r="I1666" s="128">
        <v>8.7670126357468504E-3</v>
      </c>
      <c r="J1666" s="128">
        <v>1.2158509232545736E-8</v>
      </c>
      <c r="K1666" s="128">
        <f t="shared" si="46"/>
        <v>1.6813265158838118</v>
      </c>
      <c r="L1666" s="128">
        <f t="shared" si="47"/>
        <v>520.84830937908941</v>
      </c>
      <c r="AA1666" s="128" t="s">
        <v>230</v>
      </c>
    </row>
    <row r="1667" spans="1:27">
      <c r="A1667" s="127">
        <v>43018</v>
      </c>
      <c r="B1667" s="128">
        <v>22.8431</v>
      </c>
      <c r="C1667" s="128">
        <v>38.57</v>
      </c>
      <c r="D1667" s="128">
        <v>65.008452149999997</v>
      </c>
      <c r="E1667" s="128">
        <v>68.984241053160005</v>
      </c>
      <c r="F1667" s="128">
        <v>141.35096603436611</v>
      </c>
      <c r="G1667" s="128">
        <v>674.21793513203602</v>
      </c>
      <c r="H1667" s="128">
        <v>467.29445294170836</v>
      </c>
      <c r="I1667" s="128">
        <v>8.7638110303377321E-3</v>
      </c>
      <c r="J1667" s="128">
        <v>1.216415829806086E-8</v>
      </c>
      <c r="K1667" s="128">
        <f t="shared" ref="K1667:K1730" si="48">C1667/B1667</f>
        <v>1.6884748567401098</v>
      </c>
      <c r="L1667" s="128">
        <f t="shared" si="47"/>
        <v>520.82743375175164</v>
      </c>
      <c r="AA1667" s="128" t="s">
        <v>230</v>
      </c>
    </row>
    <row r="1668" spans="1:27">
      <c r="A1668" s="127">
        <v>43019</v>
      </c>
      <c r="B1668" s="128">
        <v>22.8508</v>
      </c>
      <c r="C1668" s="128">
        <v>38.700000000000003</v>
      </c>
      <c r="D1668" s="128">
        <v>64.986842159999995</v>
      </c>
      <c r="E1668" s="128">
        <v>68.981029373220011</v>
      </c>
      <c r="F1668" s="128">
        <v>140.96558909381585</v>
      </c>
      <c r="G1668" s="128">
        <v>674.1958475872558</v>
      </c>
      <c r="H1668" s="128">
        <v>465.89676433154187</v>
      </c>
      <c r="I1668" s="128">
        <v>8.7953245091901885E-3</v>
      </c>
      <c r="J1668" s="128">
        <v>1.2215151508402343E-8</v>
      </c>
      <c r="K1668" s="128">
        <f t="shared" si="48"/>
        <v>1.693594972604898</v>
      </c>
      <c r="L1668" s="128">
        <f t="shared" si="47"/>
        <v>520.80655108761391</v>
      </c>
      <c r="AA1668" s="128" t="s">
        <v>230</v>
      </c>
    </row>
    <row r="1669" spans="1:27">
      <c r="A1669" s="127">
        <v>43020</v>
      </c>
      <c r="B1669" s="128">
        <v>22.811199999999999</v>
      </c>
      <c r="C1669" s="128">
        <v>38.340000000000003</v>
      </c>
      <c r="D1669" s="128">
        <v>64.963166479999998</v>
      </c>
      <c r="E1669" s="128">
        <v>68.977823259060017</v>
      </c>
      <c r="F1669" s="128">
        <v>140.40520602348144</v>
      </c>
      <c r="G1669" s="128">
        <v>674.17379764298153</v>
      </c>
      <c r="H1669" s="128">
        <v>461.13121207738931</v>
      </c>
      <c r="I1669" s="128">
        <v>8.8729868920008476E-3</v>
      </c>
      <c r="J1669" s="128">
        <v>1.2304660262791652E-8</v>
      </c>
      <c r="K1669" s="128">
        <f t="shared" si="48"/>
        <v>1.6807533141614648</v>
      </c>
      <c r="L1669" s="128">
        <f t="shared" si="47"/>
        <v>520.78570461273421</v>
      </c>
      <c r="AA1669" s="128" t="s">
        <v>230</v>
      </c>
    </row>
    <row r="1670" spans="1:27">
      <c r="A1670" s="127">
        <v>43021</v>
      </c>
      <c r="B1670" s="128">
        <v>22.769500000000001</v>
      </c>
      <c r="C1670" s="128">
        <v>39.450000000000003</v>
      </c>
      <c r="D1670" s="128">
        <v>64.961349310000003</v>
      </c>
      <c r="E1670" s="128">
        <v>68.974623005835014</v>
      </c>
      <c r="F1670" s="128">
        <v>140.01283997294601</v>
      </c>
      <c r="G1670" s="128">
        <v>674.15178733268533</v>
      </c>
      <c r="H1670" s="128">
        <v>465.88041752858084</v>
      </c>
      <c r="I1670" s="128">
        <v>8.835396768429097E-3</v>
      </c>
      <c r="J1670" s="128">
        <v>1.2326279139058991E-8</v>
      </c>
      <c r="K1670" s="128">
        <f t="shared" si="48"/>
        <v>1.7325808647532885</v>
      </c>
      <c r="L1670" s="128">
        <f t="shared" si="47"/>
        <v>520.76489624623991</v>
      </c>
      <c r="AA1670" s="128" t="s">
        <v>230</v>
      </c>
    </row>
    <row r="1671" spans="1:27">
      <c r="A1671" s="127">
        <v>43022</v>
      </c>
      <c r="B1671" s="128">
        <v>22.738</v>
      </c>
      <c r="C1671" s="128">
        <v>39.4</v>
      </c>
      <c r="D1671" s="128">
        <v>64.949004430000002</v>
      </c>
      <c r="E1671" s="128">
        <v>68.971427179935006</v>
      </c>
      <c r="F1671" s="128">
        <v>139.67081618561951</v>
      </c>
      <c r="G1671" s="128">
        <v>674.1298067996471</v>
      </c>
      <c r="H1671" s="128">
        <v>464.04482473628855</v>
      </c>
      <c r="I1671" s="128">
        <v>8.8705524783601712E-3</v>
      </c>
      <c r="J1671" s="128">
        <v>1.2375612460180319E-8</v>
      </c>
      <c r="K1671" s="128">
        <f t="shared" si="48"/>
        <v>1.7327821268361334</v>
      </c>
      <c r="L1671" s="128">
        <f t="shared" si="47"/>
        <v>520.74411666665537</v>
      </c>
      <c r="AA1671" s="128" t="s">
        <v>230</v>
      </c>
    </row>
    <row r="1672" spans="1:27">
      <c r="A1672" s="127">
        <v>43023</v>
      </c>
      <c r="B1672" s="128">
        <v>22.7471</v>
      </c>
      <c r="C1672" s="128">
        <v>39.6</v>
      </c>
      <c r="D1672" s="128">
        <v>64.938425719999998</v>
      </c>
      <c r="E1672" s="128">
        <v>68.968230075030007</v>
      </c>
      <c r="F1672" s="128">
        <v>139.52005245058368</v>
      </c>
      <c r="G1672" s="128">
        <v>674.10781679729962</v>
      </c>
      <c r="H1672" s="128">
        <v>464.30636276347917</v>
      </c>
      <c r="I1672" s="128">
        <v>8.8738445142803411E-3</v>
      </c>
      <c r="J1672" s="128">
        <v>1.2391779965728819E-8</v>
      </c>
      <c r="K1672" s="128">
        <f t="shared" si="48"/>
        <v>1.7408812551929698</v>
      </c>
      <c r="L1672" s="128">
        <f t="shared" si="47"/>
        <v>520.72332877085262</v>
      </c>
      <c r="AA1672" s="128" t="s">
        <v>230</v>
      </c>
    </row>
    <row r="1673" spans="1:27">
      <c r="A1673" s="127">
        <v>43024</v>
      </c>
      <c r="B1673" s="128">
        <v>22.731100000000001</v>
      </c>
      <c r="C1673" s="128">
        <v>39.97</v>
      </c>
      <c r="D1673" s="128">
        <v>64.937729860000005</v>
      </c>
      <c r="E1673" s="128">
        <v>68.96503521892501</v>
      </c>
      <c r="F1673" s="128">
        <v>139.42166929052956</v>
      </c>
      <c r="G1673" s="128">
        <v>674.08584159047723</v>
      </c>
      <c r="H1673" s="128">
        <v>466.09849162139739</v>
      </c>
      <c r="I1673" s="128">
        <v>8.8575684128119631E-3</v>
      </c>
      <c r="J1673" s="128">
        <v>1.2394018972828865E-8</v>
      </c>
      <c r="K1673" s="128">
        <f t="shared" si="48"/>
        <v>1.7583838881532348</v>
      </c>
      <c r="L1673" s="128">
        <f t="shared" si="47"/>
        <v>520.70255549697231</v>
      </c>
      <c r="AA1673" s="128" t="s">
        <v>230</v>
      </c>
    </row>
    <row r="1674" spans="1:27">
      <c r="A1674" s="127">
        <v>43025</v>
      </c>
      <c r="B1674" s="128">
        <v>22.704699999999999</v>
      </c>
      <c r="C1674" s="128">
        <v>39.81</v>
      </c>
      <c r="D1674" s="128">
        <v>64.925607830000004</v>
      </c>
      <c r="E1674" s="128">
        <v>68.961844073340018</v>
      </c>
      <c r="F1674" s="128">
        <v>139.13073010309373</v>
      </c>
      <c r="G1674" s="128">
        <v>674.06389123515919</v>
      </c>
      <c r="H1674" s="128">
        <v>463.85241580724681</v>
      </c>
      <c r="I1674" s="128">
        <v>8.8953341807515192E-3</v>
      </c>
      <c r="J1674" s="128">
        <v>1.2439696592476516E-8</v>
      </c>
      <c r="K1674" s="128">
        <f t="shared" si="48"/>
        <v>1.7533814584645471</v>
      </c>
      <c r="L1674" s="128">
        <f t="shared" si="47"/>
        <v>520.68180634926421</v>
      </c>
      <c r="AA1674" s="128" t="s">
        <v>230</v>
      </c>
    </row>
    <row r="1675" spans="1:27">
      <c r="A1675" s="127">
        <v>43026</v>
      </c>
      <c r="B1675" s="128">
        <v>22.717199999999998</v>
      </c>
      <c r="C1675" s="128">
        <v>39.729999999999997</v>
      </c>
      <c r="D1675" s="128">
        <v>64.904200549999999</v>
      </c>
      <c r="E1675" s="128">
        <v>68.958651170880017</v>
      </c>
      <c r="F1675" s="128">
        <v>138.8246061387531</v>
      </c>
      <c r="G1675" s="128">
        <v>674.04192812431961</v>
      </c>
      <c r="H1675" s="128">
        <v>461.59817160566018</v>
      </c>
      <c r="I1675" s="128">
        <v>8.9341568146874741E-3</v>
      </c>
      <c r="J1675" s="128">
        <v>1.2487533044114663E-8</v>
      </c>
      <c r="K1675" s="128">
        <f t="shared" si="48"/>
        <v>1.7488951103128907</v>
      </c>
      <c r="L1675" s="128">
        <f t="shared" si="47"/>
        <v>520.66104577817896</v>
      </c>
      <c r="AA1675" s="128" t="s">
        <v>230</v>
      </c>
    </row>
    <row r="1676" spans="1:27">
      <c r="A1676" s="127">
        <v>43027</v>
      </c>
      <c r="B1676" s="128">
        <v>22.712399999999999</v>
      </c>
      <c r="C1676" s="128">
        <v>39.86</v>
      </c>
      <c r="D1676" s="128">
        <v>64.882040720000006</v>
      </c>
      <c r="E1676" s="128">
        <v>68.955458943060009</v>
      </c>
      <c r="F1676" s="128">
        <v>138.38314008208002</v>
      </c>
      <c r="G1676" s="128">
        <v>674.01996898328866</v>
      </c>
      <c r="H1676" s="128">
        <v>459.98515808158459</v>
      </c>
      <c r="I1676" s="128">
        <v>8.971780469572907E-3</v>
      </c>
      <c r="J1676" s="128">
        <v>1.2548925007149916E-8</v>
      </c>
      <c r="K1676" s="128">
        <f t="shared" si="48"/>
        <v>1.7549884644511369</v>
      </c>
      <c r="L1676" s="128">
        <f t="shared" si="47"/>
        <v>520.64028959367056</v>
      </c>
      <c r="AA1676" s="128" t="s">
        <v>230</v>
      </c>
    </row>
    <row r="1677" spans="1:27">
      <c r="A1677" s="127">
        <v>43028</v>
      </c>
      <c r="B1677" s="128">
        <v>22.660900000000002</v>
      </c>
      <c r="C1677" s="128">
        <v>40.11</v>
      </c>
      <c r="D1677" s="128">
        <v>64.890780789999994</v>
      </c>
      <c r="E1677" s="128">
        <v>68.952273953565012</v>
      </c>
      <c r="F1677" s="128">
        <v>138.32657425564821</v>
      </c>
      <c r="G1677" s="128">
        <v>673.99805896568785</v>
      </c>
      <c r="H1677" s="128">
        <v>461.66070672011762</v>
      </c>
      <c r="I1677" s="128">
        <v>8.9546787028920907E-3</v>
      </c>
      <c r="J1677" s="128">
        <v>1.2546666554185235E-8</v>
      </c>
      <c r="K1677" s="128">
        <f t="shared" si="48"/>
        <v>1.7700091346769102</v>
      </c>
      <c r="L1677" s="128">
        <f t="shared" si="47"/>
        <v>520.61958047347514</v>
      </c>
      <c r="AA1677" s="128" t="s">
        <v>230</v>
      </c>
    </row>
    <row r="1678" spans="1:27">
      <c r="A1678" s="127">
        <v>43029</v>
      </c>
      <c r="B1678" s="128">
        <v>22.607700000000001</v>
      </c>
      <c r="C1678" s="128">
        <v>39.83</v>
      </c>
      <c r="D1678" s="128">
        <v>64.87750029</v>
      </c>
      <c r="E1678" s="128">
        <v>68.949096441330013</v>
      </c>
      <c r="F1678" s="128">
        <v>137.90572881692646</v>
      </c>
      <c r="G1678" s="128">
        <v>673.97619971975371</v>
      </c>
      <c r="H1678" s="128">
        <v>458.29044481410187</v>
      </c>
      <c r="I1678" s="128">
        <v>9.012008444396034E-3</v>
      </c>
      <c r="J1678" s="128">
        <v>1.26150626265474E-8</v>
      </c>
      <c r="K1678" s="128">
        <f t="shared" si="48"/>
        <v>1.761789124944156</v>
      </c>
      <c r="L1678" s="128">
        <f t="shared" si="47"/>
        <v>520.59891997117188</v>
      </c>
      <c r="AA1678" s="128" t="s">
        <v>230</v>
      </c>
    </row>
    <row r="1679" spans="1:27">
      <c r="A1679" s="127">
        <v>43030</v>
      </c>
      <c r="B1679" s="128">
        <v>22.592199999999998</v>
      </c>
      <c r="C1679" s="128">
        <v>40.270000000000003</v>
      </c>
      <c r="D1679" s="128">
        <v>64.876829830000005</v>
      </c>
      <c r="E1679" s="128">
        <v>68.945921107620009</v>
      </c>
      <c r="F1679" s="128">
        <v>137.79733761313952</v>
      </c>
      <c r="G1679" s="128">
        <v>673.95435479655941</v>
      </c>
      <c r="H1679" s="128">
        <v>460.40851018776596</v>
      </c>
      <c r="I1679" s="128">
        <v>8.9918974186402219E-3</v>
      </c>
      <c r="J1679" s="128">
        <v>1.2616865066391986E-8</v>
      </c>
      <c r="K1679" s="128">
        <f t="shared" si="48"/>
        <v>1.782473597082179</v>
      </c>
      <c r="L1679" s="128">
        <f t="shared" si="47"/>
        <v>520.57827363385604</v>
      </c>
      <c r="AA1679" s="128" t="s">
        <v>230</v>
      </c>
    </row>
    <row r="1680" spans="1:27">
      <c r="A1680" s="127">
        <v>43031</v>
      </c>
      <c r="B1680" s="128">
        <v>22.6813</v>
      </c>
      <c r="C1680" s="128">
        <v>39.74</v>
      </c>
      <c r="D1680" s="128">
        <v>64.858737579999996</v>
      </c>
      <c r="E1680" s="128">
        <v>68.942733250905007</v>
      </c>
      <c r="F1680" s="128">
        <v>138.01805409647176</v>
      </c>
      <c r="G1680" s="128">
        <v>673.93242305262402</v>
      </c>
      <c r="H1680" s="128">
        <v>457.70467173802626</v>
      </c>
      <c r="I1680" s="128">
        <v>9.0134874349144817E-3</v>
      </c>
      <c r="J1680" s="128">
        <v>1.2603074078808254E-8</v>
      </c>
      <c r="K1680" s="128">
        <f t="shared" si="48"/>
        <v>1.7521041562873381</v>
      </c>
      <c r="L1680" s="128">
        <f t="shared" si="47"/>
        <v>520.55754587070953</v>
      </c>
      <c r="AA1680" s="128" t="s">
        <v>230</v>
      </c>
    </row>
    <row r="1681" spans="1:27">
      <c r="A1681" s="127">
        <v>43032</v>
      </c>
      <c r="B1681" s="128">
        <v>22.656700000000001</v>
      </c>
      <c r="C1681" s="128">
        <v>39.49</v>
      </c>
      <c r="D1681" s="128">
        <v>64.846693579999993</v>
      </c>
      <c r="E1681" s="128">
        <v>68.939548851720005</v>
      </c>
      <c r="F1681" s="128">
        <v>137.75832399477738</v>
      </c>
      <c r="G1681" s="128">
        <v>673.91051442755713</v>
      </c>
      <c r="H1681" s="128">
        <v>455.1237787677598</v>
      </c>
      <c r="I1681" s="128">
        <v>9.0550664744286601E-3</v>
      </c>
      <c r="J1681" s="128">
        <v>1.2647894687336946E-8</v>
      </c>
      <c r="K1681" s="128">
        <f t="shared" si="48"/>
        <v>1.7429722775161431</v>
      </c>
      <c r="L1681" s="128">
        <f t="shared" si="47"/>
        <v>520.53684058876865</v>
      </c>
      <c r="AA1681" s="128" t="s">
        <v>230</v>
      </c>
    </row>
    <row r="1682" spans="1:27">
      <c r="A1682" s="127">
        <v>43033</v>
      </c>
      <c r="B1682" s="128">
        <v>22.664400000000001</v>
      </c>
      <c r="C1682" s="128">
        <v>39.22</v>
      </c>
      <c r="D1682" s="128">
        <v>64.847027600000004</v>
      </c>
      <c r="E1682" s="128">
        <v>68.936363370300015</v>
      </c>
      <c r="F1682" s="128">
        <v>137.91104419317287</v>
      </c>
      <c r="G1682" s="128">
        <v>673.88859768852058</v>
      </c>
      <c r="H1682" s="128">
        <v>454.37278126159453</v>
      </c>
      <c r="I1682" s="128">
        <v>9.0569552765860512E-3</v>
      </c>
      <c r="J1682" s="128">
        <v>1.2632292766353539E-8</v>
      </c>
      <c r="K1682" s="128">
        <f t="shared" si="48"/>
        <v>1.730467164363495</v>
      </c>
      <c r="L1682" s="128">
        <f t="shared" si="47"/>
        <v>520.51612827002771</v>
      </c>
      <c r="AA1682" s="128" t="s">
        <v>230</v>
      </c>
    </row>
    <row r="1683" spans="1:27">
      <c r="A1683" s="127">
        <v>43034</v>
      </c>
      <c r="B1683" s="128">
        <v>22.679200000000002</v>
      </c>
      <c r="C1683" s="128">
        <v>39.82</v>
      </c>
      <c r="D1683" s="128">
        <v>64.836693210000007</v>
      </c>
      <c r="E1683" s="128">
        <v>68.933175808740017</v>
      </c>
      <c r="F1683" s="128">
        <v>137.72533753554745</v>
      </c>
      <c r="G1683" s="128">
        <v>673.86666596867531</v>
      </c>
      <c r="H1683" s="128">
        <v>456.65197699733926</v>
      </c>
      <c r="I1683" s="128">
        <v>9.0381050924414359E-3</v>
      </c>
      <c r="J1683" s="128">
        <v>1.2642866274831053E-8</v>
      </c>
      <c r="K1683" s="128">
        <f t="shared" si="48"/>
        <v>1.7557938551624395</v>
      </c>
      <c r="L1683" s="128">
        <f t="shared" si="47"/>
        <v>520.49540242600847</v>
      </c>
      <c r="AA1683" s="128" t="s">
        <v>230</v>
      </c>
    </row>
    <row r="1684" spans="1:27">
      <c r="A1684" s="127">
        <v>43035</v>
      </c>
      <c r="B1684" s="128">
        <v>22.668299999999999</v>
      </c>
      <c r="C1684" s="128">
        <v>39.909999999999997</v>
      </c>
      <c r="D1684" s="128">
        <v>64.836220069999996</v>
      </c>
      <c r="E1684" s="128">
        <v>68.929989779175017</v>
      </c>
      <c r="F1684" s="128">
        <v>137.7064853326396</v>
      </c>
      <c r="G1684" s="128">
        <v>673.84474412074542</v>
      </c>
      <c r="H1684" s="128">
        <v>457.1978775341916</v>
      </c>
      <c r="I1684" s="128">
        <v>9.032317348315208E-3</v>
      </c>
      <c r="J1684" s="128">
        <v>1.2641773650224323E-8</v>
      </c>
      <c r="K1684" s="128">
        <f t="shared" si="48"/>
        <v>1.7606084267457198</v>
      </c>
      <c r="L1684" s="128">
        <f t="shared" ref="L1684:L1732" si="49">72.285+6.5021*E1684</f>
        <v>520.4746865431739</v>
      </c>
      <c r="AA1684" s="128" t="s">
        <v>230</v>
      </c>
    </row>
    <row r="1685" spans="1:27">
      <c r="A1685" s="127">
        <v>43036</v>
      </c>
      <c r="B1685" s="128">
        <v>22.716799999999999</v>
      </c>
      <c r="C1685" s="128">
        <v>39.86</v>
      </c>
      <c r="D1685" s="128">
        <v>64.816373220000003</v>
      </c>
      <c r="E1685" s="128">
        <v>68.926796932935005</v>
      </c>
      <c r="F1685" s="128">
        <v>137.60901066477126</v>
      </c>
      <c r="G1685" s="128">
        <v>673.82277469900646</v>
      </c>
      <c r="H1685" s="128">
        <v>455.91724406797135</v>
      </c>
      <c r="I1685" s="128">
        <v>9.0514767510418981E-3</v>
      </c>
      <c r="J1685" s="128">
        <v>1.2659901529614489E-8</v>
      </c>
      <c r="K1685" s="128">
        <f t="shared" si="48"/>
        <v>1.7546485420481759</v>
      </c>
      <c r="L1685" s="128">
        <f t="shared" si="49"/>
        <v>520.45392633763674</v>
      </c>
      <c r="AA1685" s="128" t="s">
        <v>230</v>
      </c>
    </row>
    <row r="1686" spans="1:27">
      <c r="A1686" s="127">
        <v>43037</v>
      </c>
      <c r="B1686" s="128">
        <v>22.629200000000001</v>
      </c>
      <c r="C1686" s="128">
        <v>39.909999999999997</v>
      </c>
      <c r="D1686" s="128">
        <v>64.812570170000001</v>
      </c>
      <c r="E1686" s="128">
        <v>68.923616398875012</v>
      </c>
      <c r="F1686" s="128">
        <v>137.15798477593958</v>
      </c>
      <c r="G1686" s="128">
        <v>673.8008893274648</v>
      </c>
      <c r="H1686" s="128">
        <v>454.62645257314938</v>
      </c>
      <c r="I1686" s="128">
        <v>9.0865848558021583E-3</v>
      </c>
      <c r="J1686" s="128">
        <v>1.2722179047239417E-8</v>
      </c>
      <c r="K1686" s="128">
        <f t="shared" si="48"/>
        <v>1.7636505046576987</v>
      </c>
      <c r="L1686" s="128">
        <f t="shared" si="49"/>
        <v>520.43324618712529</v>
      </c>
      <c r="AA1686" s="128" t="s">
        <v>230</v>
      </c>
    </row>
    <row r="1687" spans="1:27">
      <c r="A1687" s="127">
        <v>43038</v>
      </c>
      <c r="B1687" s="128">
        <v>22.636700000000001</v>
      </c>
      <c r="C1687" s="128">
        <v>39.81</v>
      </c>
      <c r="D1687" s="128">
        <v>64.790939940000001</v>
      </c>
      <c r="E1687" s="128">
        <v>68.920434810690011</v>
      </c>
      <c r="F1687" s="128">
        <v>136.83723370861023</v>
      </c>
      <c r="G1687" s="128">
        <v>673.77899603556818</v>
      </c>
      <c r="H1687" s="128">
        <v>452.25095082536563</v>
      </c>
      <c r="I1687" s="128">
        <v>9.1290577442121167E-3</v>
      </c>
      <c r="J1687" s="128">
        <v>1.2774291591191373E-8</v>
      </c>
      <c r="K1687" s="128">
        <f t="shared" si="48"/>
        <v>1.7586485662662843</v>
      </c>
      <c r="L1687" s="128">
        <f t="shared" si="49"/>
        <v>520.41255918258753</v>
      </c>
      <c r="AA1687" s="128" t="s">
        <v>230</v>
      </c>
    </row>
    <row r="1688" spans="1:27">
      <c r="A1688" s="127">
        <v>43039</v>
      </c>
      <c r="B1688" s="128">
        <v>22.581900000000001</v>
      </c>
      <c r="C1688" s="128">
        <v>40.26</v>
      </c>
      <c r="D1688" s="128">
        <v>64.777588660000006</v>
      </c>
      <c r="E1688" s="128">
        <v>68.917260924645007</v>
      </c>
      <c r="F1688" s="128">
        <v>136.28471907137438</v>
      </c>
      <c r="G1688" s="128">
        <v>673.75715507936036</v>
      </c>
      <c r="H1688" s="128">
        <v>452.34184680352735</v>
      </c>
      <c r="I1688" s="128">
        <v>9.1526398143029208E-3</v>
      </c>
      <c r="J1688" s="128">
        <v>1.2842954350823408E-8</v>
      </c>
      <c r="K1688" s="128">
        <f t="shared" si="48"/>
        <v>1.7828437819669734</v>
      </c>
      <c r="L1688" s="128">
        <f t="shared" si="49"/>
        <v>520.39192225813429</v>
      </c>
      <c r="AA1688" s="128" t="s">
        <v>230</v>
      </c>
    </row>
    <row r="1689" spans="1:27">
      <c r="A1689" s="127">
        <v>43040</v>
      </c>
      <c r="B1689" s="128">
        <v>23.098099999999999</v>
      </c>
      <c r="C1689" s="128">
        <v>39.93</v>
      </c>
      <c r="D1689" s="128">
        <v>64.800163699999999</v>
      </c>
      <c r="E1689" s="128">
        <v>68.914014486690007</v>
      </c>
      <c r="F1689" s="128">
        <v>139.3519802927629</v>
      </c>
      <c r="G1689" s="128">
        <v>673.73481417357186</v>
      </c>
      <c r="H1689" s="128">
        <v>462.23318515609611</v>
      </c>
      <c r="I1689" s="128">
        <v>8.9011365904107485E-3</v>
      </c>
      <c r="J1689" s="128">
        <v>1.2412449110739807E-8</v>
      </c>
      <c r="K1689" s="128">
        <f t="shared" si="48"/>
        <v>1.7287136171373403</v>
      </c>
      <c r="L1689" s="128">
        <f t="shared" si="49"/>
        <v>520.37081359390709</v>
      </c>
      <c r="AA1689" s="128" t="s">
        <v>230</v>
      </c>
    </row>
    <row r="1690" spans="1:27">
      <c r="A1690" s="127">
        <v>43041</v>
      </c>
      <c r="B1690" s="128">
        <v>22.6585</v>
      </c>
      <c r="C1690" s="128">
        <v>40</v>
      </c>
      <c r="D1690" s="128">
        <v>64.769929570000002</v>
      </c>
      <c r="E1690" s="128">
        <v>68.910829834515013</v>
      </c>
      <c r="F1690" s="128">
        <v>136.66690628172967</v>
      </c>
      <c r="G1690" s="128">
        <v>673.71289778201628</v>
      </c>
      <c r="H1690" s="128">
        <v>452.25325918737053</v>
      </c>
      <c r="I1690" s="128">
        <v>9.1360437429136871E-3</v>
      </c>
      <c r="J1690" s="128">
        <v>1.279391539140015E-8</v>
      </c>
      <c r="K1690" s="128">
        <f t="shared" si="48"/>
        <v>1.7653419246640334</v>
      </c>
      <c r="L1690" s="128">
        <f t="shared" si="49"/>
        <v>520.35010666700009</v>
      </c>
      <c r="AA1690" s="128" t="s">
        <v>230</v>
      </c>
    </row>
    <row r="1691" spans="1:27">
      <c r="A1691" s="127">
        <v>43042</v>
      </c>
      <c r="B1691" s="128">
        <v>22.6374</v>
      </c>
      <c r="C1691" s="128">
        <v>40.049999999999997</v>
      </c>
      <c r="D1691" s="128">
        <v>64.769014170000005</v>
      </c>
      <c r="E1691" s="128">
        <v>68.907648147945011</v>
      </c>
      <c r="F1691" s="128">
        <v>136.59650527392643</v>
      </c>
      <c r="G1691" s="128">
        <v>673.69100113180582</v>
      </c>
      <c r="H1691" s="128">
        <v>452.38657866016632</v>
      </c>
      <c r="I1691" s="128">
        <v>9.1373996584313086E-3</v>
      </c>
      <c r="J1691" s="128">
        <v>1.2801485892324772E-8</v>
      </c>
      <c r="K1691" s="128">
        <f t="shared" si="48"/>
        <v>1.7691961090938004</v>
      </c>
      <c r="L1691" s="128">
        <f t="shared" si="49"/>
        <v>520.32941902275331</v>
      </c>
      <c r="AA1691" s="128" t="s">
        <v>230</v>
      </c>
    </row>
    <row r="1692" spans="1:27">
      <c r="A1692" s="127">
        <v>43043</v>
      </c>
      <c r="B1692" s="128">
        <v>22.7319</v>
      </c>
      <c r="C1692" s="128">
        <v>39.96</v>
      </c>
      <c r="D1692" s="128">
        <v>64.762142330000003</v>
      </c>
      <c r="E1692" s="128">
        <v>68.904453179400008</v>
      </c>
      <c r="F1692" s="128">
        <v>136.99068907256117</v>
      </c>
      <c r="G1692" s="128">
        <v>673.66901240233631</v>
      </c>
      <c r="H1692" s="128">
        <v>453.12439009183765</v>
      </c>
      <c r="I1692" s="128">
        <v>9.1106568696260447E-3</v>
      </c>
      <c r="J1692" s="128">
        <v>1.2747418629615946E-8</v>
      </c>
      <c r="K1692" s="128">
        <f t="shared" si="48"/>
        <v>1.7578820952054162</v>
      </c>
      <c r="L1692" s="128">
        <f t="shared" si="49"/>
        <v>520.30864501777683</v>
      </c>
      <c r="AA1692" s="128" t="s">
        <v>230</v>
      </c>
    </row>
    <row r="1693" spans="1:27">
      <c r="A1693" s="127">
        <v>43044</v>
      </c>
      <c r="B1693" s="128">
        <v>22.796600000000002</v>
      </c>
      <c r="C1693" s="128">
        <v>39.92</v>
      </c>
      <c r="D1693" s="128">
        <v>64.753985409999999</v>
      </c>
      <c r="E1693" s="128">
        <v>68.901249117270012</v>
      </c>
      <c r="F1693" s="128">
        <v>137.20610808837887</v>
      </c>
      <c r="G1693" s="128">
        <v>673.64696041223294</v>
      </c>
      <c r="H1693" s="128">
        <v>453.46518515362533</v>
      </c>
      <c r="I1693" s="128">
        <v>9.0967432681367602E-3</v>
      </c>
      <c r="J1693" s="128">
        <v>1.2718071265230258E-8</v>
      </c>
      <c r="K1693" s="128">
        <f t="shared" si="48"/>
        <v>1.7511383276453505</v>
      </c>
      <c r="L1693" s="128">
        <f t="shared" si="49"/>
        <v>520.28781188540142</v>
      </c>
      <c r="AA1693" s="128" t="s">
        <v>230</v>
      </c>
    </row>
    <row r="1694" spans="1:27">
      <c r="A1694" s="127">
        <v>43045</v>
      </c>
      <c r="B1694" s="128">
        <v>22.777999999999999</v>
      </c>
      <c r="C1694" s="128">
        <v>40.08</v>
      </c>
      <c r="D1694" s="128">
        <v>64.731216829999994</v>
      </c>
      <c r="E1694" s="128">
        <v>68.898047669370015</v>
      </c>
      <c r="F1694" s="128">
        <v>136.69453852571249</v>
      </c>
      <c r="G1694" s="128">
        <v>673.6249257385382</v>
      </c>
      <c r="H1694" s="128">
        <v>451.77356930736954</v>
      </c>
      <c r="I1694" s="128">
        <v>9.1396971873985728E-3</v>
      </c>
      <c r="J1694" s="128">
        <v>1.2790568911722109E-8</v>
      </c>
      <c r="K1694" s="128">
        <f t="shared" si="48"/>
        <v>1.7595925893405919</v>
      </c>
      <c r="L1694" s="128">
        <f t="shared" si="49"/>
        <v>520.26699575101077</v>
      </c>
      <c r="AA1694" s="128" t="s">
        <v>230</v>
      </c>
    </row>
    <row r="1695" spans="1:27">
      <c r="A1695" s="127">
        <v>43046</v>
      </c>
      <c r="B1695" s="128">
        <v>22.773800000000001</v>
      </c>
      <c r="C1695" s="128">
        <v>40.31</v>
      </c>
      <c r="D1695" s="128">
        <v>64.74201205</v>
      </c>
      <c r="E1695" s="128">
        <v>68.894846811780013</v>
      </c>
      <c r="F1695" s="128">
        <v>136.90681752321404</v>
      </c>
      <c r="G1695" s="128">
        <v>673.60289445212777</v>
      </c>
      <c r="H1695" s="128">
        <v>454.30153409577713</v>
      </c>
      <c r="I1695" s="128">
        <v>9.099742023958475E-3</v>
      </c>
      <c r="J1695" s="128">
        <v>1.2749929766255206E-8</v>
      </c>
      <c r="K1695" s="128">
        <f t="shared" si="48"/>
        <v>1.7700164223801034</v>
      </c>
      <c r="L1695" s="128">
        <f t="shared" si="49"/>
        <v>520.24618345487488</v>
      </c>
      <c r="AA1695" s="128" t="s">
        <v>230</v>
      </c>
    </row>
    <row r="1696" spans="1:27">
      <c r="A1696" s="127">
        <v>43047</v>
      </c>
      <c r="B1696" s="128">
        <v>22.7437</v>
      </c>
      <c r="C1696" s="128">
        <v>40.06</v>
      </c>
      <c r="D1696" s="128">
        <v>64.729721080000004</v>
      </c>
      <c r="E1696" s="128">
        <v>68.891650184745018</v>
      </c>
      <c r="F1696" s="128">
        <v>136.62062583314628</v>
      </c>
      <c r="G1696" s="128">
        <v>673.58089161002533</v>
      </c>
      <c r="H1696" s="128">
        <v>451.64804421830706</v>
      </c>
      <c r="I1696" s="128">
        <v>9.1441040725363243E-3</v>
      </c>
      <c r="J1696" s="128">
        <v>1.2799349053226518E-8</v>
      </c>
      <c r="K1696" s="128">
        <f t="shared" si="48"/>
        <v>1.7613668840162331</v>
      </c>
      <c r="L1696" s="128">
        <f t="shared" si="49"/>
        <v>520.2253986662306</v>
      </c>
      <c r="AA1696" s="128" t="s">
        <v>230</v>
      </c>
    </row>
    <row r="1697" spans="1:27">
      <c r="A1697" s="127">
        <v>43048</v>
      </c>
      <c r="B1697" s="128">
        <v>22.729500000000002</v>
      </c>
      <c r="C1697" s="128">
        <v>40.14</v>
      </c>
      <c r="D1697" s="128">
        <v>64.729102490000002</v>
      </c>
      <c r="E1697" s="128">
        <v>68.888455553520004</v>
      </c>
      <c r="F1697" s="128">
        <v>136.58446818517879</v>
      </c>
      <c r="G1697" s="128">
        <v>673.55890183206816</v>
      </c>
      <c r="H1697" s="128">
        <v>452.06695660855166</v>
      </c>
      <c r="I1697" s="128">
        <v>9.140486802037745E-3</v>
      </c>
      <c r="J1697" s="128">
        <v>1.2801086850752271E-8</v>
      </c>
      <c r="K1697" s="128">
        <f t="shared" si="48"/>
        <v>1.7659869332805385</v>
      </c>
      <c r="L1697" s="128">
        <f t="shared" si="49"/>
        <v>520.20462685454243</v>
      </c>
      <c r="AA1697" s="128" t="s">
        <v>230</v>
      </c>
    </row>
    <row r="1698" spans="1:27">
      <c r="A1698" s="127">
        <v>43049</v>
      </c>
      <c r="B1698" s="128">
        <v>22.6951</v>
      </c>
      <c r="C1698" s="128">
        <v>40.25</v>
      </c>
      <c r="D1698" s="128">
        <v>64.727605449999999</v>
      </c>
      <c r="E1698" s="128">
        <v>68.885265757215009</v>
      </c>
      <c r="F1698" s="128">
        <v>136.4282193987753</v>
      </c>
      <c r="G1698" s="128">
        <v>673.53694466295246</v>
      </c>
      <c r="H1698" s="128">
        <v>452.19831671431774</v>
      </c>
      <c r="I1698" s="128">
        <v>9.1457374876690936E-3</v>
      </c>
      <c r="J1698" s="128">
        <v>1.281952202767321E-8</v>
      </c>
      <c r="K1698" s="128">
        <f t="shared" si="48"/>
        <v>1.7735105815792835</v>
      </c>
      <c r="L1698" s="128">
        <f t="shared" si="49"/>
        <v>520.18388647998779</v>
      </c>
      <c r="AA1698" s="128" t="s">
        <v>230</v>
      </c>
    </row>
    <row r="1699" spans="1:27">
      <c r="A1699" s="127">
        <v>43050</v>
      </c>
      <c r="B1699" s="128">
        <v>22.682400000000001</v>
      </c>
      <c r="C1699" s="128">
        <v>40.130000000000003</v>
      </c>
      <c r="D1699" s="128">
        <v>64.716074250000005</v>
      </c>
      <c r="E1699" s="128">
        <v>68.882077745895003</v>
      </c>
      <c r="F1699" s="128">
        <v>136.21846514605915</v>
      </c>
      <c r="G1699" s="128">
        <v>673.51499911028156</v>
      </c>
      <c r="H1699" s="128">
        <v>450.52523082612237</v>
      </c>
      <c r="I1699" s="128">
        <v>9.1751688395951131E-3</v>
      </c>
      <c r="J1699" s="128">
        <v>1.2854425627074189E-8</v>
      </c>
      <c r="K1699" s="128">
        <f t="shared" si="48"/>
        <v>1.7692131344125843</v>
      </c>
      <c r="L1699" s="128">
        <f t="shared" si="49"/>
        <v>520.16315771158395</v>
      </c>
      <c r="AA1699" s="128" t="s">
        <v>230</v>
      </c>
    </row>
    <row r="1700" spans="1:27">
      <c r="A1700" s="127">
        <v>43051</v>
      </c>
      <c r="B1700" s="128">
        <v>22.683499999999999</v>
      </c>
      <c r="C1700" s="128">
        <v>40.06</v>
      </c>
      <c r="D1700" s="128">
        <v>64.705142780000003</v>
      </c>
      <c r="E1700" s="128">
        <v>68.878889579970007</v>
      </c>
      <c r="F1700" s="128">
        <v>136.07865098106546</v>
      </c>
      <c r="G1700" s="128">
        <v>673.49305182280716</v>
      </c>
      <c r="H1700" s="128">
        <v>449.38223715893645</v>
      </c>
      <c r="I1700" s="128">
        <v>9.1951518952178186E-3</v>
      </c>
      <c r="J1700" s="128">
        <v>1.2877724979384922E-8</v>
      </c>
      <c r="K1700" s="128">
        <f t="shared" si="48"/>
        <v>1.7660413957281726</v>
      </c>
      <c r="L1700" s="128">
        <f t="shared" si="49"/>
        <v>520.142427937923</v>
      </c>
      <c r="AA1700" s="128" t="s">
        <v>230</v>
      </c>
    </row>
    <row r="1701" spans="1:27">
      <c r="A1701" s="127">
        <v>43052</v>
      </c>
      <c r="B1701" s="128">
        <v>22.653099999999998</v>
      </c>
      <c r="C1701" s="128">
        <v>40.67</v>
      </c>
      <c r="D1701" s="128">
        <v>64.692842409999997</v>
      </c>
      <c r="E1701" s="128">
        <v>68.875705686765016</v>
      </c>
      <c r="F1701" s="128">
        <v>135.64192187153748</v>
      </c>
      <c r="G1701" s="128">
        <v>673.47113327940735</v>
      </c>
      <c r="H1701" s="128">
        <v>450.7407695099136</v>
      </c>
      <c r="I1701" s="128">
        <v>9.198323771143083E-3</v>
      </c>
      <c r="J1701" s="128">
        <v>1.2925568531511339E-8</v>
      </c>
      <c r="K1701" s="128">
        <f t="shared" si="48"/>
        <v>1.7953392692390888</v>
      </c>
      <c r="L1701" s="128">
        <f t="shared" si="49"/>
        <v>520.12172594591482</v>
      </c>
      <c r="AA1701" s="128" t="s">
        <v>230</v>
      </c>
    </row>
    <row r="1702" spans="1:27">
      <c r="A1702" s="127">
        <v>43053</v>
      </c>
      <c r="B1702" s="128">
        <v>22.5776</v>
      </c>
      <c r="C1702" s="128">
        <v>40.81</v>
      </c>
      <c r="D1702" s="128">
        <v>64.678589169999995</v>
      </c>
      <c r="E1702" s="128">
        <v>68.872532405085011</v>
      </c>
      <c r="F1702" s="128">
        <v>135.03934708502698</v>
      </c>
      <c r="G1702" s="128">
        <v>673.44928712228068</v>
      </c>
      <c r="H1702" s="128">
        <v>448.97212481531</v>
      </c>
      <c r="I1702" s="128">
        <v>9.247475665736556E-3</v>
      </c>
      <c r="J1702" s="128">
        <v>1.3012813356095121E-8</v>
      </c>
      <c r="K1702" s="128">
        <f t="shared" si="48"/>
        <v>1.8075437601870881</v>
      </c>
      <c r="L1702" s="128">
        <f t="shared" si="49"/>
        <v>520.10109295110328</v>
      </c>
      <c r="AA1702" s="128" t="s">
        <v>230</v>
      </c>
    </row>
    <row r="1703" spans="1:27">
      <c r="A1703" s="127">
        <v>43054</v>
      </c>
      <c r="B1703" s="128">
        <v>22.529299999999999</v>
      </c>
      <c r="C1703" s="128">
        <v>40.25</v>
      </c>
      <c r="D1703" s="128">
        <v>64.665520000000001</v>
      </c>
      <c r="E1703" s="128">
        <v>68.869365911970007</v>
      </c>
      <c r="F1703" s="128">
        <v>134.70310082520393</v>
      </c>
      <c r="G1703" s="128">
        <v>673.42748703802806</v>
      </c>
      <c r="H1703" s="128">
        <v>444.53693178461435</v>
      </c>
      <c r="I1703" s="128">
        <v>9.3173113132381316E-3</v>
      </c>
      <c r="J1703" s="128">
        <v>1.3079600799331916E-8</v>
      </c>
      <c r="K1703" s="128">
        <f t="shared" si="48"/>
        <v>1.7865623876463095</v>
      </c>
      <c r="L1703" s="128">
        <f t="shared" si="49"/>
        <v>520.08050409622024</v>
      </c>
      <c r="AA1703" s="128" t="s">
        <v>230</v>
      </c>
    </row>
    <row r="1704" spans="1:27">
      <c r="A1704" s="127">
        <v>43055</v>
      </c>
      <c r="B1704" s="128">
        <v>22.497599999999998</v>
      </c>
      <c r="C1704" s="128">
        <v>40.79</v>
      </c>
      <c r="D1704" s="128">
        <v>64.664151419999996</v>
      </c>
      <c r="E1704" s="128">
        <v>68.866203874290008</v>
      </c>
      <c r="F1704" s="128">
        <v>134.49614786865951</v>
      </c>
      <c r="G1704" s="128">
        <v>673.40571696741392</v>
      </c>
      <c r="H1704" s="128">
        <v>446.71500450071824</v>
      </c>
      <c r="I1704" s="128">
        <v>9.3000918324264367E-3</v>
      </c>
      <c r="J1704" s="128">
        <v>1.3095148941789679E-8</v>
      </c>
      <c r="K1704" s="128">
        <f t="shared" si="48"/>
        <v>1.8130822843325511</v>
      </c>
      <c r="L1704" s="128">
        <f t="shared" si="49"/>
        <v>520.05994421102105</v>
      </c>
      <c r="AA1704" s="128" t="s">
        <v>230</v>
      </c>
    </row>
    <row r="1705" spans="1:27">
      <c r="A1705" s="127">
        <v>43056</v>
      </c>
      <c r="B1705" s="128">
        <v>22.477799999999998</v>
      </c>
      <c r="C1705" s="128">
        <v>40.76</v>
      </c>
      <c r="D1705" s="128">
        <v>64.652316569999996</v>
      </c>
      <c r="E1705" s="128">
        <v>68.863044619500016</v>
      </c>
      <c r="F1705" s="128">
        <v>134.23441264657387</v>
      </c>
      <c r="G1705" s="128">
        <v>673.38396539746782</v>
      </c>
      <c r="H1705" s="128">
        <v>445.33531187542269</v>
      </c>
      <c r="I1705" s="128">
        <v>9.3291844546541242E-3</v>
      </c>
      <c r="J1705" s="128">
        <v>1.3136507594331825E-8</v>
      </c>
      <c r="K1705" s="128">
        <f t="shared" si="48"/>
        <v>1.8133447223482726</v>
      </c>
      <c r="L1705" s="128">
        <f t="shared" si="49"/>
        <v>520.0394024204511</v>
      </c>
      <c r="AA1705" s="128" t="s">
        <v>230</v>
      </c>
    </row>
    <row r="1706" spans="1:27">
      <c r="A1706" s="127">
        <v>43057</v>
      </c>
      <c r="B1706" s="128">
        <v>22.438400000000001</v>
      </c>
      <c r="C1706" s="128">
        <v>40.159999999999997</v>
      </c>
      <c r="D1706" s="128">
        <v>64.639638059999996</v>
      </c>
      <c r="E1706" s="128">
        <v>68.859890902380016</v>
      </c>
      <c r="F1706" s="128">
        <v>133.95281879025026</v>
      </c>
      <c r="G1706" s="128">
        <v>673.36225129747959</v>
      </c>
      <c r="H1706" s="128">
        <v>440.92742401689299</v>
      </c>
      <c r="I1706" s="128">
        <v>9.3970615808356642E-3</v>
      </c>
      <c r="J1706" s="128">
        <v>1.3196436895778527E-8</v>
      </c>
      <c r="K1706" s="128">
        <f t="shared" si="48"/>
        <v>1.789788933257273</v>
      </c>
      <c r="L1706" s="128">
        <f t="shared" si="49"/>
        <v>520.01889663636518</v>
      </c>
      <c r="AA1706" s="128" t="s">
        <v>230</v>
      </c>
    </row>
    <row r="1707" spans="1:27">
      <c r="A1707" s="127">
        <v>43058</v>
      </c>
      <c r="B1707" s="128">
        <v>22.448699999999999</v>
      </c>
      <c r="C1707" s="128">
        <v>40.5</v>
      </c>
      <c r="D1707" s="128">
        <v>64.640081499999994</v>
      </c>
      <c r="E1707" s="128">
        <v>68.856735737595017</v>
      </c>
      <c r="F1707" s="128">
        <v>134.01035917899068</v>
      </c>
      <c r="G1707" s="128">
        <v>673.34052657295831</v>
      </c>
      <c r="H1707" s="128">
        <v>443.03756396858023</v>
      </c>
      <c r="I1707" s="128">
        <v>9.3676679047870904E-3</v>
      </c>
      <c r="J1707" s="128">
        <v>1.3176769563574E-8</v>
      </c>
      <c r="K1707" s="128">
        <f t="shared" si="48"/>
        <v>1.8041133785029868</v>
      </c>
      <c r="L1707" s="128">
        <f t="shared" si="49"/>
        <v>519.99838143941656</v>
      </c>
      <c r="AA1707" s="128" t="s">
        <v>230</v>
      </c>
    </row>
    <row r="1708" spans="1:27">
      <c r="A1708" s="127">
        <v>43059</v>
      </c>
      <c r="B1708" s="128">
        <v>22.457899999999999</v>
      </c>
      <c r="C1708" s="128">
        <v>40.18</v>
      </c>
      <c r="D1708" s="128">
        <v>64.629496250000003</v>
      </c>
      <c r="E1708" s="128">
        <v>68.853579279750008</v>
      </c>
      <c r="F1708" s="128">
        <v>133.95989736938725</v>
      </c>
      <c r="G1708" s="128">
        <v>673.31879228751257</v>
      </c>
      <c r="H1708" s="128">
        <v>440.9337748490837</v>
      </c>
      <c r="I1708" s="128">
        <v>9.3962112061214634E-3</v>
      </c>
      <c r="J1708" s="128">
        <v>1.3194238653989986E-8</v>
      </c>
      <c r="K1708" s="128">
        <f t="shared" si="48"/>
        <v>1.7891254302494892</v>
      </c>
      <c r="L1708" s="128">
        <f t="shared" si="49"/>
        <v>519.97785783486256</v>
      </c>
      <c r="AA1708" s="128" t="s">
        <v>230</v>
      </c>
    </row>
    <row r="1709" spans="1:27">
      <c r="A1709" s="127">
        <v>43060</v>
      </c>
      <c r="B1709" s="128">
        <v>22.44</v>
      </c>
      <c r="C1709" s="128">
        <v>40.54</v>
      </c>
      <c r="D1709" s="128">
        <v>64.617743590000003</v>
      </c>
      <c r="E1709" s="128">
        <v>68.850425337750011</v>
      </c>
      <c r="F1709" s="128">
        <v>133.64712487631746</v>
      </c>
      <c r="G1709" s="128">
        <v>673.29707466827756</v>
      </c>
      <c r="H1709" s="128">
        <v>441.40412763973291</v>
      </c>
      <c r="I1709" s="128">
        <v>9.4050052679028971E-3</v>
      </c>
      <c r="J1709" s="128">
        <v>1.3233048515300207E-8</v>
      </c>
      <c r="K1709" s="128">
        <f t="shared" si="48"/>
        <v>1.8065953654188946</v>
      </c>
      <c r="L1709" s="128">
        <f t="shared" si="49"/>
        <v>519.9573505885844</v>
      </c>
      <c r="AA1709" s="128" t="s">
        <v>230</v>
      </c>
    </row>
    <row r="1710" spans="1:27">
      <c r="A1710" s="127">
        <v>43061</v>
      </c>
      <c r="B1710" s="128">
        <v>22.4801</v>
      </c>
      <c r="C1710" s="128">
        <v>40.17</v>
      </c>
      <c r="D1710" s="128">
        <v>64.608489689999999</v>
      </c>
      <c r="E1710" s="128">
        <v>68.847265759695006</v>
      </c>
      <c r="F1710" s="128">
        <v>133.77722816555544</v>
      </c>
      <c r="G1710" s="128">
        <v>673.27531758133421</v>
      </c>
      <c r="H1710" s="128">
        <v>439.71622095712331</v>
      </c>
      <c r="I1710" s="128">
        <v>9.4198388622693807E-3</v>
      </c>
      <c r="J1710" s="128">
        <v>1.322406157451589E-8</v>
      </c>
      <c r="K1710" s="128">
        <f t="shared" si="48"/>
        <v>1.7869137592804303</v>
      </c>
      <c r="L1710" s="128">
        <f t="shared" si="49"/>
        <v>519.93680669611297</v>
      </c>
      <c r="AA1710" s="128" t="s">
        <v>230</v>
      </c>
    </row>
    <row r="1711" spans="1:27">
      <c r="A1711" s="127">
        <v>43062</v>
      </c>
      <c r="B1711" s="128">
        <v>22.498899999999999</v>
      </c>
      <c r="C1711" s="128">
        <v>40.29</v>
      </c>
      <c r="D1711" s="128">
        <v>64.60930089</v>
      </c>
      <c r="E1711" s="128">
        <v>68.844103539300008</v>
      </c>
      <c r="F1711" s="128">
        <v>133.91750758895688</v>
      </c>
      <c r="G1711" s="128">
        <v>673.2535416389743</v>
      </c>
      <c r="H1711" s="128">
        <v>440.98155970341401</v>
      </c>
      <c r="I1711" s="128">
        <v>9.396948108546764E-3</v>
      </c>
      <c r="J1711" s="128">
        <v>1.3197738373984443E-8</v>
      </c>
      <c r="K1711" s="128">
        <f t="shared" si="48"/>
        <v>1.790754214650494</v>
      </c>
      <c r="L1711" s="128">
        <f t="shared" si="49"/>
        <v>519.91624562288257</v>
      </c>
      <c r="AA1711" s="128" t="s">
        <v>230</v>
      </c>
    </row>
    <row r="1712" spans="1:27">
      <c r="A1712" s="127">
        <v>43063</v>
      </c>
      <c r="B1712" s="128">
        <v>22.452999999999999</v>
      </c>
      <c r="C1712" s="128">
        <v>40.6</v>
      </c>
      <c r="D1712" s="128">
        <v>64.607321510000006</v>
      </c>
      <c r="E1712" s="128">
        <v>68.840947770150009</v>
      </c>
      <c r="F1712" s="128">
        <v>133.66808065548241</v>
      </c>
      <c r="G1712" s="128">
        <v>673.23180946332354</v>
      </c>
      <c r="H1712" s="128">
        <v>441.79076501613054</v>
      </c>
      <c r="I1712" s="128">
        <v>9.3985235289290071E-3</v>
      </c>
      <c r="J1712" s="128">
        <v>1.322639010371894E-8</v>
      </c>
      <c r="K1712" s="128">
        <f t="shared" si="48"/>
        <v>1.8082216184919611</v>
      </c>
      <c r="L1712" s="128">
        <f t="shared" si="49"/>
        <v>519.89572649629235</v>
      </c>
      <c r="AA1712" s="128" t="s">
        <v>230</v>
      </c>
    </row>
    <row r="1713" spans="1:27">
      <c r="A1713" s="127">
        <v>43064</v>
      </c>
      <c r="B1713" s="128">
        <v>22.447299999999998</v>
      </c>
      <c r="C1713" s="128">
        <v>40.07</v>
      </c>
      <c r="D1713" s="128">
        <v>64.607075969999997</v>
      </c>
      <c r="E1713" s="128">
        <v>68.837792802135013</v>
      </c>
      <c r="F1713" s="128">
        <v>133.77804739333109</v>
      </c>
      <c r="G1713" s="128">
        <v>673.21008214715948</v>
      </c>
      <c r="H1713" s="128">
        <v>439.56731705115834</v>
      </c>
      <c r="I1713" s="128">
        <v>9.4210366421730619E-3</v>
      </c>
      <c r="J1713" s="128">
        <v>1.3222945513098937E-8</v>
      </c>
      <c r="K1713" s="128">
        <f t="shared" si="48"/>
        <v>1.7850699193221458</v>
      </c>
      <c r="L1713" s="128">
        <f t="shared" si="49"/>
        <v>519.8752125787621</v>
      </c>
      <c r="AA1713" s="128" t="s">
        <v>230</v>
      </c>
    </row>
    <row r="1714" spans="1:27">
      <c r="A1714" s="127">
        <v>43065</v>
      </c>
      <c r="B1714" s="128">
        <v>22.444500000000001</v>
      </c>
      <c r="C1714" s="128">
        <v>40.19</v>
      </c>
      <c r="D1714" s="128">
        <v>64.595973189999995</v>
      </c>
      <c r="E1714" s="128">
        <v>68.834638227660008</v>
      </c>
      <c r="F1714" s="128">
        <v>133.58735735648366</v>
      </c>
      <c r="G1714" s="128">
        <v>673.18835688381137</v>
      </c>
      <c r="H1714" s="128">
        <v>439.2474461557245</v>
      </c>
      <c r="I1714" s="128">
        <v>9.4339220075441727E-3</v>
      </c>
      <c r="J1714" s="128">
        <v>1.3249492284210047E-8</v>
      </c>
      <c r="K1714" s="128">
        <f t="shared" si="48"/>
        <v>1.7906391320813559</v>
      </c>
      <c r="L1714" s="128">
        <f t="shared" si="49"/>
        <v>519.85470122006814</v>
      </c>
      <c r="AA1714" s="128" t="s">
        <v>230</v>
      </c>
    </row>
    <row r="1715" spans="1:27">
      <c r="A1715" s="127">
        <v>43066</v>
      </c>
      <c r="B1715" s="128">
        <v>22.428000000000001</v>
      </c>
      <c r="C1715" s="128">
        <v>40.630000000000003</v>
      </c>
      <c r="D1715" s="128">
        <v>64.584280300000003</v>
      </c>
      <c r="E1715" s="128">
        <v>68.831485972260012</v>
      </c>
      <c r="F1715" s="128">
        <v>133.27335298153841</v>
      </c>
      <c r="G1715" s="128">
        <v>673.16664693504958</v>
      </c>
      <c r="H1715" s="128">
        <v>440.11541818655002</v>
      </c>
      <c r="I1715" s="128">
        <v>9.437920334193892E-3</v>
      </c>
      <c r="J1715" s="128">
        <v>1.32869293509826E-8</v>
      </c>
      <c r="K1715" s="128">
        <f t="shared" si="48"/>
        <v>1.8115748171927948</v>
      </c>
      <c r="L1715" s="128">
        <f t="shared" si="49"/>
        <v>519.83420494023187</v>
      </c>
      <c r="AA1715" s="128" t="s">
        <v>230</v>
      </c>
    </row>
    <row r="1716" spans="1:27">
      <c r="A1716" s="127">
        <v>43067</v>
      </c>
      <c r="B1716" s="128">
        <v>22.414300000000001</v>
      </c>
      <c r="C1716" s="128">
        <v>40.51</v>
      </c>
      <c r="D1716" s="128">
        <v>64.572708030000001</v>
      </c>
      <c r="E1716" s="128">
        <v>68.828335642395018</v>
      </c>
      <c r="F1716" s="128">
        <v>133.06147997536553</v>
      </c>
      <c r="G1716" s="128">
        <v>673.14494959178467</v>
      </c>
      <c r="H1716" s="128">
        <v>438.4759850250316</v>
      </c>
      <c r="I1716" s="128">
        <v>9.4686062330825368E-3</v>
      </c>
      <c r="J1716" s="128">
        <v>1.3323654215033084E-8</v>
      </c>
      <c r="K1716" s="128">
        <f t="shared" si="48"/>
        <v>1.807328357343303</v>
      </c>
      <c r="L1716" s="128">
        <f t="shared" si="49"/>
        <v>519.81372118041668</v>
      </c>
      <c r="AA1716" s="128" t="s">
        <v>230</v>
      </c>
    </row>
    <row r="1717" spans="1:27">
      <c r="A1717" s="127">
        <v>43068</v>
      </c>
      <c r="B1717" s="128">
        <v>22.428000000000001</v>
      </c>
      <c r="C1717" s="128">
        <v>40.47</v>
      </c>
      <c r="D1717" s="128">
        <v>64.573297609999997</v>
      </c>
      <c r="E1717" s="128">
        <v>68.825183386995008</v>
      </c>
      <c r="F1717" s="128">
        <v>133.19798137241523</v>
      </c>
      <c r="G1717" s="128">
        <v>673.12323833038931</v>
      </c>
      <c r="H1717" s="128">
        <v>438.8978603059831</v>
      </c>
      <c r="I1717" s="128">
        <v>9.456378723059905E-3</v>
      </c>
      <c r="J1717" s="128">
        <v>1.3302050931331919E-8</v>
      </c>
      <c r="K1717" s="128">
        <f t="shared" si="48"/>
        <v>1.8044408774745853</v>
      </c>
      <c r="L1717" s="128">
        <f t="shared" si="49"/>
        <v>519.7932249005803</v>
      </c>
      <c r="AA1717" s="128" t="s">
        <v>230</v>
      </c>
    </row>
    <row r="1718" spans="1:27">
      <c r="A1718" s="127">
        <v>43069</v>
      </c>
      <c r="B1718" s="128">
        <v>22.4406</v>
      </c>
      <c r="C1718" s="128">
        <v>40.47</v>
      </c>
      <c r="D1718" s="128">
        <v>64.551874220000002</v>
      </c>
      <c r="E1718" s="128">
        <v>68.822029360665013</v>
      </c>
      <c r="F1718" s="128">
        <v>132.90730763043555</v>
      </c>
      <c r="G1718" s="128">
        <v>673.10151421449621</v>
      </c>
      <c r="H1718" s="128">
        <v>437.22085802008638</v>
      </c>
      <c r="I1718" s="128">
        <v>9.4915484542928141E-3</v>
      </c>
      <c r="J1718" s="128">
        <v>1.3349974585259164E-8</v>
      </c>
      <c r="K1718" s="128">
        <f t="shared" si="48"/>
        <v>1.8034277158364749</v>
      </c>
      <c r="L1718" s="128">
        <f t="shared" si="49"/>
        <v>519.77271710598006</v>
      </c>
      <c r="AA1718" s="128" t="s">
        <v>230</v>
      </c>
    </row>
    <row r="1719" spans="1:27">
      <c r="A1719" s="127">
        <v>43070</v>
      </c>
      <c r="B1719" s="128">
        <v>22.450800000000001</v>
      </c>
      <c r="C1719" s="128">
        <v>40.81</v>
      </c>
      <c r="D1719" s="128">
        <v>64.563296750000006</v>
      </c>
      <c r="E1719" s="128">
        <v>68.818873900725009</v>
      </c>
      <c r="F1719" s="128">
        <v>133.17816059476431</v>
      </c>
      <c r="G1719" s="128">
        <v>673.07977956641628</v>
      </c>
      <c r="H1719" s="128">
        <v>440.43949133580765</v>
      </c>
      <c r="I1719" s="128">
        <v>9.4376409481193631E-3</v>
      </c>
      <c r="J1719" s="128">
        <v>1.3295925784787076E-8</v>
      </c>
      <c r="K1719" s="128">
        <f t="shared" si="48"/>
        <v>1.8177525967894239</v>
      </c>
      <c r="L1719" s="128">
        <f t="shared" si="49"/>
        <v>519.75219998990406</v>
      </c>
      <c r="AA1719" s="128" t="s">
        <v>230</v>
      </c>
    </row>
    <row r="1720" spans="1:27">
      <c r="A1720" s="127">
        <v>43071</v>
      </c>
      <c r="B1720" s="128">
        <v>22.511500000000002</v>
      </c>
      <c r="C1720" s="128">
        <v>40.6</v>
      </c>
      <c r="D1720" s="128">
        <v>64.532966909999999</v>
      </c>
      <c r="E1720" s="128">
        <v>68.815709909400013</v>
      </c>
      <c r="F1720" s="128">
        <v>132.97575449759975</v>
      </c>
      <c r="G1720" s="128">
        <v>673.05798549385634</v>
      </c>
      <c r="H1720" s="128">
        <v>437.65429141114942</v>
      </c>
      <c r="I1720" s="128">
        <v>9.4822515122315806E-3</v>
      </c>
      <c r="J1720" s="128">
        <v>1.3337043292505528E-8</v>
      </c>
      <c r="K1720" s="128">
        <f t="shared" si="48"/>
        <v>1.8035226439819647</v>
      </c>
      <c r="L1720" s="128">
        <f t="shared" si="49"/>
        <v>519.7316274019098</v>
      </c>
      <c r="AA1720" s="128" t="s">
        <v>230</v>
      </c>
    </row>
    <row r="1721" spans="1:27">
      <c r="A1721" s="127">
        <v>43072</v>
      </c>
      <c r="B1721" s="128">
        <v>22.331399999999999</v>
      </c>
      <c r="C1721" s="128">
        <v>40.880000000000003</v>
      </c>
      <c r="D1721" s="128">
        <v>64.547180999999995</v>
      </c>
      <c r="E1721" s="128">
        <v>68.812571231130008</v>
      </c>
      <c r="F1721" s="128">
        <v>132.41172706544816</v>
      </c>
      <c r="G1721" s="128">
        <v>673.03636512785602</v>
      </c>
      <c r="H1721" s="128">
        <v>437.84429831493242</v>
      </c>
      <c r="I1721" s="128">
        <v>9.5075293096218792E-3</v>
      </c>
      <c r="J1721" s="128">
        <v>1.3414067052277001E-8</v>
      </c>
      <c r="K1721" s="128">
        <f t="shared" si="48"/>
        <v>1.8306062315842269</v>
      </c>
      <c r="L1721" s="128">
        <f t="shared" si="49"/>
        <v>519.71121940193041</v>
      </c>
      <c r="AA1721" s="128" t="s">
        <v>230</v>
      </c>
    </row>
    <row r="1722" spans="1:27">
      <c r="A1722" s="127">
        <v>43073</v>
      </c>
      <c r="B1722" s="128">
        <v>22.301600000000001</v>
      </c>
      <c r="C1722" s="128">
        <v>40.869999999999997</v>
      </c>
      <c r="D1722" s="128">
        <v>64.534920209999996</v>
      </c>
      <c r="E1722" s="128">
        <v>68.809436741250011</v>
      </c>
      <c r="F1722" s="128">
        <v>132.09713340789537</v>
      </c>
      <c r="G1722" s="128">
        <v>673.01477296312476</v>
      </c>
      <c r="H1722" s="128">
        <v>436.39064039593478</v>
      </c>
      <c r="I1722" s="128">
        <v>9.5413750285348216E-3</v>
      </c>
      <c r="J1722" s="128">
        <v>1.3464889338404096E-8</v>
      </c>
      <c r="K1722" s="128">
        <f t="shared" si="48"/>
        <v>1.8326039387308533</v>
      </c>
      <c r="L1722" s="128">
        <f t="shared" si="49"/>
        <v>519.69083863528169</v>
      </c>
      <c r="AA1722" s="128" t="s">
        <v>230</v>
      </c>
    </row>
    <row r="1723" spans="1:27">
      <c r="A1723" s="127">
        <v>43074</v>
      </c>
      <c r="B1723" s="128">
        <v>22.300699999999999</v>
      </c>
      <c r="C1723" s="128">
        <v>40.78</v>
      </c>
      <c r="D1723" s="128">
        <v>64.523897590000004</v>
      </c>
      <c r="E1723" s="128">
        <v>68.806302377865009</v>
      </c>
      <c r="F1723" s="128">
        <v>131.9535190526189</v>
      </c>
      <c r="G1723" s="128">
        <v>672.99318102028224</v>
      </c>
      <c r="H1723" s="128">
        <v>435.16191128188945</v>
      </c>
      <c r="I1723" s="128">
        <v>9.5639901145530594E-3</v>
      </c>
      <c r="J1723" s="128">
        <v>1.3490701750326379E-8</v>
      </c>
      <c r="K1723" s="128">
        <f t="shared" si="48"/>
        <v>1.828642150246405</v>
      </c>
      <c r="L1723" s="128">
        <f t="shared" si="49"/>
        <v>519.6704586911161</v>
      </c>
      <c r="AA1723" s="128" t="s">
        <v>230</v>
      </c>
    </row>
    <row r="1724" spans="1:27">
      <c r="A1724" s="127">
        <v>43075</v>
      </c>
      <c r="B1724" s="128">
        <v>22.270099999999999</v>
      </c>
      <c r="C1724" s="128">
        <v>40.659999999999997</v>
      </c>
      <c r="D1724" s="128">
        <v>64.522587889999997</v>
      </c>
      <c r="E1724" s="128">
        <v>68.803172315310007</v>
      </c>
      <c r="F1724" s="128">
        <v>131.85597134835891</v>
      </c>
      <c r="G1724" s="128">
        <v>672.97161805672476</v>
      </c>
      <c r="H1724" s="128">
        <v>434.31487238416804</v>
      </c>
      <c r="I1724" s="128">
        <v>9.579496333934668E-3</v>
      </c>
      <c r="J1724" s="128">
        <v>1.3508137753818095E-8</v>
      </c>
      <c r="K1724" s="128">
        <f t="shared" si="48"/>
        <v>1.8257663863206721</v>
      </c>
      <c r="L1724" s="128">
        <f t="shared" si="49"/>
        <v>519.65010671137725</v>
      </c>
      <c r="AA1724" s="128" t="s">
        <v>230</v>
      </c>
    </row>
    <row r="1725" spans="1:27">
      <c r="A1725" s="127">
        <v>43076</v>
      </c>
      <c r="B1725" s="128">
        <v>22.259599999999999</v>
      </c>
      <c r="C1725" s="128">
        <v>40.74</v>
      </c>
      <c r="D1725" s="128">
        <v>64.500169720000002</v>
      </c>
      <c r="E1725" s="128">
        <v>68.800043728530014</v>
      </c>
      <c r="F1725" s="128">
        <v>131.43219699639238</v>
      </c>
      <c r="G1725" s="128">
        <v>672.9500646124178</v>
      </c>
      <c r="H1725" s="128">
        <v>432.56406180335614</v>
      </c>
      <c r="I1725" s="128">
        <v>9.6231635592718915E-3</v>
      </c>
      <c r="J1725" s="128">
        <v>1.357661797144066E-8</v>
      </c>
      <c r="K1725" s="128">
        <f t="shared" si="48"/>
        <v>1.8302215673237616</v>
      </c>
      <c r="L1725" s="128">
        <f t="shared" si="49"/>
        <v>519.62976432727498</v>
      </c>
      <c r="AA1725" s="128" t="s">
        <v>230</v>
      </c>
    </row>
    <row r="1726" spans="1:27">
      <c r="A1726" s="127">
        <v>43077</v>
      </c>
      <c r="B1726" s="128">
        <v>22.262799999999999</v>
      </c>
      <c r="C1726" s="128">
        <v>40.99</v>
      </c>
      <c r="D1726" s="128">
        <v>64.500306570000006</v>
      </c>
      <c r="E1726" s="128">
        <v>68.796914691990011</v>
      </c>
      <c r="F1726" s="128">
        <v>131.46832214204304</v>
      </c>
      <c r="G1726" s="128">
        <v>672.92850742223538</v>
      </c>
      <c r="H1726" s="128">
        <v>434.08077053258131</v>
      </c>
      <c r="I1726" s="128">
        <v>9.6015441487070346E-3</v>
      </c>
      <c r="J1726" s="128">
        <v>1.3563074339045351E-8</v>
      </c>
      <c r="K1726" s="128">
        <f t="shared" si="48"/>
        <v>1.8411879907289292</v>
      </c>
      <c r="L1726" s="128">
        <f t="shared" si="49"/>
        <v>519.60941901878823</v>
      </c>
      <c r="AA1726" s="128" t="s">
        <v>230</v>
      </c>
    </row>
    <row r="1727" spans="1:27">
      <c r="A1727" s="127">
        <v>43078</v>
      </c>
      <c r="B1727" s="128">
        <v>22.260400000000001</v>
      </c>
      <c r="C1727" s="128">
        <v>40.86</v>
      </c>
      <c r="D1727" s="128">
        <v>64.478233939999996</v>
      </c>
      <c r="E1727" s="128">
        <v>68.793785992770012</v>
      </c>
      <c r="F1727" s="128">
        <v>131.12052090968095</v>
      </c>
      <c r="G1727" s="128">
        <v>672.90695190859458</v>
      </c>
      <c r="H1727" s="128">
        <v>431.54839357036525</v>
      </c>
      <c r="I1727" s="128">
        <v>9.6516753766868711E-3</v>
      </c>
      <c r="J1727" s="128">
        <v>1.3625120306455468E-8</v>
      </c>
      <c r="K1727" s="128">
        <f t="shared" si="48"/>
        <v>1.8355465310596395</v>
      </c>
      <c r="L1727" s="128">
        <f t="shared" si="49"/>
        <v>519.5890759035899</v>
      </c>
      <c r="AA1727" s="128" t="s">
        <v>230</v>
      </c>
    </row>
    <row r="1728" spans="1:27">
      <c r="A1728" s="127">
        <v>43079</v>
      </c>
      <c r="B1728" s="128">
        <v>22.280100000000001</v>
      </c>
      <c r="C1728" s="128">
        <v>40.840000000000003</v>
      </c>
      <c r="D1728" s="128">
        <v>64.479076879999994</v>
      </c>
      <c r="E1728" s="128">
        <v>68.790654524715009</v>
      </c>
      <c r="F1728" s="128">
        <v>131.28430454179579</v>
      </c>
      <c r="G1728" s="128">
        <v>672.88537667048922</v>
      </c>
      <c r="H1728" s="128">
        <v>432.16532100907938</v>
      </c>
      <c r="I1728" s="128">
        <v>9.6351258517210544E-3</v>
      </c>
      <c r="J1728" s="128">
        <v>1.35978462365563E-8</v>
      </c>
      <c r="K1728" s="128">
        <f t="shared" si="48"/>
        <v>1.833025884084901</v>
      </c>
      <c r="L1728" s="128">
        <f t="shared" si="49"/>
        <v>519.5687147851495</v>
      </c>
      <c r="AA1728" s="128" t="s">
        <v>230</v>
      </c>
    </row>
    <row r="1729" spans="1:27">
      <c r="A1729" s="127">
        <v>43080</v>
      </c>
      <c r="B1729" s="128">
        <v>22.261099999999999</v>
      </c>
      <c r="C1729" s="128">
        <v>40.78</v>
      </c>
      <c r="D1729" s="128">
        <v>64.467278550000003</v>
      </c>
      <c r="E1729" s="128">
        <v>68.787525727110008</v>
      </c>
      <c r="F1729" s="128">
        <v>131.03946920710158</v>
      </c>
      <c r="G1729" s="128">
        <v>672.8638191835023</v>
      </c>
      <c r="H1729" s="128">
        <v>430.72855182174982</v>
      </c>
      <c r="I1729" s="128">
        <v>9.6660180036108913E-3</v>
      </c>
      <c r="J1729" s="128">
        <v>1.3639683369573151E-8</v>
      </c>
      <c r="K1729" s="128">
        <f t="shared" si="48"/>
        <v>1.831895099523384</v>
      </c>
      <c r="L1729" s="128">
        <f t="shared" si="49"/>
        <v>519.54837103024204</v>
      </c>
      <c r="AA1729" s="128" t="s">
        <v>230</v>
      </c>
    </row>
    <row r="1730" spans="1:27">
      <c r="A1730" s="127">
        <v>43081</v>
      </c>
      <c r="B1730" s="128">
        <v>22.231000000000002</v>
      </c>
      <c r="C1730" s="128">
        <v>40.78</v>
      </c>
      <c r="D1730" s="128">
        <v>64.465991829999993</v>
      </c>
      <c r="E1730" s="128">
        <v>68.784401160060014</v>
      </c>
      <c r="F1730" s="128">
        <v>130.92793303687753</v>
      </c>
      <c r="G1730" s="128">
        <v>672.84229019887664</v>
      </c>
      <c r="H1730" s="128">
        <v>430.43948317625774</v>
      </c>
      <c r="I1730" s="128">
        <v>9.6752474748172113E-3</v>
      </c>
      <c r="J1730" s="128">
        <v>1.3656571859297845E-8</v>
      </c>
      <c r="K1730" s="128">
        <f t="shared" si="48"/>
        <v>1.8343754217084252</v>
      </c>
      <c r="L1730" s="128">
        <f t="shared" si="49"/>
        <v>519.52805478282619</v>
      </c>
      <c r="AA1730" s="128" t="s">
        <v>230</v>
      </c>
    </row>
    <row r="1731" spans="1:27">
      <c r="A1731" s="127">
        <v>43082</v>
      </c>
      <c r="B1731" s="128">
        <v>22.2196</v>
      </c>
      <c r="C1731" s="128">
        <v>40.86</v>
      </c>
      <c r="D1731" s="128">
        <v>64.454519219999995</v>
      </c>
      <c r="E1731" s="128">
        <v>68.781278195280009</v>
      </c>
      <c r="F1731" s="128">
        <v>130.70573827683913</v>
      </c>
      <c r="G1731" s="128">
        <v>672.82077160887536</v>
      </c>
      <c r="H1731" s="128">
        <v>429.79167250620316</v>
      </c>
      <c r="I1731" s="128">
        <v>9.6948517808107555E-3</v>
      </c>
      <c r="J1731" s="128">
        <v>1.3691334229937407E-8</v>
      </c>
      <c r="K1731" s="128">
        <f t="shared" ref="K1731:K1732" si="50">C1731/B1731</f>
        <v>1.8389169922050801</v>
      </c>
      <c r="L1731" s="128">
        <f t="shared" si="49"/>
        <v>519.50774895353015</v>
      </c>
      <c r="AA1731" s="128" t="s">
        <v>230</v>
      </c>
    </row>
    <row r="1732" spans="1:27">
      <c r="A1732" s="127">
        <v>43083</v>
      </c>
      <c r="B1732" s="128">
        <v>22.2087</v>
      </c>
      <c r="C1732" s="128">
        <v>40.93</v>
      </c>
      <c r="D1732" s="128">
        <v>64.443067889999995</v>
      </c>
      <c r="E1732" s="128">
        <v>68.778156762495016</v>
      </c>
      <c r="F1732" s="128">
        <v>130.48824310330346</v>
      </c>
      <c r="G1732" s="128">
        <v>672.79926293018707</v>
      </c>
      <c r="H1732" s="128">
        <v>429.11133013878964</v>
      </c>
      <c r="I1732" s="128">
        <v>9.7147123443877981E-3</v>
      </c>
      <c r="J1732" s="128">
        <v>1.3725725246185054E-8</v>
      </c>
      <c r="K1732" s="128">
        <f t="shared" si="50"/>
        <v>1.8429714481261847</v>
      </c>
      <c r="L1732" s="128">
        <f t="shared" si="49"/>
        <v>519.48745308541891</v>
      </c>
      <c r="AA1732" s="128" t="s">
        <v>230</v>
      </c>
    </row>
    <row r="1733" spans="1:27">
      <c r="K1733" s="128" t="s">
        <v>230</v>
      </c>
      <c r="N1733" s="128" t="s">
        <v>230</v>
      </c>
      <c r="AA1733" s="128" t="s">
        <v>230</v>
      </c>
    </row>
    <row r="1734" spans="1:27">
      <c r="K1734" s="128" t="s">
        <v>230</v>
      </c>
      <c r="N1734" s="128" t="s">
        <v>230</v>
      </c>
      <c r="AA1734" s="128" t="s">
        <v>230</v>
      </c>
    </row>
    <row r="1735" spans="1:27">
      <c r="K1735" s="128" t="s">
        <v>230</v>
      </c>
      <c r="N1735" s="128" t="s">
        <v>230</v>
      </c>
      <c r="AA1735" s="128" t="s">
        <v>230</v>
      </c>
    </row>
    <row r="1736" spans="1:27">
      <c r="K1736" s="128" t="s">
        <v>230</v>
      </c>
      <c r="N1736" s="128" t="s">
        <v>230</v>
      </c>
      <c r="AA1736" s="128" t="s">
        <v>230</v>
      </c>
    </row>
    <row r="1737" spans="1:27">
      <c r="K1737" s="128" t="s">
        <v>230</v>
      </c>
      <c r="N1737" s="128" t="s">
        <v>230</v>
      </c>
      <c r="AA1737" s="128" t="s">
        <v>230</v>
      </c>
    </row>
    <row r="1738" spans="1:27">
      <c r="K1738" s="128" t="s">
        <v>230</v>
      </c>
      <c r="N1738" s="128" t="s">
        <v>230</v>
      </c>
      <c r="AA1738" s="128" t="s">
        <v>230</v>
      </c>
    </row>
    <row r="1739" spans="1:27">
      <c r="K1739" s="128" t="s">
        <v>230</v>
      </c>
      <c r="N1739" s="128" t="s">
        <v>230</v>
      </c>
      <c r="AA1739" s="128" t="s">
        <v>230</v>
      </c>
    </row>
    <row r="1740" spans="1:27">
      <c r="K1740" s="128" t="s">
        <v>230</v>
      </c>
      <c r="N1740" s="128" t="s">
        <v>230</v>
      </c>
      <c r="AA1740" s="128" t="s">
        <v>230</v>
      </c>
    </row>
    <row r="1741" spans="1:27">
      <c r="K1741" s="128" t="s">
        <v>230</v>
      </c>
      <c r="N1741" s="128" t="s">
        <v>230</v>
      </c>
      <c r="AA1741" s="128" t="s">
        <v>230</v>
      </c>
    </row>
    <row r="1742" spans="1:27">
      <c r="K1742" s="128" t="s">
        <v>230</v>
      </c>
      <c r="N1742" s="128" t="s">
        <v>230</v>
      </c>
      <c r="AA1742" s="128" t="s">
        <v>230</v>
      </c>
    </row>
    <row r="1743" spans="1:27">
      <c r="K1743" s="128" t="s">
        <v>230</v>
      </c>
      <c r="N1743" s="128" t="s">
        <v>230</v>
      </c>
      <c r="AA1743" s="128" t="s">
        <v>230</v>
      </c>
    </row>
    <row r="1744" spans="1:27">
      <c r="K1744" s="128" t="s">
        <v>230</v>
      </c>
      <c r="N1744" s="128" t="s">
        <v>230</v>
      </c>
      <c r="AA1744" s="128" t="s">
        <v>230</v>
      </c>
    </row>
    <row r="1745" spans="11:27">
      <c r="K1745" s="128" t="s">
        <v>230</v>
      </c>
      <c r="N1745" s="128" t="s">
        <v>230</v>
      </c>
      <c r="AA1745" s="128" t="s">
        <v>230</v>
      </c>
    </row>
    <row r="1746" spans="11:27">
      <c r="K1746" s="128" t="s">
        <v>230</v>
      </c>
      <c r="N1746" s="128" t="s">
        <v>230</v>
      </c>
      <c r="AA1746" s="128" t="s">
        <v>230</v>
      </c>
    </row>
    <row r="1747" spans="11:27">
      <c r="K1747" s="128" t="s">
        <v>230</v>
      </c>
      <c r="N1747" s="128" t="s">
        <v>230</v>
      </c>
      <c r="AA1747" s="128" t="s">
        <v>230</v>
      </c>
    </row>
    <row r="1748" spans="11:27">
      <c r="K1748" s="128" t="s">
        <v>230</v>
      </c>
      <c r="N1748" s="128" t="s">
        <v>230</v>
      </c>
      <c r="AA1748" s="128" t="s">
        <v>230</v>
      </c>
    </row>
    <row r="1749" spans="11:27">
      <c r="K1749" s="128" t="s">
        <v>230</v>
      </c>
      <c r="N1749" s="128" t="s">
        <v>230</v>
      </c>
      <c r="AA1749" s="128" t="s">
        <v>230</v>
      </c>
    </row>
    <row r="1750" spans="11:27">
      <c r="K1750" s="128" t="s">
        <v>230</v>
      </c>
      <c r="N1750" s="128" t="s">
        <v>230</v>
      </c>
      <c r="AA1750" s="128" t="s">
        <v>230</v>
      </c>
    </row>
    <row r="1751" spans="11:27">
      <c r="K1751" s="128" t="s">
        <v>230</v>
      </c>
      <c r="N1751" s="128" t="s">
        <v>230</v>
      </c>
      <c r="AA1751" s="128" t="s">
        <v>230</v>
      </c>
    </row>
    <row r="1752" spans="11:27">
      <c r="K1752" s="128" t="s">
        <v>230</v>
      </c>
      <c r="N1752" s="128" t="s">
        <v>230</v>
      </c>
      <c r="AA1752" s="128" t="s">
        <v>230</v>
      </c>
    </row>
    <row r="1753" spans="11:27">
      <c r="K1753" s="128" t="s">
        <v>230</v>
      </c>
      <c r="N1753" s="128" t="s">
        <v>230</v>
      </c>
      <c r="AA1753" s="128" t="s">
        <v>230</v>
      </c>
    </row>
    <row r="1754" spans="11:27">
      <c r="K1754" s="128" t="s">
        <v>230</v>
      </c>
      <c r="N1754" s="128" t="s">
        <v>230</v>
      </c>
      <c r="AA1754" s="128" t="s">
        <v>230</v>
      </c>
    </row>
    <row r="1755" spans="11:27">
      <c r="K1755" s="128" t="s">
        <v>230</v>
      </c>
      <c r="N1755" s="128" t="s">
        <v>230</v>
      </c>
      <c r="AA1755" s="128" t="s">
        <v>230</v>
      </c>
    </row>
    <row r="1756" spans="11:27">
      <c r="K1756" s="128" t="s">
        <v>230</v>
      </c>
      <c r="N1756" s="128" t="s">
        <v>230</v>
      </c>
      <c r="AA1756" s="128" t="s">
        <v>230</v>
      </c>
    </row>
    <row r="1757" spans="11:27">
      <c r="K1757" s="128" t="s">
        <v>230</v>
      </c>
      <c r="N1757" s="128" t="s">
        <v>230</v>
      </c>
      <c r="AA1757" s="128" t="s">
        <v>230</v>
      </c>
    </row>
    <row r="1758" spans="11:27">
      <c r="K1758" s="128" t="s">
        <v>230</v>
      </c>
      <c r="N1758" s="128" t="s">
        <v>230</v>
      </c>
      <c r="AA1758" s="128" t="s">
        <v>230</v>
      </c>
    </row>
    <row r="1759" spans="11:27">
      <c r="K1759" s="128" t="s">
        <v>230</v>
      </c>
      <c r="N1759" s="128" t="s">
        <v>230</v>
      </c>
      <c r="AA1759" s="128" t="s">
        <v>230</v>
      </c>
    </row>
    <row r="1760" spans="11:27">
      <c r="K1760" s="128" t="s">
        <v>230</v>
      </c>
      <c r="N1760" s="128" t="s">
        <v>230</v>
      </c>
      <c r="AA1760" s="128" t="s">
        <v>230</v>
      </c>
    </row>
    <row r="1761" spans="11:27">
      <c r="K1761" s="128" t="s">
        <v>230</v>
      </c>
      <c r="N1761" s="128" t="s">
        <v>230</v>
      </c>
      <c r="AA1761" s="128" t="s">
        <v>230</v>
      </c>
    </row>
    <row r="1762" spans="11:27">
      <c r="K1762" s="128" t="s">
        <v>230</v>
      </c>
      <c r="N1762" s="128" t="s">
        <v>230</v>
      </c>
      <c r="AA1762" s="128" t="s">
        <v>230</v>
      </c>
    </row>
    <row r="1763" spans="11:27">
      <c r="K1763" s="128" t="s">
        <v>230</v>
      </c>
      <c r="N1763" s="128" t="s">
        <v>230</v>
      </c>
      <c r="AA1763" s="128" t="s">
        <v>230</v>
      </c>
    </row>
    <row r="1764" spans="11:27">
      <c r="K1764" s="128" t="s">
        <v>230</v>
      </c>
      <c r="N1764" s="128" t="s">
        <v>230</v>
      </c>
      <c r="AA1764" s="128" t="s">
        <v>230</v>
      </c>
    </row>
    <row r="1765" spans="11:27">
      <c r="K1765" s="128" t="s">
        <v>230</v>
      </c>
      <c r="N1765" s="128" t="s">
        <v>230</v>
      </c>
      <c r="AA1765" s="128" t="s">
        <v>230</v>
      </c>
    </row>
    <row r="1766" spans="11:27">
      <c r="K1766" s="128" t="s">
        <v>230</v>
      </c>
      <c r="N1766" s="128" t="s">
        <v>230</v>
      </c>
      <c r="AA1766" s="128" t="s">
        <v>230</v>
      </c>
    </row>
    <row r="1767" spans="11:27">
      <c r="K1767" s="128" t="s">
        <v>230</v>
      </c>
      <c r="N1767" s="128" t="s">
        <v>230</v>
      </c>
      <c r="AA1767" s="128" t="s">
        <v>230</v>
      </c>
    </row>
    <row r="1768" spans="11:27">
      <c r="K1768" s="128" t="s">
        <v>230</v>
      </c>
      <c r="N1768" s="128" t="s">
        <v>230</v>
      </c>
      <c r="AA1768" s="128" t="s">
        <v>230</v>
      </c>
    </row>
    <row r="1769" spans="11:27">
      <c r="K1769" s="128" t="s">
        <v>230</v>
      </c>
      <c r="N1769" s="128" t="s">
        <v>230</v>
      </c>
      <c r="AA1769" s="128" t="s">
        <v>230</v>
      </c>
    </row>
    <row r="1770" spans="11:27">
      <c r="K1770" s="128" t="s">
        <v>230</v>
      </c>
      <c r="N1770" s="128" t="s">
        <v>230</v>
      </c>
      <c r="AA1770" s="128" t="s">
        <v>230</v>
      </c>
    </row>
    <row r="1771" spans="11:27">
      <c r="K1771" s="128" t="s">
        <v>230</v>
      </c>
      <c r="N1771" s="128" t="s">
        <v>230</v>
      </c>
      <c r="AA1771" s="128" t="s">
        <v>230</v>
      </c>
    </row>
    <row r="1772" spans="11:27">
      <c r="K1772" s="128" t="s">
        <v>230</v>
      </c>
      <c r="N1772" s="128" t="s">
        <v>230</v>
      </c>
      <c r="AA1772" s="128" t="s">
        <v>230</v>
      </c>
    </row>
    <row r="1773" spans="11:27">
      <c r="K1773" s="128" t="s">
        <v>230</v>
      </c>
      <c r="N1773" s="128" t="s">
        <v>230</v>
      </c>
      <c r="AA1773" s="128" t="s">
        <v>230</v>
      </c>
    </row>
    <row r="1774" spans="11:27">
      <c r="K1774" s="128" t="s">
        <v>230</v>
      </c>
      <c r="N1774" s="128" t="s">
        <v>230</v>
      </c>
      <c r="AA1774" s="128" t="s">
        <v>230</v>
      </c>
    </row>
    <row r="1775" spans="11:27">
      <c r="K1775" s="128" t="s">
        <v>230</v>
      </c>
      <c r="N1775" s="128" t="s">
        <v>230</v>
      </c>
      <c r="AA1775" s="128" t="s">
        <v>230</v>
      </c>
    </row>
    <row r="1776" spans="11:27">
      <c r="K1776" s="128" t="s">
        <v>230</v>
      </c>
      <c r="N1776" s="128" t="s">
        <v>230</v>
      </c>
      <c r="AA1776" s="128" t="s">
        <v>230</v>
      </c>
    </row>
    <row r="1777" spans="11:27">
      <c r="K1777" s="128" t="s">
        <v>230</v>
      </c>
      <c r="N1777" s="128" t="s">
        <v>230</v>
      </c>
      <c r="AA1777" s="128" t="s">
        <v>230</v>
      </c>
    </row>
    <row r="1778" spans="11:27">
      <c r="K1778" s="128" t="s">
        <v>230</v>
      </c>
      <c r="N1778" s="128" t="s">
        <v>230</v>
      </c>
      <c r="AA1778" s="128" t="s">
        <v>230</v>
      </c>
    </row>
    <row r="1779" spans="11:27">
      <c r="K1779" s="128" t="s">
        <v>230</v>
      </c>
      <c r="N1779" s="128" t="s">
        <v>230</v>
      </c>
      <c r="AA1779" s="128" t="s">
        <v>230</v>
      </c>
    </row>
    <row r="1780" spans="11:27">
      <c r="K1780" s="128" t="s">
        <v>230</v>
      </c>
      <c r="N1780" s="128" t="s">
        <v>230</v>
      </c>
      <c r="AA1780" s="128" t="s">
        <v>230</v>
      </c>
    </row>
    <row r="1781" spans="11:27">
      <c r="K1781" s="128" t="s">
        <v>230</v>
      </c>
      <c r="N1781" s="128" t="s">
        <v>230</v>
      </c>
      <c r="AA1781" s="128" t="s">
        <v>230</v>
      </c>
    </row>
    <row r="1782" spans="11:27">
      <c r="K1782" s="128" t="s">
        <v>230</v>
      </c>
      <c r="N1782" s="128" t="s">
        <v>230</v>
      </c>
      <c r="AA1782" s="128" t="s">
        <v>230</v>
      </c>
    </row>
    <row r="1783" spans="11:27">
      <c r="K1783" s="128" t="s">
        <v>230</v>
      </c>
      <c r="N1783" s="128" t="s">
        <v>230</v>
      </c>
      <c r="AA1783" s="128" t="s">
        <v>230</v>
      </c>
    </row>
    <row r="1784" spans="11:27">
      <c r="K1784" s="128" t="s">
        <v>230</v>
      </c>
      <c r="N1784" s="128" t="s">
        <v>230</v>
      </c>
      <c r="AA1784" s="128" t="s">
        <v>230</v>
      </c>
    </row>
    <row r="1785" spans="11:27">
      <c r="K1785" s="128" t="s">
        <v>230</v>
      </c>
      <c r="N1785" s="128" t="s">
        <v>230</v>
      </c>
      <c r="AA1785" s="128" t="s">
        <v>230</v>
      </c>
    </row>
    <row r="1786" spans="11:27">
      <c r="K1786" s="128" t="s">
        <v>230</v>
      </c>
      <c r="N1786" s="128" t="s">
        <v>230</v>
      </c>
      <c r="AA1786" s="128" t="s">
        <v>230</v>
      </c>
    </row>
    <row r="1787" spans="11:27">
      <c r="K1787" s="128" t="s">
        <v>230</v>
      </c>
      <c r="N1787" s="128" t="s">
        <v>230</v>
      </c>
      <c r="AA1787" s="128" t="s">
        <v>230</v>
      </c>
    </row>
    <row r="1788" spans="11:27">
      <c r="K1788" s="128" t="s">
        <v>230</v>
      </c>
      <c r="N1788" s="128" t="s">
        <v>230</v>
      </c>
      <c r="AA1788" s="128" t="s">
        <v>230</v>
      </c>
    </row>
    <row r="1789" spans="11:27">
      <c r="K1789" s="128" t="s">
        <v>230</v>
      </c>
      <c r="N1789" s="128" t="s">
        <v>230</v>
      </c>
      <c r="AA1789" s="128" t="s">
        <v>230</v>
      </c>
    </row>
    <row r="1790" spans="11:27">
      <c r="K1790" s="128" t="s">
        <v>230</v>
      </c>
      <c r="N1790" s="128" t="s">
        <v>230</v>
      </c>
      <c r="AA1790" s="128" t="s">
        <v>230</v>
      </c>
    </row>
    <row r="1791" spans="11:27">
      <c r="K1791" s="128" t="s">
        <v>230</v>
      </c>
      <c r="N1791" s="128" t="s">
        <v>230</v>
      </c>
      <c r="AA1791" s="128" t="s">
        <v>230</v>
      </c>
    </row>
    <row r="1792" spans="11:27">
      <c r="K1792" s="128" t="s">
        <v>230</v>
      </c>
      <c r="N1792" s="128" t="s">
        <v>230</v>
      </c>
      <c r="AA1792" s="128" t="s">
        <v>230</v>
      </c>
    </row>
    <row r="1793" spans="11:27">
      <c r="K1793" s="128" t="s">
        <v>230</v>
      </c>
      <c r="N1793" s="128" t="s">
        <v>230</v>
      </c>
      <c r="AA1793" s="128" t="s">
        <v>230</v>
      </c>
    </row>
    <row r="1794" spans="11:27">
      <c r="K1794" s="128" t="s">
        <v>230</v>
      </c>
      <c r="N1794" s="128" t="s">
        <v>230</v>
      </c>
      <c r="AA1794" s="128" t="s">
        <v>230</v>
      </c>
    </row>
    <row r="1795" spans="11:27">
      <c r="K1795" s="128" t="s">
        <v>230</v>
      </c>
      <c r="N1795" s="128" t="s">
        <v>230</v>
      </c>
      <c r="AA1795" s="128" t="s">
        <v>230</v>
      </c>
    </row>
    <row r="1796" spans="11:27">
      <c r="K1796" s="128" t="s">
        <v>230</v>
      </c>
      <c r="N1796" s="128" t="s">
        <v>230</v>
      </c>
      <c r="AA1796" s="128" t="s">
        <v>230</v>
      </c>
    </row>
    <row r="1797" spans="11:27">
      <c r="K1797" s="128" t="s">
        <v>230</v>
      </c>
      <c r="N1797" s="128" t="s">
        <v>230</v>
      </c>
      <c r="AA1797" s="128" t="s">
        <v>230</v>
      </c>
    </row>
    <row r="1798" spans="11:27">
      <c r="K1798" s="128" t="s">
        <v>230</v>
      </c>
      <c r="N1798" s="128" t="s">
        <v>230</v>
      </c>
      <c r="AA1798" s="128" t="s">
        <v>230</v>
      </c>
    </row>
    <row r="1799" spans="11:27">
      <c r="K1799" s="128" t="s">
        <v>230</v>
      </c>
      <c r="N1799" s="128" t="s">
        <v>230</v>
      </c>
      <c r="AA1799" s="128" t="s">
        <v>230</v>
      </c>
    </row>
    <row r="1800" spans="11:27">
      <c r="K1800" s="128" t="s">
        <v>230</v>
      </c>
      <c r="N1800" s="128" t="s">
        <v>230</v>
      </c>
      <c r="AA1800" s="128" t="s">
        <v>230</v>
      </c>
    </row>
    <row r="1801" spans="11:27">
      <c r="K1801" s="128" t="s">
        <v>230</v>
      </c>
      <c r="N1801" s="128" t="s">
        <v>230</v>
      </c>
      <c r="AA1801" s="128" t="s">
        <v>230</v>
      </c>
    </row>
    <row r="1802" spans="11:27">
      <c r="K1802" s="128" t="s">
        <v>230</v>
      </c>
      <c r="N1802" s="128" t="s">
        <v>230</v>
      </c>
      <c r="AA1802" s="128" t="s">
        <v>230</v>
      </c>
    </row>
    <row r="1803" spans="11:27">
      <c r="K1803" s="128" t="s">
        <v>230</v>
      </c>
      <c r="N1803" s="128" t="s">
        <v>230</v>
      </c>
      <c r="AA1803" s="128" t="s">
        <v>230</v>
      </c>
    </row>
    <row r="1804" spans="11:27">
      <c r="K1804" s="128" t="s">
        <v>230</v>
      </c>
      <c r="N1804" s="128" t="s">
        <v>230</v>
      </c>
      <c r="AA1804" s="128" t="s">
        <v>230</v>
      </c>
    </row>
    <row r="1805" spans="11:27">
      <c r="K1805" s="128" t="s">
        <v>230</v>
      </c>
      <c r="N1805" s="128" t="s">
        <v>230</v>
      </c>
      <c r="AA1805" s="128" t="s">
        <v>230</v>
      </c>
    </row>
    <row r="1806" spans="11:27">
      <c r="K1806" s="128" t="s">
        <v>230</v>
      </c>
      <c r="N1806" s="128" t="s">
        <v>230</v>
      </c>
      <c r="AA1806" s="128" t="s">
        <v>230</v>
      </c>
    </row>
    <row r="1807" spans="11:27">
      <c r="K1807" s="128" t="s">
        <v>230</v>
      </c>
      <c r="N1807" s="128" t="s">
        <v>230</v>
      </c>
      <c r="AA1807" s="128" t="s">
        <v>230</v>
      </c>
    </row>
    <row r="1808" spans="11:27">
      <c r="K1808" s="128" t="s">
        <v>230</v>
      </c>
      <c r="N1808" s="128" t="s">
        <v>230</v>
      </c>
      <c r="AA1808" s="128" t="s">
        <v>230</v>
      </c>
    </row>
    <row r="1809" spans="11:27">
      <c r="K1809" s="128" t="s">
        <v>230</v>
      </c>
      <c r="N1809" s="128" t="s">
        <v>230</v>
      </c>
      <c r="AA1809" s="128" t="s">
        <v>230</v>
      </c>
    </row>
    <row r="1810" spans="11:27">
      <c r="K1810" s="128" t="s">
        <v>230</v>
      </c>
      <c r="N1810" s="128" t="s">
        <v>230</v>
      </c>
      <c r="AA1810" s="128" t="s">
        <v>230</v>
      </c>
    </row>
    <row r="1811" spans="11:27">
      <c r="K1811" s="128" t="s">
        <v>230</v>
      </c>
      <c r="N1811" s="128" t="s">
        <v>230</v>
      </c>
      <c r="AA1811" s="128" t="s">
        <v>230</v>
      </c>
    </row>
    <row r="1812" spans="11:27">
      <c r="K1812" s="128" t="s">
        <v>230</v>
      </c>
      <c r="N1812" s="128" t="s">
        <v>230</v>
      </c>
      <c r="AA1812" s="128" t="s">
        <v>230</v>
      </c>
    </row>
    <row r="1813" spans="11:27">
      <c r="K1813" s="128" t="s">
        <v>230</v>
      </c>
      <c r="N1813" s="128" t="s">
        <v>230</v>
      </c>
      <c r="AA1813" s="128" t="s">
        <v>230</v>
      </c>
    </row>
    <row r="1814" spans="11:27">
      <c r="K1814" s="128" t="s">
        <v>230</v>
      </c>
      <c r="N1814" s="128" t="s">
        <v>230</v>
      </c>
      <c r="AA1814" s="128" t="s">
        <v>230</v>
      </c>
    </row>
    <row r="1815" spans="11:27">
      <c r="K1815" s="128" t="s">
        <v>230</v>
      </c>
      <c r="N1815" s="128" t="s">
        <v>230</v>
      </c>
      <c r="AA1815" s="128" t="s">
        <v>230</v>
      </c>
    </row>
    <row r="1816" spans="11:27">
      <c r="K1816" s="128" t="s">
        <v>230</v>
      </c>
      <c r="N1816" s="128" t="s">
        <v>230</v>
      </c>
      <c r="AA1816" s="128" t="s">
        <v>230</v>
      </c>
    </row>
    <row r="1817" spans="11:27">
      <c r="K1817" s="128" t="s">
        <v>230</v>
      </c>
      <c r="N1817" s="128" t="s">
        <v>230</v>
      </c>
      <c r="AA1817" s="128" t="s">
        <v>230</v>
      </c>
    </row>
    <row r="1818" spans="11:27">
      <c r="K1818" s="128" t="s">
        <v>230</v>
      </c>
      <c r="N1818" s="128" t="s">
        <v>230</v>
      </c>
      <c r="AA1818" s="128" t="s">
        <v>230</v>
      </c>
    </row>
    <row r="1819" spans="11:27">
      <c r="K1819" s="128" t="s">
        <v>230</v>
      </c>
      <c r="N1819" s="128" t="s">
        <v>230</v>
      </c>
      <c r="AA1819" s="128" t="s">
        <v>230</v>
      </c>
    </row>
    <row r="1820" spans="11:27">
      <c r="K1820" s="128" t="s">
        <v>230</v>
      </c>
      <c r="N1820" s="128" t="s">
        <v>230</v>
      </c>
      <c r="AA1820" s="128" t="s">
        <v>230</v>
      </c>
    </row>
    <row r="1821" spans="11:27">
      <c r="K1821" s="128" t="s">
        <v>230</v>
      </c>
      <c r="N1821" s="128" t="s">
        <v>230</v>
      </c>
      <c r="AA1821" s="128" t="s">
        <v>230</v>
      </c>
    </row>
    <row r="1822" spans="11:27">
      <c r="K1822" s="128" t="s">
        <v>230</v>
      </c>
      <c r="N1822" s="128" t="s">
        <v>230</v>
      </c>
      <c r="AA1822" s="128" t="s">
        <v>230</v>
      </c>
    </row>
    <row r="1823" spans="11:27">
      <c r="K1823" s="128" t="s">
        <v>230</v>
      </c>
      <c r="N1823" s="128" t="s">
        <v>230</v>
      </c>
      <c r="AA1823" s="128" t="s">
        <v>230</v>
      </c>
    </row>
    <row r="1824" spans="11:27">
      <c r="K1824" s="128" t="s">
        <v>230</v>
      </c>
      <c r="N1824" s="128" t="s">
        <v>230</v>
      </c>
      <c r="AA1824" s="128" t="s">
        <v>230</v>
      </c>
    </row>
    <row r="1825" spans="11:27">
      <c r="K1825" s="128" t="s">
        <v>230</v>
      </c>
      <c r="N1825" s="128" t="s">
        <v>230</v>
      </c>
      <c r="AA1825" s="128" t="s">
        <v>230</v>
      </c>
    </row>
    <row r="1826" spans="11:27">
      <c r="K1826" s="128" t="s">
        <v>230</v>
      </c>
      <c r="N1826" s="128" t="s">
        <v>230</v>
      </c>
      <c r="AA1826" s="128" t="s">
        <v>230</v>
      </c>
    </row>
    <row r="1827" spans="11:27">
      <c r="K1827" s="128" t="s">
        <v>230</v>
      </c>
      <c r="N1827" s="128" t="s">
        <v>230</v>
      </c>
      <c r="AA1827" s="128" t="s">
        <v>230</v>
      </c>
    </row>
    <row r="1828" spans="11:27">
      <c r="K1828" s="128" t="s">
        <v>230</v>
      </c>
      <c r="N1828" s="128" t="s">
        <v>230</v>
      </c>
      <c r="AA1828" s="128" t="s">
        <v>230</v>
      </c>
    </row>
    <row r="1829" spans="11:27">
      <c r="K1829" s="128" t="s">
        <v>230</v>
      </c>
      <c r="N1829" s="128" t="s">
        <v>230</v>
      </c>
      <c r="AA1829" s="128" t="s">
        <v>230</v>
      </c>
    </row>
    <row r="1830" spans="11:27">
      <c r="K1830" s="128" t="s">
        <v>230</v>
      </c>
      <c r="N1830" s="128" t="s">
        <v>230</v>
      </c>
      <c r="AA1830" s="128" t="s">
        <v>230</v>
      </c>
    </row>
    <row r="1831" spans="11:27">
      <c r="K1831" s="128" t="s">
        <v>230</v>
      </c>
      <c r="N1831" s="128" t="s">
        <v>230</v>
      </c>
      <c r="AA1831" s="128" t="s">
        <v>230</v>
      </c>
    </row>
    <row r="1832" spans="11:27">
      <c r="K1832" s="128" t="s">
        <v>230</v>
      </c>
      <c r="N1832" s="128" t="s">
        <v>230</v>
      </c>
      <c r="AA1832" s="128" t="s">
        <v>230</v>
      </c>
    </row>
    <row r="1833" spans="11:27">
      <c r="K1833" s="128" t="s">
        <v>230</v>
      </c>
      <c r="N1833" s="128" t="s">
        <v>230</v>
      </c>
      <c r="AA1833" s="128" t="s">
        <v>230</v>
      </c>
    </row>
    <row r="1834" spans="11:27">
      <c r="K1834" s="128" t="s">
        <v>230</v>
      </c>
      <c r="N1834" s="128" t="s">
        <v>230</v>
      </c>
      <c r="AA1834" s="128" t="s">
        <v>230</v>
      </c>
    </row>
    <row r="1835" spans="11:27">
      <c r="K1835" s="128" t="s">
        <v>230</v>
      </c>
      <c r="N1835" s="128" t="s">
        <v>230</v>
      </c>
      <c r="AA1835" s="128" t="s">
        <v>230</v>
      </c>
    </row>
    <row r="1836" spans="11:27">
      <c r="K1836" s="128" t="s">
        <v>230</v>
      </c>
      <c r="N1836" s="128" t="s">
        <v>230</v>
      </c>
      <c r="AA1836" s="128" t="s">
        <v>230</v>
      </c>
    </row>
    <row r="1837" spans="11:27">
      <c r="K1837" s="128" t="s">
        <v>230</v>
      </c>
      <c r="N1837" s="128" t="s">
        <v>230</v>
      </c>
      <c r="AA1837" s="128" t="s">
        <v>230</v>
      </c>
    </row>
    <row r="1838" spans="11:27">
      <c r="K1838" s="128" t="s">
        <v>230</v>
      </c>
      <c r="N1838" s="128" t="s">
        <v>230</v>
      </c>
      <c r="AA1838" s="128" t="s">
        <v>230</v>
      </c>
    </row>
    <row r="1839" spans="11:27">
      <c r="K1839" s="128" t="s">
        <v>230</v>
      </c>
      <c r="N1839" s="128" t="s">
        <v>230</v>
      </c>
      <c r="AA1839" s="128" t="s">
        <v>230</v>
      </c>
    </row>
    <row r="1840" spans="11:27">
      <c r="K1840" s="128" t="s">
        <v>230</v>
      </c>
      <c r="N1840" s="128" t="s">
        <v>230</v>
      </c>
      <c r="AA1840" s="128" t="s">
        <v>230</v>
      </c>
    </row>
    <row r="1841" spans="6:27">
      <c r="K1841" s="128" t="s">
        <v>230</v>
      </c>
      <c r="N1841" s="128" t="s">
        <v>230</v>
      </c>
      <c r="AA1841" s="128" t="s">
        <v>230</v>
      </c>
    </row>
    <row r="1842" spans="6:27">
      <c r="K1842" s="128" t="s">
        <v>230</v>
      </c>
      <c r="N1842" s="128" t="s">
        <v>230</v>
      </c>
      <c r="AA1842" s="128" t="s">
        <v>230</v>
      </c>
    </row>
    <row r="1843" spans="6:27">
      <c r="K1843" s="128" t="s">
        <v>230</v>
      </c>
      <c r="N1843" s="128" t="s">
        <v>230</v>
      </c>
      <c r="AA1843" s="128" t="s">
        <v>230</v>
      </c>
    </row>
    <row r="1844" spans="6:27">
      <c r="K1844" s="128" t="s">
        <v>230</v>
      </c>
      <c r="N1844" s="128" t="s">
        <v>230</v>
      </c>
      <c r="AA1844" s="128" t="s">
        <v>230</v>
      </c>
    </row>
    <row r="1845" spans="6:27">
      <c r="K1845" s="128" t="s">
        <v>230</v>
      </c>
      <c r="N1845" s="128" t="s">
        <v>230</v>
      </c>
      <c r="AA1845" s="128" t="s">
        <v>230</v>
      </c>
    </row>
    <row r="1846" spans="6:27">
      <c r="K1846" s="128" t="s">
        <v>230</v>
      </c>
      <c r="N1846" s="128" t="s">
        <v>230</v>
      </c>
      <c r="AA1846" s="128" t="s">
        <v>230</v>
      </c>
    </row>
    <row r="1847" spans="6:27">
      <c r="K1847" s="128" t="s">
        <v>230</v>
      </c>
      <c r="N1847" s="128" t="s">
        <v>230</v>
      </c>
      <c r="AA1847" s="128" t="s">
        <v>230</v>
      </c>
    </row>
    <row r="1848" spans="6:27">
      <c r="F1848" s="128" t="s">
        <v>230</v>
      </c>
      <c r="G1848" s="128" t="s">
        <v>230</v>
      </c>
      <c r="H1848" s="128" t="s">
        <v>230</v>
      </c>
      <c r="I1848" s="128" t="s">
        <v>230</v>
      </c>
      <c r="J1848" s="128" t="s">
        <v>230</v>
      </c>
      <c r="K1848" s="128" t="s">
        <v>230</v>
      </c>
      <c r="N1848" s="128" t="s">
        <v>230</v>
      </c>
      <c r="AA1848" s="128" t="s">
        <v>230</v>
      </c>
    </row>
    <row r="1849" spans="6:27">
      <c r="F1849" s="128" t="s">
        <v>230</v>
      </c>
      <c r="G1849" s="128" t="s">
        <v>230</v>
      </c>
      <c r="H1849" s="128" t="s">
        <v>230</v>
      </c>
      <c r="I1849" s="128" t="s">
        <v>230</v>
      </c>
      <c r="J1849" s="128" t="s">
        <v>230</v>
      </c>
      <c r="K1849" s="128" t="s">
        <v>230</v>
      </c>
      <c r="N1849" s="128" t="s">
        <v>230</v>
      </c>
      <c r="AA1849" s="128" t="s">
        <v>230</v>
      </c>
    </row>
    <row r="1850" spans="6:27">
      <c r="F1850" s="128" t="s">
        <v>230</v>
      </c>
      <c r="G1850" s="128" t="s">
        <v>230</v>
      </c>
      <c r="H1850" s="128" t="s">
        <v>230</v>
      </c>
      <c r="I1850" s="128" t="s">
        <v>230</v>
      </c>
      <c r="J1850" s="128" t="s">
        <v>230</v>
      </c>
      <c r="K1850" s="128" t="s">
        <v>230</v>
      </c>
      <c r="N1850" s="128" t="s">
        <v>230</v>
      </c>
      <c r="AA1850" s="128" t="s">
        <v>230</v>
      </c>
    </row>
    <row r="1851" spans="6:27">
      <c r="F1851" s="128" t="s">
        <v>230</v>
      </c>
      <c r="G1851" s="128" t="s">
        <v>230</v>
      </c>
      <c r="H1851" s="128" t="s">
        <v>230</v>
      </c>
      <c r="I1851" s="128" t="s">
        <v>230</v>
      </c>
      <c r="J1851" s="128" t="s">
        <v>230</v>
      </c>
      <c r="K1851" s="128" t="s">
        <v>230</v>
      </c>
      <c r="N1851" s="128" t="s">
        <v>230</v>
      </c>
      <c r="AA1851" s="128" t="s">
        <v>230</v>
      </c>
    </row>
    <row r="1852" spans="6:27">
      <c r="F1852" s="128" t="s">
        <v>230</v>
      </c>
      <c r="G1852" s="128" t="s">
        <v>230</v>
      </c>
      <c r="H1852" s="128" t="s">
        <v>230</v>
      </c>
      <c r="I1852" s="128" t="s">
        <v>230</v>
      </c>
      <c r="J1852" s="128" t="s">
        <v>230</v>
      </c>
      <c r="K1852" s="128" t="s">
        <v>230</v>
      </c>
      <c r="N1852" s="128" t="s">
        <v>230</v>
      </c>
      <c r="AA1852" s="128" t="s">
        <v>230</v>
      </c>
    </row>
    <row r="1853" spans="6:27">
      <c r="F1853" s="128" t="s">
        <v>230</v>
      </c>
      <c r="G1853" s="128" t="s">
        <v>230</v>
      </c>
      <c r="H1853" s="128" t="s">
        <v>230</v>
      </c>
      <c r="I1853" s="128" t="s">
        <v>230</v>
      </c>
      <c r="J1853" s="128" t="s">
        <v>230</v>
      </c>
      <c r="K1853" s="128" t="s">
        <v>230</v>
      </c>
      <c r="N1853" s="128" t="s">
        <v>230</v>
      </c>
      <c r="AA1853" s="128" t="s">
        <v>230</v>
      </c>
    </row>
    <row r="1854" spans="6:27">
      <c r="F1854" s="128" t="s">
        <v>230</v>
      </c>
      <c r="G1854" s="128" t="s">
        <v>230</v>
      </c>
      <c r="H1854" s="128" t="s">
        <v>230</v>
      </c>
      <c r="I1854" s="128" t="s">
        <v>230</v>
      </c>
      <c r="J1854" s="128" t="s">
        <v>230</v>
      </c>
      <c r="K1854" s="128" t="s">
        <v>230</v>
      </c>
      <c r="N1854" s="128" t="s">
        <v>230</v>
      </c>
      <c r="AA1854" s="128" t="s">
        <v>230</v>
      </c>
    </row>
    <row r="1855" spans="6:27">
      <c r="F1855" s="128" t="s">
        <v>230</v>
      </c>
      <c r="G1855" s="128" t="s">
        <v>230</v>
      </c>
      <c r="H1855" s="128" t="s">
        <v>230</v>
      </c>
      <c r="I1855" s="128" t="s">
        <v>230</v>
      </c>
      <c r="J1855" s="128" t="s">
        <v>230</v>
      </c>
      <c r="K1855" s="128" t="s">
        <v>230</v>
      </c>
      <c r="N1855" s="128" t="s">
        <v>230</v>
      </c>
      <c r="AA1855" s="128" t="s">
        <v>230</v>
      </c>
    </row>
    <row r="1856" spans="6:27">
      <c r="F1856" s="128" t="s">
        <v>230</v>
      </c>
      <c r="G1856" s="128" t="s">
        <v>230</v>
      </c>
      <c r="H1856" s="128" t="s">
        <v>230</v>
      </c>
      <c r="I1856" s="128" t="s">
        <v>230</v>
      </c>
      <c r="J1856" s="128" t="s">
        <v>230</v>
      </c>
      <c r="K1856" s="128" t="s">
        <v>230</v>
      </c>
      <c r="N1856" s="128" t="s">
        <v>230</v>
      </c>
      <c r="AA1856" s="128" t="s">
        <v>230</v>
      </c>
    </row>
    <row r="1857" spans="6:27">
      <c r="F1857" s="128" t="s">
        <v>230</v>
      </c>
      <c r="G1857" s="128" t="s">
        <v>230</v>
      </c>
      <c r="H1857" s="128" t="s">
        <v>230</v>
      </c>
      <c r="I1857" s="128" t="s">
        <v>230</v>
      </c>
      <c r="J1857" s="128" t="s">
        <v>230</v>
      </c>
      <c r="K1857" s="128" t="s">
        <v>230</v>
      </c>
      <c r="N1857" s="128" t="s">
        <v>230</v>
      </c>
      <c r="AA1857" s="128" t="s">
        <v>230</v>
      </c>
    </row>
    <row r="1858" spans="6:27">
      <c r="F1858" s="128" t="s">
        <v>230</v>
      </c>
      <c r="G1858" s="128" t="s">
        <v>230</v>
      </c>
      <c r="H1858" s="128" t="s">
        <v>230</v>
      </c>
      <c r="I1858" s="128" t="s">
        <v>230</v>
      </c>
      <c r="J1858" s="128" t="s">
        <v>230</v>
      </c>
      <c r="K1858" s="128" t="s">
        <v>230</v>
      </c>
      <c r="N1858" s="128" t="s">
        <v>230</v>
      </c>
      <c r="AA1858" s="128" t="s">
        <v>230</v>
      </c>
    </row>
    <row r="1859" spans="6:27">
      <c r="F1859" s="128" t="s">
        <v>230</v>
      </c>
      <c r="G1859" s="128" t="s">
        <v>230</v>
      </c>
      <c r="H1859" s="128" t="s">
        <v>230</v>
      </c>
      <c r="I1859" s="128" t="s">
        <v>230</v>
      </c>
      <c r="J1859" s="128" t="s">
        <v>230</v>
      </c>
      <c r="K1859" s="128" t="s">
        <v>230</v>
      </c>
      <c r="N1859" s="128" t="s">
        <v>230</v>
      </c>
      <c r="AA1859" s="128" t="s">
        <v>230</v>
      </c>
    </row>
    <row r="1860" spans="6:27">
      <c r="F1860" s="128" t="s">
        <v>230</v>
      </c>
      <c r="G1860" s="128" t="s">
        <v>230</v>
      </c>
      <c r="H1860" s="128" t="s">
        <v>230</v>
      </c>
      <c r="I1860" s="128" t="s">
        <v>230</v>
      </c>
      <c r="J1860" s="128" t="s">
        <v>230</v>
      </c>
      <c r="K1860" s="128" t="s">
        <v>230</v>
      </c>
      <c r="N1860" s="128" t="s">
        <v>230</v>
      </c>
      <c r="AA1860" s="128" t="s">
        <v>230</v>
      </c>
    </row>
    <row r="1861" spans="6:27">
      <c r="F1861" s="128" t="s">
        <v>230</v>
      </c>
      <c r="G1861" s="128" t="s">
        <v>230</v>
      </c>
      <c r="H1861" s="128" t="s">
        <v>230</v>
      </c>
      <c r="I1861" s="128" t="s">
        <v>230</v>
      </c>
      <c r="J1861" s="128" t="s">
        <v>230</v>
      </c>
      <c r="K1861" s="128" t="s">
        <v>230</v>
      </c>
      <c r="N1861" s="128" t="s">
        <v>230</v>
      </c>
      <c r="AA1861" s="128" t="s">
        <v>230</v>
      </c>
    </row>
    <row r="1862" spans="6:27">
      <c r="F1862" s="128" t="s">
        <v>230</v>
      </c>
      <c r="G1862" s="128" t="s">
        <v>230</v>
      </c>
      <c r="H1862" s="128" t="s">
        <v>230</v>
      </c>
      <c r="I1862" s="128" t="s">
        <v>230</v>
      </c>
      <c r="J1862" s="128" t="s">
        <v>230</v>
      </c>
      <c r="K1862" s="128" t="s">
        <v>230</v>
      </c>
      <c r="N1862" s="128" t="s">
        <v>230</v>
      </c>
      <c r="AA1862" s="128" t="s">
        <v>230</v>
      </c>
    </row>
    <row r="1863" spans="6:27">
      <c r="F1863" s="128" t="s">
        <v>230</v>
      </c>
      <c r="G1863" s="128" t="s">
        <v>230</v>
      </c>
      <c r="H1863" s="128" t="s">
        <v>230</v>
      </c>
      <c r="I1863" s="128" t="s">
        <v>230</v>
      </c>
      <c r="J1863" s="128" t="s">
        <v>230</v>
      </c>
      <c r="K1863" s="128" t="s">
        <v>230</v>
      </c>
      <c r="N1863" s="128" t="s">
        <v>230</v>
      </c>
      <c r="AA1863" s="128" t="s">
        <v>230</v>
      </c>
    </row>
    <row r="1864" spans="6:27">
      <c r="F1864" s="128" t="s">
        <v>230</v>
      </c>
      <c r="G1864" s="128" t="s">
        <v>230</v>
      </c>
      <c r="H1864" s="128" t="s">
        <v>230</v>
      </c>
      <c r="I1864" s="128" t="s">
        <v>230</v>
      </c>
      <c r="J1864" s="128" t="s">
        <v>230</v>
      </c>
      <c r="K1864" s="128" t="s">
        <v>230</v>
      </c>
      <c r="N1864" s="128" t="s">
        <v>230</v>
      </c>
      <c r="AA1864" s="128" t="s">
        <v>230</v>
      </c>
    </row>
    <row r="1865" spans="6:27">
      <c r="F1865" s="128" t="s">
        <v>230</v>
      </c>
      <c r="G1865" s="128" t="s">
        <v>230</v>
      </c>
      <c r="H1865" s="128" t="s">
        <v>230</v>
      </c>
      <c r="I1865" s="128" t="s">
        <v>230</v>
      </c>
      <c r="J1865" s="128" t="s">
        <v>230</v>
      </c>
      <c r="K1865" s="128" t="s">
        <v>230</v>
      </c>
      <c r="N1865" s="128" t="s">
        <v>230</v>
      </c>
      <c r="AA1865" s="128" t="s">
        <v>230</v>
      </c>
    </row>
    <row r="1866" spans="6:27">
      <c r="F1866" s="128" t="s">
        <v>230</v>
      </c>
      <c r="G1866" s="128" t="s">
        <v>230</v>
      </c>
      <c r="H1866" s="128" t="s">
        <v>230</v>
      </c>
      <c r="I1866" s="128" t="s">
        <v>230</v>
      </c>
      <c r="J1866" s="128" t="s">
        <v>230</v>
      </c>
      <c r="K1866" s="128" t="s">
        <v>230</v>
      </c>
      <c r="N1866" s="128" t="s">
        <v>230</v>
      </c>
      <c r="AA1866" s="128" t="s">
        <v>230</v>
      </c>
    </row>
    <row r="1867" spans="6:27">
      <c r="F1867" s="128" t="s">
        <v>230</v>
      </c>
      <c r="G1867" s="128" t="s">
        <v>230</v>
      </c>
      <c r="H1867" s="128" t="s">
        <v>230</v>
      </c>
      <c r="I1867" s="128" t="s">
        <v>230</v>
      </c>
      <c r="J1867" s="128" t="s">
        <v>230</v>
      </c>
      <c r="K1867" s="128" t="s">
        <v>230</v>
      </c>
      <c r="N1867" s="128" t="s">
        <v>230</v>
      </c>
      <c r="AA1867" s="128" t="s">
        <v>230</v>
      </c>
    </row>
    <row r="1868" spans="6:27">
      <c r="F1868" s="128" t="s">
        <v>230</v>
      </c>
      <c r="G1868" s="128" t="s">
        <v>230</v>
      </c>
      <c r="H1868" s="128" t="s">
        <v>230</v>
      </c>
      <c r="I1868" s="128" t="s">
        <v>230</v>
      </c>
      <c r="J1868" s="128" t="s">
        <v>230</v>
      </c>
      <c r="K1868" s="128" t="s">
        <v>230</v>
      </c>
      <c r="N1868" s="128" t="s">
        <v>230</v>
      </c>
      <c r="AA1868" s="128" t="s">
        <v>230</v>
      </c>
    </row>
    <row r="1869" spans="6:27">
      <c r="F1869" s="128" t="s">
        <v>230</v>
      </c>
      <c r="G1869" s="128" t="s">
        <v>230</v>
      </c>
      <c r="H1869" s="128" t="s">
        <v>230</v>
      </c>
      <c r="I1869" s="128" t="s">
        <v>230</v>
      </c>
      <c r="J1869" s="128" t="s">
        <v>230</v>
      </c>
      <c r="K1869" s="128" t="s">
        <v>230</v>
      </c>
      <c r="N1869" s="128" t="s">
        <v>230</v>
      </c>
      <c r="AA1869" s="128" t="s">
        <v>230</v>
      </c>
    </row>
    <row r="1870" spans="6:27">
      <c r="F1870" s="128" t="s">
        <v>230</v>
      </c>
      <c r="G1870" s="128" t="s">
        <v>230</v>
      </c>
      <c r="H1870" s="128" t="s">
        <v>230</v>
      </c>
      <c r="I1870" s="128" t="s">
        <v>230</v>
      </c>
      <c r="J1870" s="128" t="s">
        <v>230</v>
      </c>
      <c r="K1870" s="128" t="s">
        <v>230</v>
      </c>
      <c r="N1870" s="128" t="s">
        <v>230</v>
      </c>
      <c r="AA1870" s="128" t="s">
        <v>230</v>
      </c>
    </row>
    <row r="1871" spans="6:27">
      <c r="F1871" s="128" t="s">
        <v>230</v>
      </c>
      <c r="G1871" s="128" t="s">
        <v>230</v>
      </c>
      <c r="H1871" s="128" t="s">
        <v>230</v>
      </c>
      <c r="I1871" s="128" t="s">
        <v>230</v>
      </c>
      <c r="J1871" s="128" t="s">
        <v>230</v>
      </c>
      <c r="K1871" s="128" t="s">
        <v>230</v>
      </c>
      <c r="N1871" s="128" t="s">
        <v>230</v>
      </c>
      <c r="AA1871" s="128" t="s">
        <v>230</v>
      </c>
    </row>
    <row r="1872" spans="6:27">
      <c r="F1872" s="128" t="s">
        <v>230</v>
      </c>
      <c r="G1872" s="128" t="s">
        <v>230</v>
      </c>
      <c r="H1872" s="128" t="s">
        <v>230</v>
      </c>
      <c r="I1872" s="128" t="s">
        <v>230</v>
      </c>
      <c r="J1872" s="128" t="s">
        <v>230</v>
      </c>
      <c r="K1872" s="128" t="s">
        <v>230</v>
      </c>
      <c r="N1872" s="128" t="s">
        <v>230</v>
      </c>
      <c r="AA1872" s="128" t="s">
        <v>230</v>
      </c>
    </row>
    <row r="1873" spans="6:27">
      <c r="F1873" s="128" t="s">
        <v>230</v>
      </c>
      <c r="G1873" s="128" t="s">
        <v>230</v>
      </c>
      <c r="H1873" s="128" t="s">
        <v>230</v>
      </c>
      <c r="I1873" s="128" t="s">
        <v>230</v>
      </c>
      <c r="J1873" s="128" t="s">
        <v>230</v>
      </c>
      <c r="K1873" s="128" t="s">
        <v>230</v>
      </c>
      <c r="N1873" s="128" t="s">
        <v>230</v>
      </c>
      <c r="AA1873" s="128" t="s">
        <v>230</v>
      </c>
    </row>
    <row r="1874" spans="6:27">
      <c r="F1874" s="128" t="s">
        <v>230</v>
      </c>
      <c r="G1874" s="128" t="s">
        <v>230</v>
      </c>
      <c r="H1874" s="128" t="s">
        <v>230</v>
      </c>
      <c r="I1874" s="128" t="s">
        <v>230</v>
      </c>
      <c r="J1874" s="128" t="s">
        <v>230</v>
      </c>
      <c r="K1874" s="128" t="s">
        <v>230</v>
      </c>
      <c r="N1874" s="128" t="s">
        <v>230</v>
      </c>
      <c r="AA1874" s="128" t="s">
        <v>230</v>
      </c>
    </row>
    <row r="1875" spans="6:27">
      <c r="F1875" s="128" t="s">
        <v>230</v>
      </c>
      <c r="G1875" s="128" t="s">
        <v>230</v>
      </c>
      <c r="H1875" s="128" t="s">
        <v>230</v>
      </c>
      <c r="I1875" s="128" t="s">
        <v>230</v>
      </c>
      <c r="J1875" s="128" t="s">
        <v>230</v>
      </c>
      <c r="K1875" s="128" t="s">
        <v>230</v>
      </c>
      <c r="N1875" s="128" t="s">
        <v>230</v>
      </c>
      <c r="AA1875" s="128" t="s">
        <v>230</v>
      </c>
    </row>
    <row r="1876" spans="6:27">
      <c r="F1876" s="128" t="s">
        <v>230</v>
      </c>
      <c r="G1876" s="128" t="s">
        <v>230</v>
      </c>
      <c r="H1876" s="128" t="s">
        <v>230</v>
      </c>
      <c r="I1876" s="128" t="s">
        <v>230</v>
      </c>
      <c r="J1876" s="128" t="s">
        <v>230</v>
      </c>
      <c r="K1876" s="128" t="s">
        <v>230</v>
      </c>
      <c r="N1876" s="128" t="s">
        <v>230</v>
      </c>
      <c r="AA1876" s="128" t="s">
        <v>230</v>
      </c>
    </row>
    <row r="1877" spans="6:27">
      <c r="F1877" s="128" t="s">
        <v>230</v>
      </c>
      <c r="G1877" s="128" t="s">
        <v>230</v>
      </c>
      <c r="H1877" s="128" t="s">
        <v>230</v>
      </c>
      <c r="I1877" s="128" t="s">
        <v>230</v>
      </c>
      <c r="J1877" s="128" t="s">
        <v>230</v>
      </c>
      <c r="K1877" s="128" t="s">
        <v>230</v>
      </c>
      <c r="N1877" s="128" t="s">
        <v>230</v>
      </c>
      <c r="AA1877" s="128" t="s">
        <v>230</v>
      </c>
    </row>
    <row r="1878" spans="6:27">
      <c r="F1878" s="128" t="s">
        <v>230</v>
      </c>
      <c r="G1878" s="128" t="s">
        <v>230</v>
      </c>
      <c r="H1878" s="128" t="s">
        <v>230</v>
      </c>
      <c r="I1878" s="128" t="s">
        <v>230</v>
      </c>
      <c r="J1878" s="128" t="s">
        <v>230</v>
      </c>
      <c r="K1878" s="128" t="s">
        <v>230</v>
      </c>
      <c r="N1878" s="128" t="s">
        <v>230</v>
      </c>
      <c r="AA1878" s="128" t="s">
        <v>230</v>
      </c>
    </row>
    <row r="1879" spans="6:27">
      <c r="F1879" s="128" t="s">
        <v>230</v>
      </c>
      <c r="G1879" s="128" t="s">
        <v>230</v>
      </c>
      <c r="H1879" s="128" t="s">
        <v>230</v>
      </c>
      <c r="I1879" s="128" t="s">
        <v>230</v>
      </c>
      <c r="J1879" s="128" t="s">
        <v>230</v>
      </c>
      <c r="K1879" s="128" t="s">
        <v>230</v>
      </c>
      <c r="N1879" s="128" t="s">
        <v>230</v>
      </c>
      <c r="AA1879" s="128" t="s">
        <v>230</v>
      </c>
    </row>
    <row r="1880" spans="6:27">
      <c r="F1880" s="128" t="s">
        <v>230</v>
      </c>
      <c r="G1880" s="128" t="s">
        <v>230</v>
      </c>
      <c r="H1880" s="128" t="s">
        <v>230</v>
      </c>
      <c r="I1880" s="128" t="s">
        <v>230</v>
      </c>
      <c r="J1880" s="128" t="s">
        <v>230</v>
      </c>
      <c r="K1880" s="128" t="s">
        <v>230</v>
      </c>
      <c r="N1880" s="128" t="s">
        <v>230</v>
      </c>
      <c r="AA1880" s="128" t="s">
        <v>230</v>
      </c>
    </row>
    <row r="1881" spans="6:27">
      <c r="F1881" s="128" t="s">
        <v>230</v>
      </c>
      <c r="G1881" s="128" t="s">
        <v>230</v>
      </c>
      <c r="H1881" s="128" t="s">
        <v>230</v>
      </c>
      <c r="I1881" s="128" t="s">
        <v>230</v>
      </c>
      <c r="J1881" s="128" t="s">
        <v>230</v>
      </c>
      <c r="K1881" s="128" t="s">
        <v>230</v>
      </c>
      <c r="N1881" s="128" t="s">
        <v>230</v>
      </c>
      <c r="AA1881" s="128" t="s">
        <v>230</v>
      </c>
    </row>
    <row r="1882" spans="6:27">
      <c r="F1882" s="128" t="s">
        <v>230</v>
      </c>
      <c r="G1882" s="128" t="s">
        <v>230</v>
      </c>
      <c r="H1882" s="128" t="s">
        <v>230</v>
      </c>
      <c r="I1882" s="128" t="s">
        <v>230</v>
      </c>
      <c r="J1882" s="128" t="s">
        <v>230</v>
      </c>
      <c r="K1882" s="128" t="s">
        <v>230</v>
      </c>
      <c r="N1882" s="128" t="s">
        <v>230</v>
      </c>
      <c r="AA1882" s="128" t="s">
        <v>230</v>
      </c>
    </row>
    <row r="1883" spans="6:27">
      <c r="F1883" s="128" t="s">
        <v>230</v>
      </c>
      <c r="G1883" s="128" t="s">
        <v>230</v>
      </c>
      <c r="H1883" s="128" t="s">
        <v>230</v>
      </c>
      <c r="I1883" s="128" t="s">
        <v>230</v>
      </c>
      <c r="J1883" s="128" t="s">
        <v>230</v>
      </c>
      <c r="K1883" s="128" t="s">
        <v>230</v>
      </c>
      <c r="N1883" s="128" t="s">
        <v>230</v>
      </c>
      <c r="AA1883" s="128" t="s">
        <v>230</v>
      </c>
    </row>
    <row r="1884" spans="6:27">
      <c r="F1884" s="128" t="s">
        <v>230</v>
      </c>
      <c r="G1884" s="128" t="s">
        <v>230</v>
      </c>
      <c r="H1884" s="128" t="s">
        <v>230</v>
      </c>
      <c r="I1884" s="128" t="s">
        <v>230</v>
      </c>
      <c r="J1884" s="128" t="s">
        <v>230</v>
      </c>
      <c r="K1884" s="128" t="s">
        <v>230</v>
      </c>
      <c r="N1884" s="128" t="s">
        <v>230</v>
      </c>
      <c r="AA1884" s="128" t="s">
        <v>230</v>
      </c>
    </row>
    <row r="1885" spans="6:27">
      <c r="F1885" s="128" t="s">
        <v>230</v>
      </c>
      <c r="G1885" s="128" t="s">
        <v>230</v>
      </c>
      <c r="H1885" s="128" t="s">
        <v>230</v>
      </c>
      <c r="I1885" s="128" t="s">
        <v>230</v>
      </c>
      <c r="J1885" s="128" t="s">
        <v>230</v>
      </c>
      <c r="K1885" s="128" t="s">
        <v>230</v>
      </c>
      <c r="N1885" s="128" t="s">
        <v>230</v>
      </c>
      <c r="AA1885" s="128" t="s">
        <v>230</v>
      </c>
    </row>
    <row r="1886" spans="6:27">
      <c r="F1886" s="128" t="s">
        <v>230</v>
      </c>
      <c r="G1886" s="128" t="s">
        <v>230</v>
      </c>
      <c r="H1886" s="128" t="s">
        <v>230</v>
      </c>
      <c r="I1886" s="128" t="s">
        <v>230</v>
      </c>
      <c r="J1886" s="128" t="s">
        <v>230</v>
      </c>
      <c r="K1886" s="128" t="s">
        <v>230</v>
      </c>
      <c r="N1886" s="128" t="s">
        <v>230</v>
      </c>
      <c r="AA1886" s="128" t="s">
        <v>230</v>
      </c>
    </row>
    <row r="1887" spans="6:27">
      <c r="F1887" s="128" t="s">
        <v>230</v>
      </c>
      <c r="G1887" s="128" t="s">
        <v>230</v>
      </c>
      <c r="H1887" s="128" t="s">
        <v>230</v>
      </c>
      <c r="I1887" s="128" t="s">
        <v>230</v>
      </c>
      <c r="J1887" s="128" t="s">
        <v>230</v>
      </c>
      <c r="K1887" s="128" t="s">
        <v>230</v>
      </c>
      <c r="N1887" s="128" t="s">
        <v>230</v>
      </c>
      <c r="AA1887" s="128" t="s">
        <v>230</v>
      </c>
    </row>
    <row r="1888" spans="6:27">
      <c r="F1888" s="128" t="s">
        <v>230</v>
      </c>
      <c r="G1888" s="128" t="s">
        <v>230</v>
      </c>
      <c r="H1888" s="128" t="s">
        <v>230</v>
      </c>
      <c r="I1888" s="128" t="s">
        <v>230</v>
      </c>
      <c r="J1888" s="128" t="s">
        <v>230</v>
      </c>
      <c r="K1888" s="128" t="s">
        <v>230</v>
      </c>
      <c r="N1888" s="128" t="s">
        <v>230</v>
      </c>
      <c r="AA1888" s="128" t="s">
        <v>230</v>
      </c>
    </row>
    <row r="1889" spans="6:27">
      <c r="F1889" s="128" t="s">
        <v>230</v>
      </c>
      <c r="G1889" s="128" t="s">
        <v>230</v>
      </c>
      <c r="H1889" s="128" t="s">
        <v>230</v>
      </c>
      <c r="I1889" s="128" t="s">
        <v>230</v>
      </c>
      <c r="J1889" s="128" t="s">
        <v>230</v>
      </c>
      <c r="K1889" s="128" t="s">
        <v>230</v>
      </c>
      <c r="N1889" s="128" t="s">
        <v>230</v>
      </c>
      <c r="AA1889" s="128" t="s">
        <v>230</v>
      </c>
    </row>
    <row r="1890" spans="6:27">
      <c r="F1890" s="128" t="s">
        <v>230</v>
      </c>
      <c r="G1890" s="128" t="s">
        <v>230</v>
      </c>
      <c r="H1890" s="128" t="s">
        <v>230</v>
      </c>
      <c r="I1890" s="128" t="s">
        <v>230</v>
      </c>
      <c r="J1890" s="128" t="s">
        <v>230</v>
      </c>
      <c r="K1890" s="128" t="s">
        <v>230</v>
      </c>
      <c r="N1890" s="128" t="s">
        <v>230</v>
      </c>
      <c r="AA1890" s="128" t="s">
        <v>230</v>
      </c>
    </row>
    <row r="1891" spans="6:27">
      <c r="F1891" s="128" t="s">
        <v>230</v>
      </c>
      <c r="G1891" s="128" t="s">
        <v>230</v>
      </c>
      <c r="H1891" s="128" t="s">
        <v>230</v>
      </c>
      <c r="I1891" s="128" t="s">
        <v>230</v>
      </c>
      <c r="J1891" s="128" t="s">
        <v>230</v>
      </c>
      <c r="K1891" s="128" t="s">
        <v>230</v>
      </c>
      <c r="N1891" s="128" t="s">
        <v>230</v>
      </c>
      <c r="AA1891" s="128" t="s">
        <v>230</v>
      </c>
    </row>
    <row r="1892" spans="6:27">
      <c r="F1892" s="128" t="s">
        <v>230</v>
      </c>
      <c r="G1892" s="128" t="s">
        <v>230</v>
      </c>
      <c r="H1892" s="128" t="s">
        <v>230</v>
      </c>
      <c r="I1892" s="128" t="s">
        <v>230</v>
      </c>
      <c r="J1892" s="128" t="s">
        <v>230</v>
      </c>
      <c r="K1892" s="128" t="s">
        <v>230</v>
      </c>
      <c r="N1892" s="128" t="s">
        <v>230</v>
      </c>
      <c r="AA1892" s="128" t="s">
        <v>230</v>
      </c>
    </row>
    <row r="1893" spans="6:27">
      <c r="F1893" s="128" t="s">
        <v>230</v>
      </c>
      <c r="G1893" s="128" t="s">
        <v>230</v>
      </c>
      <c r="H1893" s="128" t="s">
        <v>230</v>
      </c>
      <c r="I1893" s="128" t="s">
        <v>230</v>
      </c>
      <c r="J1893" s="128" t="s">
        <v>230</v>
      </c>
      <c r="K1893" s="128" t="s">
        <v>230</v>
      </c>
      <c r="N1893" s="128" t="s">
        <v>230</v>
      </c>
      <c r="AA1893" s="128" t="s">
        <v>230</v>
      </c>
    </row>
    <row r="1894" spans="6:27">
      <c r="F1894" s="128" t="s">
        <v>230</v>
      </c>
      <c r="G1894" s="128" t="s">
        <v>230</v>
      </c>
      <c r="H1894" s="128" t="s">
        <v>230</v>
      </c>
      <c r="I1894" s="128" t="s">
        <v>230</v>
      </c>
      <c r="J1894" s="128" t="s">
        <v>230</v>
      </c>
      <c r="K1894" s="128" t="s">
        <v>230</v>
      </c>
      <c r="N1894" s="128" t="s">
        <v>230</v>
      </c>
      <c r="AA1894" s="128" t="s">
        <v>230</v>
      </c>
    </row>
    <row r="1895" spans="6:27">
      <c r="F1895" s="128" t="s">
        <v>230</v>
      </c>
      <c r="G1895" s="128" t="s">
        <v>230</v>
      </c>
      <c r="H1895" s="128" t="s">
        <v>230</v>
      </c>
      <c r="I1895" s="128" t="s">
        <v>230</v>
      </c>
      <c r="J1895" s="128" t="s">
        <v>230</v>
      </c>
      <c r="K1895" s="128" t="s">
        <v>230</v>
      </c>
      <c r="N1895" s="128" t="s">
        <v>230</v>
      </c>
      <c r="AA1895" s="128" t="s">
        <v>230</v>
      </c>
    </row>
    <row r="1896" spans="6:27">
      <c r="F1896" s="128" t="s">
        <v>230</v>
      </c>
      <c r="G1896" s="128" t="s">
        <v>230</v>
      </c>
      <c r="H1896" s="128" t="s">
        <v>230</v>
      </c>
      <c r="I1896" s="128" t="s">
        <v>230</v>
      </c>
      <c r="J1896" s="128" t="s">
        <v>230</v>
      </c>
      <c r="K1896" s="128" t="s">
        <v>230</v>
      </c>
      <c r="N1896" s="128" t="s">
        <v>230</v>
      </c>
      <c r="AA1896" s="128" t="s">
        <v>230</v>
      </c>
    </row>
    <row r="1897" spans="6:27">
      <c r="F1897" s="128" t="s">
        <v>230</v>
      </c>
      <c r="G1897" s="128" t="s">
        <v>230</v>
      </c>
      <c r="H1897" s="128" t="s">
        <v>230</v>
      </c>
      <c r="I1897" s="128" t="s">
        <v>230</v>
      </c>
      <c r="J1897" s="128" t="s">
        <v>230</v>
      </c>
      <c r="K1897" s="128" t="s">
        <v>230</v>
      </c>
      <c r="N1897" s="128" t="s">
        <v>230</v>
      </c>
      <c r="AA1897" s="128" t="s">
        <v>230</v>
      </c>
    </row>
    <row r="1898" spans="6:27">
      <c r="F1898" s="128" t="s">
        <v>230</v>
      </c>
      <c r="G1898" s="128" t="s">
        <v>230</v>
      </c>
      <c r="H1898" s="128" t="s">
        <v>230</v>
      </c>
      <c r="I1898" s="128" t="s">
        <v>230</v>
      </c>
      <c r="J1898" s="128" t="s">
        <v>230</v>
      </c>
      <c r="K1898" s="128" t="s">
        <v>230</v>
      </c>
      <c r="N1898" s="128" t="s">
        <v>230</v>
      </c>
      <c r="AA1898" s="128" t="s">
        <v>230</v>
      </c>
    </row>
    <row r="1899" spans="6:27">
      <c r="F1899" s="128" t="s">
        <v>230</v>
      </c>
      <c r="G1899" s="128" t="s">
        <v>230</v>
      </c>
      <c r="H1899" s="128" t="s">
        <v>230</v>
      </c>
      <c r="I1899" s="128" t="s">
        <v>230</v>
      </c>
      <c r="J1899" s="128" t="s">
        <v>230</v>
      </c>
      <c r="K1899" s="128" t="s">
        <v>230</v>
      </c>
      <c r="N1899" s="128" t="s">
        <v>230</v>
      </c>
      <c r="AA1899" s="128" t="s">
        <v>230</v>
      </c>
    </row>
    <row r="1900" spans="6:27">
      <c r="F1900" s="128" t="s">
        <v>230</v>
      </c>
      <c r="G1900" s="128" t="s">
        <v>230</v>
      </c>
      <c r="H1900" s="128" t="s">
        <v>230</v>
      </c>
      <c r="I1900" s="128" t="s">
        <v>230</v>
      </c>
      <c r="J1900" s="128" t="s">
        <v>230</v>
      </c>
      <c r="K1900" s="128" t="s">
        <v>230</v>
      </c>
      <c r="N1900" s="128" t="s">
        <v>230</v>
      </c>
      <c r="AA1900" s="128" t="s">
        <v>230</v>
      </c>
    </row>
    <row r="1901" spans="6:27">
      <c r="F1901" s="128" t="s">
        <v>230</v>
      </c>
      <c r="G1901" s="128" t="s">
        <v>230</v>
      </c>
      <c r="H1901" s="128" t="s">
        <v>230</v>
      </c>
      <c r="I1901" s="128" t="s">
        <v>230</v>
      </c>
      <c r="J1901" s="128" t="s">
        <v>230</v>
      </c>
      <c r="K1901" s="128" t="s">
        <v>230</v>
      </c>
      <c r="N1901" s="128" t="s">
        <v>230</v>
      </c>
      <c r="AA1901" s="128" t="s">
        <v>230</v>
      </c>
    </row>
    <row r="1902" spans="6:27">
      <c r="F1902" s="128" t="s">
        <v>230</v>
      </c>
      <c r="G1902" s="128" t="s">
        <v>230</v>
      </c>
      <c r="H1902" s="128" t="s">
        <v>230</v>
      </c>
      <c r="I1902" s="128" t="s">
        <v>230</v>
      </c>
      <c r="J1902" s="128" t="s">
        <v>230</v>
      </c>
      <c r="K1902" s="128" t="s">
        <v>230</v>
      </c>
      <c r="N1902" s="128" t="s">
        <v>230</v>
      </c>
      <c r="AA1902" s="128" t="s">
        <v>230</v>
      </c>
    </row>
    <row r="1903" spans="6:27">
      <c r="F1903" s="128" t="s">
        <v>230</v>
      </c>
      <c r="G1903" s="128" t="s">
        <v>230</v>
      </c>
      <c r="H1903" s="128" t="s">
        <v>230</v>
      </c>
      <c r="I1903" s="128" t="s">
        <v>230</v>
      </c>
      <c r="J1903" s="128" t="s">
        <v>230</v>
      </c>
      <c r="K1903" s="128" t="s">
        <v>230</v>
      </c>
      <c r="N1903" s="128" t="s">
        <v>230</v>
      </c>
      <c r="AA1903" s="128" t="s">
        <v>230</v>
      </c>
    </row>
    <row r="1904" spans="6:27">
      <c r="F1904" s="128" t="s">
        <v>230</v>
      </c>
      <c r="G1904" s="128" t="s">
        <v>230</v>
      </c>
      <c r="H1904" s="128" t="s">
        <v>230</v>
      </c>
      <c r="I1904" s="128" t="s">
        <v>230</v>
      </c>
      <c r="J1904" s="128" t="s">
        <v>230</v>
      </c>
      <c r="K1904" s="128" t="s">
        <v>230</v>
      </c>
      <c r="N1904" s="128" t="s">
        <v>230</v>
      </c>
      <c r="AA1904" s="128" t="s">
        <v>230</v>
      </c>
    </row>
    <row r="1905" spans="6:27">
      <c r="F1905" s="128" t="s">
        <v>230</v>
      </c>
      <c r="G1905" s="128" t="s">
        <v>230</v>
      </c>
      <c r="H1905" s="128" t="s">
        <v>230</v>
      </c>
      <c r="I1905" s="128" t="s">
        <v>230</v>
      </c>
      <c r="J1905" s="128" t="s">
        <v>230</v>
      </c>
      <c r="K1905" s="128" t="s">
        <v>230</v>
      </c>
      <c r="N1905" s="128" t="s">
        <v>230</v>
      </c>
      <c r="AA1905" s="128" t="s">
        <v>230</v>
      </c>
    </row>
    <row r="1906" spans="6:27">
      <c r="F1906" s="128" t="s">
        <v>230</v>
      </c>
      <c r="G1906" s="128" t="s">
        <v>230</v>
      </c>
      <c r="H1906" s="128" t="s">
        <v>230</v>
      </c>
      <c r="I1906" s="128" t="s">
        <v>230</v>
      </c>
      <c r="J1906" s="128" t="s">
        <v>230</v>
      </c>
      <c r="K1906" s="128" t="s">
        <v>230</v>
      </c>
      <c r="N1906" s="128" t="s">
        <v>230</v>
      </c>
      <c r="AA1906" s="128" t="s">
        <v>230</v>
      </c>
    </row>
    <row r="1907" spans="6:27">
      <c r="F1907" s="128" t="s">
        <v>230</v>
      </c>
      <c r="G1907" s="128" t="s">
        <v>230</v>
      </c>
      <c r="H1907" s="128" t="s">
        <v>230</v>
      </c>
      <c r="I1907" s="128" t="s">
        <v>230</v>
      </c>
      <c r="J1907" s="128" t="s">
        <v>230</v>
      </c>
      <c r="K1907" s="128" t="s">
        <v>230</v>
      </c>
      <c r="N1907" s="128" t="s">
        <v>230</v>
      </c>
      <c r="AA1907" s="128" t="s">
        <v>230</v>
      </c>
    </row>
    <row r="1908" spans="6:27">
      <c r="F1908" s="128" t="s">
        <v>230</v>
      </c>
      <c r="G1908" s="128" t="s">
        <v>230</v>
      </c>
      <c r="H1908" s="128" t="s">
        <v>230</v>
      </c>
      <c r="I1908" s="128" t="s">
        <v>230</v>
      </c>
      <c r="J1908" s="128" t="s">
        <v>230</v>
      </c>
      <c r="K1908" s="128" t="s">
        <v>230</v>
      </c>
      <c r="N1908" s="128" t="s">
        <v>230</v>
      </c>
      <c r="AA1908" s="128" t="s">
        <v>230</v>
      </c>
    </row>
    <row r="1909" spans="6:27">
      <c r="F1909" s="128" t="s">
        <v>230</v>
      </c>
      <c r="G1909" s="128" t="s">
        <v>230</v>
      </c>
      <c r="H1909" s="128" t="s">
        <v>230</v>
      </c>
      <c r="I1909" s="128" t="s">
        <v>230</v>
      </c>
      <c r="J1909" s="128" t="s">
        <v>230</v>
      </c>
      <c r="K1909" s="128" t="s">
        <v>230</v>
      </c>
      <c r="N1909" s="128" t="s">
        <v>230</v>
      </c>
      <c r="AA1909" s="128" t="s">
        <v>230</v>
      </c>
    </row>
    <row r="1910" spans="6:27">
      <c r="F1910" s="128" t="s">
        <v>230</v>
      </c>
      <c r="G1910" s="128" t="s">
        <v>230</v>
      </c>
      <c r="H1910" s="128" t="s">
        <v>230</v>
      </c>
      <c r="I1910" s="128" t="s">
        <v>230</v>
      </c>
      <c r="J1910" s="128" t="s">
        <v>230</v>
      </c>
      <c r="K1910" s="128" t="s">
        <v>230</v>
      </c>
      <c r="N1910" s="128" t="s">
        <v>230</v>
      </c>
      <c r="AA1910" s="128" t="s">
        <v>230</v>
      </c>
    </row>
    <row r="1911" spans="6:27">
      <c r="F1911" s="128" t="s">
        <v>230</v>
      </c>
      <c r="G1911" s="128" t="s">
        <v>230</v>
      </c>
      <c r="H1911" s="128" t="s">
        <v>230</v>
      </c>
      <c r="I1911" s="128" t="s">
        <v>230</v>
      </c>
      <c r="J1911" s="128" t="s">
        <v>230</v>
      </c>
      <c r="K1911" s="128" t="s">
        <v>230</v>
      </c>
      <c r="N1911" s="128" t="s">
        <v>230</v>
      </c>
      <c r="AA1911" s="128" t="s">
        <v>230</v>
      </c>
    </row>
    <row r="1912" spans="6:27">
      <c r="F1912" s="128" t="s">
        <v>230</v>
      </c>
      <c r="G1912" s="128" t="s">
        <v>230</v>
      </c>
      <c r="H1912" s="128" t="s">
        <v>230</v>
      </c>
      <c r="I1912" s="128" t="s">
        <v>230</v>
      </c>
      <c r="J1912" s="128" t="s">
        <v>230</v>
      </c>
      <c r="K1912" s="128" t="s">
        <v>230</v>
      </c>
      <c r="N1912" s="128" t="s">
        <v>230</v>
      </c>
      <c r="AA1912" s="128" t="s">
        <v>230</v>
      </c>
    </row>
    <row r="1913" spans="6:27">
      <c r="F1913" s="128" t="s">
        <v>230</v>
      </c>
      <c r="G1913" s="128" t="s">
        <v>230</v>
      </c>
      <c r="H1913" s="128" t="s">
        <v>230</v>
      </c>
      <c r="I1913" s="128" t="s">
        <v>230</v>
      </c>
      <c r="J1913" s="128" t="s">
        <v>230</v>
      </c>
      <c r="K1913" s="128" t="s">
        <v>230</v>
      </c>
      <c r="N1913" s="128" t="s">
        <v>230</v>
      </c>
      <c r="AA1913" s="128" t="s">
        <v>230</v>
      </c>
    </row>
    <row r="1914" spans="6:27">
      <c r="F1914" s="128" t="s">
        <v>230</v>
      </c>
      <c r="G1914" s="128" t="s">
        <v>230</v>
      </c>
      <c r="H1914" s="128" t="s">
        <v>230</v>
      </c>
      <c r="I1914" s="128" t="s">
        <v>230</v>
      </c>
      <c r="J1914" s="128" t="s">
        <v>230</v>
      </c>
      <c r="K1914" s="128" t="s">
        <v>230</v>
      </c>
      <c r="N1914" s="128" t="s">
        <v>230</v>
      </c>
      <c r="AA1914" s="128" t="s">
        <v>230</v>
      </c>
    </row>
    <row r="1915" spans="6:27">
      <c r="F1915" s="128" t="s">
        <v>230</v>
      </c>
      <c r="G1915" s="128" t="s">
        <v>230</v>
      </c>
      <c r="H1915" s="128" t="s">
        <v>230</v>
      </c>
      <c r="I1915" s="128" t="s">
        <v>230</v>
      </c>
      <c r="J1915" s="128" t="s">
        <v>230</v>
      </c>
      <c r="K1915" s="128" t="s">
        <v>230</v>
      </c>
      <c r="N1915" s="128" t="s">
        <v>230</v>
      </c>
      <c r="AA1915" s="128" t="s">
        <v>230</v>
      </c>
    </row>
    <row r="1916" spans="6:27">
      <c r="F1916" s="128" t="s">
        <v>230</v>
      </c>
      <c r="G1916" s="128" t="s">
        <v>230</v>
      </c>
      <c r="H1916" s="128" t="s">
        <v>230</v>
      </c>
      <c r="I1916" s="128" t="s">
        <v>230</v>
      </c>
      <c r="J1916" s="128" t="s">
        <v>230</v>
      </c>
      <c r="K1916" s="128" t="s">
        <v>230</v>
      </c>
      <c r="N1916" s="128" t="s">
        <v>230</v>
      </c>
      <c r="AA1916" s="128" t="s">
        <v>230</v>
      </c>
    </row>
    <row r="1917" spans="6:27">
      <c r="F1917" s="128" t="s">
        <v>230</v>
      </c>
      <c r="G1917" s="128" t="s">
        <v>230</v>
      </c>
      <c r="H1917" s="128" t="s">
        <v>230</v>
      </c>
      <c r="I1917" s="128" t="s">
        <v>230</v>
      </c>
      <c r="J1917" s="128" t="s">
        <v>230</v>
      </c>
      <c r="K1917" s="128" t="s">
        <v>230</v>
      </c>
      <c r="N1917" s="128" t="s">
        <v>230</v>
      </c>
      <c r="AA1917" s="128" t="s">
        <v>230</v>
      </c>
    </row>
    <row r="1918" spans="6:27">
      <c r="F1918" s="128" t="s">
        <v>230</v>
      </c>
      <c r="G1918" s="128" t="s">
        <v>230</v>
      </c>
      <c r="H1918" s="128" t="s">
        <v>230</v>
      </c>
      <c r="I1918" s="128" t="s">
        <v>230</v>
      </c>
      <c r="J1918" s="128" t="s">
        <v>230</v>
      </c>
      <c r="K1918" s="128" t="s">
        <v>230</v>
      </c>
      <c r="N1918" s="128" t="s">
        <v>230</v>
      </c>
      <c r="AA1918" s="128" t="s">
        <v>230</v>
      </c>
    </row>
    <row r="1919" spans="6:27">
      <c r="F1919" s="128" t="s">
        <v>230</v>
      </c>
      <c r="G1919" s="128" t="s">
        <v>230</v>
      </c>
      <c r="H1919" s="128" t="s">
        <v>230</v>
      </c>
      <c r="I1919" s="128" t="s">
        <v>230</v>
      </c>
      <c r="J1919" s="128" t="s">
        <v>230</v>
      </c>
      <c r="K1919" s="128" t="s">
        <v>230</v>
      </c>
      <c r="N1919" s="128" t="s">
        <v>230</v>
      </c>
      <c r="AA1919" s="128" t="s">
        <v>230</v>
      </c>
    </row>
    <row r="1920" spans="6:27">
      <c r="F1920" s="128" t="s">
        <v>230</v>
      </c>
      <c r="G1920" s="128" t="s">
        <v>230</v>
      </c>
      <c r="H1920" s="128" t="s">
        <v>230</v>
      </c>
      <c r="I1920" s="128" t="s">
        <v>230</v>
      </c>
      <c r="J1920" s="128" t="s">
        <v>230</v>
      </c>
      <c r="K1920" s="128" t="s">
        <v>230</v>
      </c>
      <c r="N1920" s="128" t="s">
        <v>230</v>
      </c>
      <c r="AA1920" s="128" t="s">
        <v>230</v>
      </c>
    </row>
    <row r="1921" spans="6:27">
      <c r="F1921" s="128" t="s">
        <v>230</v>
      </c>
      <c r="G1921" s="128" t="s">
        <v>230</v>
      </c>
      <c r="H1921" s="128" t="s">
        <v>230</v>
      </c>
      <c r="I1921" s="128" t="s">
        <v>230</v>
      </c>
      <c r="J1921" s="128" t="s">
        <v>230</v>
      </c>
      <c r="K1921" s="128" t="s">
        <v>230</v>
      </c>
      <c r="N1921" s="128" t="s">
        <v>230</v>
      </c>
      <c r="AA1921" s="128" t="s">
        <v>230</v>
      </c>
    </row>
    <row r="1922" spans="6:27">
      <c r="F1922" s="128" t="s">
        <v>230</v>
      </c>
      <c r="G1922" s="128" t="s">
        <v>230</v>
      </c>
      <c r="H1922" s="128" t="s">
        <v>230</v>
      </c>
      <c r="I1922" s="128" t="s">
        <v>230</v>
      </c>
      <c r="J1922" s="128" t="s">
        <v>230</v>
      </c>
      <c r="K1922" s="128" t="s">
        <v>230</v>
      </c>
      <c r="N1922" s="128" t="s">
        <v>230</v>
      </c>
      <c r="AA1922" s="128" t="s">
        <v>230</v>
      </c>
    </row>
    <row r="1923" spans="6:27">
      <c r="F1923" s="128" t="s">
        <v>230</v>
      </c>
      <c r="G1923" s="128" t="s">
        <v>230</v>
      </c>
      <c r="H1923" s="128" t="s">
        <v>230</v>
      </c>
      <c r="I1923" s="128" t="s">
        <v>230</v>
      </c>
      <c r="J1923" s="128" t="s">
        <v>230</v>
      </c>
      <c r="K1923" s="128" t="s">
        <v>230</v>
      </c>
      <c r="N1923" s="128" t="s">
        <v>230</v>
      </c>
      <c r="AA1923" s="128" t="s">
        <v>230</v>
      </c>
    </row>
    <row r="1924" spans="6:27">
      <c r="F1924" s="128" t="s">
        <v>230</v>
      </c>
      <c r="G1924" s="128" t="s">
        <v>230</v>
      </c>
      <c r="H1924" s="128" t="s">
        <v>230</v>
      </c>
      <c r="I1924" s="128" t="s">
        <v>230</v>
      </c>
      <c r="J1924" s="128" t="s">
        <v>230</v>
      </c>
      <c r="K1924" s="128" t="s">
        <v>230</v>
      </c>
      <c r="N1924" s="128" t="s">
        <v>230</v>
      </c>
      <c r="AA1924" s="128" t="s">
        <v>230</v>
      </c>
    </row>
    <row r="1925" spans="6:27">
      <c r="F1925" s="128" t="s">
        <v>230</v>
      </c>
      <c r="G1925" s="128" t="s">
        <v>230</v>
      </c>
      <c r="H1925" s="128" t="s">
        <v>230</v>
      </c>
      <c r="I1925" s="128" t="s">
        <v>230</v>
      </c>
      <c r="J1925" s="128" t="s">
        <v>230</v>
      </c>
      <c r="K1925" s="128" t="s">
        <v>230</v>
      </c>
      <c r="N1925" s="128" t="s">
        <v>230</v>
      </c>
      <c r="AA1925" s="128" t="s">
        <v>230</v>
      </c>
    </row>
    <row r="1926" spans="6:27">
      <c r="F1926" s="128" t="s">
        <v>230</v>
      </c>
      <c r="G1926" s="128" t="s">
        <v>230</v>
      </c>
      <c r="H1926" s="128" t="s">
        <v>230</v>
      </c>
      <c r="I1926" s="128" t="s">
        <v>230</v>
      </c>
      <c r="J1926" s="128" t="s">
        <v>230</v>
      </c>
      <c r="K1926" s="128" t="s">
        <v>230</v>
      </c>
      <c r="N1926" s="128" t="s">
        <v>230</v>
      </c>
      <c r="AA1926" s="128" t="s">
        <v>230</v>
      </c>
    </row>
    <row r="1927" spans="6:27">
      <c r="F1927" s="128" t="s">
        <v>230</v>
      </c>
      <c r="G1927" s="128" t="s">
        <v>230</v>
      </c>
      <c r="H1927" s="128" t="s">
        <v>230</v>
      </c>
      <c r="I1927" s="128" t="s">
        <v>230</v>
      </c>
      <c r="J1927" s="128" t="s">
        <v>230</v>
      </c>
      <c r="K1927" s="128" t="s">
        <v>230</v>
      </c>
      <c r="N1927" s="128" t="s">
        <v>230</v>
      </c>
      <c r="AA1927" s="128" t="s">
        <v>230</v>
      </c>
    </row>
    <row r="1928" spans="6:27">
      <c r="F1928" s="128" t="s">
        <v>230</v>
      </c>
      <c r="G1928" s="128" t="s">
        <v>230</v>
      </c>
      <c r="H1928" s="128" t="s">
        <v>230</v>
      </c>
      <c r="I1928" s="128" t="s">
        <v>230</v>
      </c>
      <c r="J1928" s="128" t="s">
        <v>230</v>
      </c>
      <c r="K1928" s="128" t="s">
        <v>230</v>
      </c>
      <c r="N1928" s="128" t="s">
        <v>230</v>
      </c>
      <c r="AA1928" s="128" t="s">
        <v>230</v>
      </c>
    </row>
    <row r="1929" spans="6:27">
      <c r="F1929" s="128" t="s">
        <v>230</v>
      </c>
      <c r="G1929" s="128" t="s">
        <v>230</v>
      </c>
      <c r="H1929" s="128" t="s">
        <v>230</v>
      </c>
      <c r="I1929" s="128" t="s">
        <v>230</v>
      </c>
      <c r="J1929" s="128" t="s">
        <v>230</v>
      </c>
      <c r="K1929" s="128" t="s">
        <v>230</v>
      </c>
      <c r="N1929" s="128" t="s">
        <v>230</v>
      </c>
      <c r="AA1929" s="128" t="s">
        <v>230</v>
      </c>
    </row>
    <row r="1930" spans="6:27">
      <c r="F1930" s="128" t="s">
        <v>230</v>
      </c>
      <c r="G1930" s="128" t="s">
        <v>230</v>
      </c>
      <c r="H1930" s="128" t="s">
        <v>230</v>
      </c>
      <c r="I1930" s="128" t="s">
        <v>230</v>
      </c>
      <c r="J1930" s="128" t="s">
        <v>230</v>
      </c>
      <c r="K1930" s="128" t="s">
        <v>230</v>
      </c>
      <c r="N1930" s="128" t="s">
        <v>230</v>
      </c>
      <c r="AA1930" s="128" t="s">
        <v>230</v>
      </c>
    </row>
    <row r="1931" spans="6:27">
      <c r="F1931" s="128" t="s">
        <v>230</v>
      </c>
      <c r="G1931" s="128" t="s">
        <v>230</v>
      </c>
      <c r="H1931" s="128" t="s">
        <v>230</v>
      </c>
      <c r="I1931" s="128" t="s">
        <v>230</v>
      </c>
      <c r="J1931" s="128" t="s">
        <v>230</v>
      </c>
      <c r="K1931" s="128" t="s">
        <v>230</v>
      </c>
      <c r="N1931" s="128" t="s">
        <v>230</v>
      </c>
      <c r="AA1931" s="128" t="s">
        <v>230</v>
      </c>
    </row>
    <row r="1932" spans="6:27">
      <c r="F1932" s="128" t="s">
        <v>230</v>
      </c>
      <c r="G1932" s="128" t="s">
        <v>230</v>
      </c>
      <c r="H1932" s="128" t="s">
        <v>230</v>
      </c>
      <c r="I1932" s="128" t="s">
        <v>230</v>
      </c>
      <c r="J1932" s="128" t="s">
        <v>230</v>
      </c>
      <c r="K1932" s="128" t="s">
        <v>230</v>
      </c>
      <c r="N1932" s="128" t="s">
        <v>230</v>
      </c>
      <c r="AA1932" s="128" t="s">
        <v>230</v>
      </c>
    </row>
    <row r="1933" spans="6:27">
      <c r="F1933" s="128" t="s">
        <v>230</v>
      </c>
      <c r="G1933" s="128" t="s">
        <v>230</v>
      </c>
      <c r="H1933" s="128" t="s">
        <v>230</v>
      </c>
      <c r="I1933" s="128" t="s">
        <v>230</v>
      </c>
      <c r="J1933" s="128" t="s">
        <v>230</v>
      </c>
      <c r="K1933" s="128" t="s">
        <v>230</v>
      </c>
      <c r="N1933" s="128" t="s">
        <v>230</v>
      </c>
      <c r="AA1933" s="128" t="s">
        <v>230</v>
      </c>
    </row>
    <row r="1934" spans="6:27">
      <c r="F1934" s="128" t="s">
        <v>230</v>
      </c>
      <c r="G1934" s="128" t="s">
        <v>230</v>
      </c>
      <c r="H1934" s="128" t="s">
        <v>230</v>
      </c>
      <c r="I1934" s="128" t="s">
        <v>230</v>
      </c>
      <c r="J1934" s="128" t="s">
        <v>230</v>
      </c>
      <c r="K1934" s="128" t="s">
        <v>230</v>
      </c>
      <c r="N1934" s="128" t="s">
        <v>230</v>
      </c>
      <c r="AA1934" s="128" t="s">
        <v>230</v>
      </c>
    </row>
    <row r="1935" spans="6:27">
      <c r="F1935" s="128" t="s">
        <v>230</v>
      </c>
      <c r="G1935" s="128" t="s">
        <v>230</v>
      </c>
      <c r="H1935" s="128" t="s">
        <v>230</v>
      </c>
      <c r="I1935" s="128" t="s">
        <v>230</v>
      </c>
      <c r="J1935" s="128" t="s">
        <v>230</v>
      </c>
      <c r="K1935" s="128" t="s">
        <v>230</v>
      </c>
      <c r="N1935" s="128" t="s">
        <v>230</v>
      </c>
      <c r="AA1935" s="128" t="s">
        <v>230</v>
      </c>
    </row>
    <row r="1936" spans="6:27">
      <c r="F1936" s="128" t="s">
        <v>230</v>
      </c>
      <c r="G1936" s="128" t="s">
        <v>230</v>
      </c>
      <c r="H1936" s="128" t="s">
        <v>230</v>
      </c>
      <c r="I1936" s="128" t="s">
        <v>230</v>
      </c>
      <c r="J1936" s="128" t="s">
        <v>230</v>
      </c>
      <c r="K1936" s="128" t="s">
        <v>230</v>
      </c>
      <c r="N1936" s="128" t="s">
        <v>230</v>
      </c>
      <c r="AA1936" s="128" t="s">
        <v>230</v>
      </c>
    </row>
    <row r="1937" spans="6:27">
      <c r="F1937" s="128" t="s">
        <v>230</v>
      </c>
      <c r="G1937" s="128" t="s">
        <v>230</v>
      </c>
      <c r="H1937" s="128" t="s">
        <v>230</v>
      </c>
      <c r="I1937" s="128" t="s">
        <v>230</v>
      </c>
      <c r="J1937" s="128" t="s">
        <v>230</v>
      </c>
      <c r="K1937" s="128" t="s">
        <v>230</v>
      </c>
      <c r="N1937" s="128" t="s">
        <v>230</v>
      </c>
      <c r="AA1937" s="128" t="s">
        <v>230</v>
      </c>
    </row>
    <row r="1938" spans="6:27">
      <c r="F1938" s="128" t="s">
        <v>230</v>
      </c>
      <c r="G1938" s="128" t="s">
        <v>230</v>
      </c>
      <c r="H1938" s="128" t="s">
        <v>230</v>
      </c>
      <c r="I1938" s="128" t="s">
        <v>230</v>
      </c>
      <c r="J1938" s="128" t="s">
        <v>230</v>
      </c>
      <c r="K1938" s="128" t="s">
        <v>230</v>
      </c>
      <c r="N1938" s="128" t="s">
        <v>230</v>
      </c>
      <c r="AA1938" s="128" t="s">
        <v>230</v>
      </c>
    </row>
    <row r="1939" spans="6:27">
      <c r="F1939" s="128" t="s">
        <v>230</v>
      </c>
      <c r="G1939" s="128" t="s">
        <v>230</v>
      </c>
      <c r="H1939" s="128" t="s">
        <v>230</v>
      </c>
      <c r="I1939" s="128" t="s">
        <v>230</v>
      </c>
      <c r="J1939" s="128" t="s">
        <v>230</v>
      </c>
      <c r="K1939" s="128" t="s">
        <v>230</v>
      </c>
      <c r="N1939" s="128" t="s">
        <v>230</v>
      </c>
      <c r="AA1939" s="128" t="s">
        <v>230</v>
      </c>
    </row>
    <row r="1940" spans="6:27">
      <c r="F1940" s="128" t="s">
        <v>230</v>
      </c>
      <c r="G1940" s="128" t="s">
        <v>230</v>
      </c>
      <c r="H1940" s="128" t="s">
        <v>230</v>
      </c>
      <c r="I1940" s="128" t="s">
        <v>230</v>
      </c>
      <c r="J1940" s="128" t="s">
        <v>230</v>
      </c>
      <c r="K1940" s="128" t="s">
        <v>230</v>
      </c>
      <c r="N1940" s="128" t="s">
        <v>230</v>
      </c>
      <c r="AA1940" s="128" t="s">
        <v>230</v>
      </c>
    </row>
    <row r="1941" spans="6:27">
      <c r="F1941" s="128" t="s">
        <v>230</v>
      </c>
      <c r="G1941" s="128" t="s">
        <v>230</v>
      </c>
      <c r="H1941" s="128" t="s">
        <v>230</v>
      </c>
      <c r="I1941" s="128" t="s">
        <v>230</v>
      </c>
      <c r="J1941" s="128" t="s">
        <v>230</v>
      </c>
      <c r="K1941" s="128" t="s">
        <v>230</v>
      </c>
      <c r="N1941" s="128" t="s">
        <v>230</v>
      </c>
      <c r="AA1941" s="128" t="s">
        <v>230</v>
      </c>
    </row>
    <row r="1942" spans="6:27">
      <c r="F1942" s="128" t="s">
        <v>230</v>
      </c>
      <c r="G1942" s="128" t="s">
        <v>230</v>
      </c>
      <c r="H1942" s="128" t="s">
        <v>230</v>
      </c>
      <c r="I1942" s="128" t="s">
        <v>230</v>
      </c>
      <c r="J1942" s="128" t="s">
        <v>230</v>
      </c>
      <c r="K1942" s="128" t="s">
        <v>230</v>
      </c>
      <c r="N1942" s="128" t="s">
        <v>230</v>
      </c>
      <c r="AA1942" s="128" t="s">
        <v>230</v>
      </c>
    </row>
    <row r="1943" spans="6:27">
      <c r="F1943" s="128" t="s">
        <v>230</v>
      </c>
      <c r="G1943" s="128" t="s">
        <v>230</v>
      </c>
      <c r="H1943" s="128" t="s">
        <v>230</v>
      </c>
      <c r="I1943" s="128" t="s">
        <v>230</v>
      </c>
      <c r="J1943" s="128" t="s">
        <v>230</v>
      </c>
      <c r="K1943" s="128" t="s">
        <v>230</v>
      </c>
      <c r="N1943" s="128" t="s">
        <v>230</v>
      </c>
      <c r="AA1943" s="128" t="s">
        <v>230</v>
      </c>
    </row>
    <row r="1944" spans="6:27">
      <c r="F1944" s="128" t="s">
        <v>230</v>
      </c>
      <c r="G1944" s="128" t="s">
        <v>230</v>
      </c>
      <c r="H1944" s="128" t="s">
        <v>230</v>
      </c>
      <c r="I1944" s="128" t="s">
        <v>230</v>
      </c>
      <c r="J1944" s="128" t="s">
        <v>230</v>
      </c>
      <c r="K1944" s="128" t="s">
        <v>230</v>
      </c>
      <c r="N1944" s="128" t="s">
        <v>230</v>
      </c>
      <c r="AA1944" s="128" t="s">
        <v>230</v>
      </c>
    </row>
    <row r="1945" spans="6:27">
      <c r="F1945" s="128" t="s">
        <v>230</v>
      </c>
      <c r="G1945" s="128" t="s">
        <v>230</v>
      </c>
      <c r="H1945" s="128" t="s">
        <v>230</v>
      </c>
      <c r="I1945" s="128" t="s">
        <v>230</v>
      </c>
      <c r="J1945" s="128" t="s">
        <v>230</v>
      </c>
      <c r="K1945" s="128" t="s">
        <v>230</v>
      </c>
      <c r="N1945" s="128" t="s">
        <v>230</v>
      </c>
      <c r="AA1945" s="128" t="s">
        <v>230</v>
      </c>
    </row>
    <row r="1946" spans="6:27">
      <c r="F1946" s="128" t="s">
        <v>230</v>
      </c>
      <c r="G1946" s="128" t="s">
        <v>230</v>
      </c>
      <c r="H1946" s="128" t="s">
        <v>230</v>
      </c>
      <c r="I1946" s="128" t="s">
        <v>230</v>
      </c>
      <c r="J1946" s="128" t="s">
        <v>230</v>
      </c>
      <c r="K1946" s="128" t="s">
        <v>230</v>
      </c>
      <c r="N1946" s="128" t="s">
        <v>230</v>
      </c>
      <c r="AA1946" s="128" t="s">
        <v>230</v>
      </c>
    </row>
    <row r="1947" spans="6:27">
      <c r="F1947" s="128" t="s">
        <v>230</v>
      </c>
      <c r="G1947" s="128" t="s">
        <v>230</v>
      </c>
      <c r="H1947" s="128" t="s">
        <v>230</v>
      </c>
      <c r="I1947" s="128" t="s">
        <v>230</v>
      </c>
      <c r="J1947" s="128" t="s">
        <v>230</v>
      </c>
      <c r="K1947" s="128" t="s">
        <v>230</v>
      </c>
      <c r="N1947" s="128" t="s">
        <v>230</v>
      </c>
      <c r="AA1947" s="128" t="s">
        <v>230</v>
      </c>
    </row>
    <row r="1948" spans="6:27">
      <c r="F1948" s="128" t="s">
        <v>230</v>
      </c>
      <c r="G1948" s="128" t="s">
        <v>230</v>
      </c>
      <c r="H1948" s="128" t="s">
        <v>230</v>
      </c>
      <c r="I1948" s="128" t="s">
        <v>230</v>
      </c>
      <c r="J1948" s="128" t="s">
        <v>230</v>
      </c>
      <c r="K1948" s="128" t="s">
        <v>230</v>
      </c>
      <c r="N1948" s="128" t="s">
        <v>230</v>
      </c>
      <c r="AA1948" s="128" t="s">
        <v>230</v>
      </c>
    </row>
    <row r="1949" spans="6:27">
      <c r="F1949" s="128" t="s">
        <v>230</v>
      </c>
      <c r="G1949" s="128" t="s">
        <v>230</v>
      </c>
      <c r="H1949" s="128" t="s">
        <v>230</v>
      </c>
      <c r="I1949" s="128" t="s">
        <v>230</v>
      </c>
      <c r="J1949" s="128" t="s">
        <v>230</v>
      </c>
      <c r="K1949" s="128" t="s">
        <v>230</v>
      </c>
      <c r="N1949" s="128" t="s">
        <v>230</v>
      </c>
      <c r="AA1949" s="128" t="s">
        <v>230</v>
      </c>
    </row>
    <row r="1950" spans="6:27">
      <c r="F1950" s="128" t="s">
        <v>230</v>
      </c>
      <c r="G1950" s="128" t="s">
        <v>230</v>
      </c>
      <c r="H1950" s="128" t="s">
        <v>230</v>
      </c>
      <c r="I1950" s="128" t="s">
        <v>230</v>
      </c>
      <c r="J1950" s="128" t="s">
        <v>230</v>
      </c>
      <c r="K1950" s="128" t="s">
        <v>230</v>
      </c>
      <c r="N1950" s="128" t="s">
        <v>230</v>
      </c>
      <c r="AA1950" s="128" t="s">
        <v>230</v>
      </c>
    </row>
    <row r="1951" spans="6:27">
      <c r="F1951" s="128" t="s">
        <v>230</v>
      </c>
      <c r="G1951" s="128" t="s">
        <v>230</v>
      </c>
      <c r="H1951" s="128" t="s">
        <v>230</v>
      </c>
      <c r="I1951" s="128" t="s">
        <v>230</v>
      </c>
      <c r="J1951" s="128" t="s">
        <v>230</v>
      </c>
      <c r="K1951" s="128" t="s">
        <v>230</v>
      </c>
      <c r="N1951" s="128" t="s">
        <v>230</v>
      </c>
      <c r="AA1951" s="128" t="s">
        <v>230</v>
      </c>
    </row>
    <row r="1952" spans="6:27">
      <c r="F1952" s="128" t="s">
        <v>230</v>
      </c>
      <c r="G1952" s="128" t="s">
        <v>230</v>
      </c>
      <c r="H1952" s="128" t="s">
        <v>230</v>
      </c>
      <c r="I1952" s="128" t="s">
        <v>230</v>
      </c>
      <c r="J1952" s="128" t="s">
        <v>230</v>
      </c>
      <c r="K1952" s="128" t="s">
        <v>230</v>
      </c>
      <c r="N1952" s="128" t="s">
        <v>230</v>
      </c>
      <c r="AA1952" s="128" t="s">
        <v>230</v>
      </c>
    </row>
    <row r="1953" spans="6:27">
      <c r="F1953" s="128" t="s">
        <v>230</v>
      </c>
      <c r="G1953" s="128" t="s">
        <v>230</v>
      </c>
      <c r="H1953" s="128" t="s">
        <v>230</v>
      </c>
      <c r="I1953" s="128" t="s">
        <v>230</v>
      </c>
      <c r="J1953" s="128" t="s">
        <v>230</v>
      </c>
      <c r="K1953" s="128" t="s">
        <v>230</v>
      </c>
      <c r="N1953" s="128" t="s">
        <v>230</v>
      </c>
      <c r="AA1953" s="128" t="s">
        <v>230</v>
      </c>
    </row>
    <row r="1954" spans="6:27">
      <c r="F1954" s="128" t="s">
        <v>230</v>
      </c>
      <c r="G1954" s="128" t="s">
        <v>230</v>
      </c>
      <c r="H1954" s="128" t="s">
        <v>230</v>
      </c>
      <c r="I1954" s="128" t="s">
        <v>230</v>
      </c>
      <c r="J1954" s="128" t="s">
        <v>230</v>
      </c>
      <c r="K1954" s="128" t="s">
        <v>230</v>
      </c>
      <c r="N1954" s="128" t="s">
        <v>230</v>
      </c>
      <c r="AA1954" s="128" t="s">
        <v>230</v>
      </c>
    </row>
    <row r="1955" spans="6:27">
      <c r="F1955" s="128" t="s">
        <v>230</v>
      </c>
      <c r="G1955" s="128" t="s">
        <v>230</v>
      </c>
      <c r="H1955" s="128" t="s">
        <v>230</v>
      </c>
      <c r="I1955" s="128" t="s">
        <v>230</v>
      </c>
      <c r="J1955" s="128" t="s">
        <v>230</v>
      </c>
      <c r="K1955" s="128" t="s">
        <v>230</v>
      </c>
      <c r="N1955" s="128" t="s">
        <v>230</v>
      </c>
      <c r="AA1955" s="128" t="s">
        <v>230</v>
      </c>
    </row>
    <row r="1956" spans="6:27">
      <c r="F1956" s="128" t="s">
        <v>230</v>
      </c>
      <c r="G1956" s="128" t="s">
        <v>230</v>
      </c>
      <c r="H1956" s="128" t="s">
        <v>230</v>
      </c>
      <c r="I1956" s="128" t="s">
        <v>230</v>
      </c>
      <c r="J1956" s="128" t="s">
        <v>230</v>
      </c>
      <c r="K1956" s="128" t="s">
        <v>230</v>
      </c>
      <c r="N1956" s="128" t="s">
        <v>230</v>
      </c>
      <c r="AA1956" s="128" t="s">
        <v>230</v>
      </c>
    </row>
    <row r="1957" spans="6:27">
      <c r="F1957" s="128" t="s">
        <v>230</v>
      </c>
      <c r="G1957" s="128" t="s">
        <v>230</v>
      </c>
      <c r="H1957" s="128" t="s">
        <v>230</v>
      </c>
      <c r="I1957" s="128" t="s">
        <v>230</v>
      </c>
      <c r="J1957" s="128" t="s">
        <v>230</v>
      </c>
      <c r="K1957" s="128" t="s">
        <v>230</v>
      </c>
      <c r="N1957" s="128" t="s">
        <v>230</v>
      </c>
      <c r="AA1957" s="128" t="s">
        <v>230</v>
      </c>
    </row>
    <row r="1958" spans="6:27">
      <c r="F1958" s="128" t="s">
        <v>230</v>
      </c>
      <c r="G1958" s="128" t="s">
        <v>230</v>
      </c>
      <c r="H1958" s="128" t="s">
        <v>230</v>
      </c>
      <c r="I1958" s="128" t="s">
        <v>230</v>
      </c>
      <c r="J1958" s="128" t="s">
        <v>230</v>
      </c>
      <c r="K1958" s="128" t="s">
        <v>230</v>
      </c>
      <c r="N1958" s="128" t="s">
        <v>230</v>
      </c>
      <c r="AA1958" s="128" t="s">
        <v>230</v>
      </c>
    </row>
    <row r="1959" spans="6:27">
      <c r="F1959" s="128" t="s">
        <v>230</v>
      </c>
      <c r="G1959" s="128" t="s">
        <v>230</v>
      </c>
      <c r="H1959" s="128" t="s">
        <v>230</v>
      </c>
      <c r="I1959" s="128" t="s">
        <v>230</v>
      </c>
      <c r="J1959" s="128" t="s">
        <v>230</v>
      </c>
      <c r="K1959" s="128" t="s">
        <v>230</v>
      </c>
      <c r="N1959" s="128" t="s">
        <v>230</v>
      </c>
      <c r="AA1959" s="128" t="s">
        <v>230</v>
      </c>
    </row>
    <row r="1960" spans="6:27">
      <c r="F1960" s="128" t="s">
        <v>230</v>
      </c>
      <c r="G1960" s="128" t="s">
        <v>230</v>
      </c>
      <c r="H1960" s="128" t="s">
        <v>230</v>
      </c>
      <c r="I1960" s="128" t="s">
        <v>230</v>
      </c>
      <c r="J1960" s="128" t="s">
        <v>230</v>
      </c>
      <c r="K1960" s="128" t="s">
        <v>230</v>
      </c>
      <c r="N1960" s="128" t="s">
        <v>230</v>
      </c>
      <c r="AA1960" s="128" t="s">
        <v>230</v>
      </c>
    </row>
    <row r="1961" spans="6:27">
      <c r="F1961" s="128" t="s">
        <v>230</v>
      </c>
      <c r="G1961" s="128" t="s">
        <v>230</v>
      </c>
      <c r="H1961" s="128" t="s">
        <v>230</v>
      </c>
      <c r="I1961" s="128" t="s">
        <v>230</v>
      </c>
      <c r="J1961" s="128" t="s">
        <v>230</v>
      </c>
      <c r="K1961" s="128" t="s">
        <v>230</v>
      </c>
      <c r="N1961" s="128" t="s">
        <v>230</v>
      </c>
      <c r="AA1961" s="128" t="s">
        <v>230</v>
      </c>
    </row>
    <row r="1962" spans="6:27">
      <c r="F1962" s="128" t="s">
        <v>230</v>
      </c>
      <c r="G1962" s="128" t="s">
        <v>230</v>
      </c>
      <c r="H1962" s="128" t="s">
        <v>230</v>
      </c>
      <c r="I1962" s="128" t="s">
        <v>230</v>
      </c>
      <c r="J1962" s="128" t="s">
        <v>230</v>
      </c>
      <c r="K1962" s="128" t="s">
        <v>230</v>
      </c>
      <c r="N1962" s="128" t="s">
        <v>230</v>
      </c>
      <c r="AA1962" s="128" t="s">
        <v>230</v>
      </c>
    </row>
    <row r="1963" spans="6:27">
      <c r="F1963" s="128" t="s">
        <v>230</v>
      </c>
      <c r="G1963" s="128" t="s">
        <v>230</v>
      </c>
      <c r="H1963" s="128" t="s">
        <v>230</v>
      </c>
      <c r="I1963" s="128" t="s">
        <v>230</v>
      </c>
      <c r="J1963" s="128" t="s">
        <v>230</v>
      </c>
      <c r="K1963" s="128" t="s">
        <v>230</v>
      </c>
      <c r="N1963" s="128" t="s">
        <v>230</v>
      </c>
      <c r="AA1963" s="128" t="s">
        <v>230</v>
      </c>
    </row>
    <row r="1964" spans="6:27">
      <c r="F1964" s="128" t="s">
        <v>230</v>
      </c>
      <c r="G1964" s="128" t="s">
        <v>230</v>
      </c>
      <c r="H1964" s="128" t="s">
        <v>230</v>
      </c>
      <c r="I1964" s="128" t="s">
        <v>230</v>
      </c>
      <c r="J1964" s="128" t="s">
        <v>230</v>
      </c>
      <c r="K1964" s="128" t="s">
        <v>230</v>
      </c>
      <c r="N1964" s="128" t="s">
        <v>230</v>
      </c>
      <c r="AA1964" s="128" t="s">
        <v>230</v>
      </c>
    </row>
    <row r="1965" spans="6:27">
      <c r="F1965" s="128" t="s">
        <v>230</v>
      </c>
      <c r="G1965" s="128" t="s">
        <v>230</v>
      </c>
      <c r="H1965" s="128" t="s">
        <v>230</v>
      </c>
      <c r="I1965" s="128" t="s">
        <v>230</v>
      </c>
      <c r="J1965" s="128" t="s">
        <v>230</v>
      </c>
      <c r="K1965" s="128" t="s">
        <v>230</v>
      </c>
      <c r="N1965" s="128" t="s">
        <v>230</v>
      </c>
      <c r="AA1965" s="128" t="s">
        <v>230</v>
      </c>
    </row>
    <row r="1966" spans="6:27">
      <c r="F1966" s="128" t="s">
        <v>230</v>
      </c>
      <c r="G1966" s="128" t="s">
        <v>230</v>
      </c>
      <c r="H1966" s="128" t="s">
        <v>230</v>
      </c>
      <c r="I1966" s="128" t="s">
        <v>230</v>
      </c>
      <c r="J1966" s="128" t="s">
        <v>230</v>
      </c>
      <c r="K1966" s="128" t="s">
        <v>230</v>
      </c>
      <c r="N1966" s="128" t="s">
        <v>230</v>
      </c>
      <c r="AA1966" s="128" t="s">
        <v>230</v>
      </c>
    </row>
    <row r="1967" spans="6:27">
      <c r="F1967" s="128" t="s">
        <v>230</v>
      </c>
      <c r="G1967" s="128" t="s">
        <v>230</v>
      </c>
      <c r="H1967" s="128" t="s">
        <v>230</v>
      </c>
      <c r="I1967" s="128" t="s">
        <v>230</v>
      </c>
      <c r="J1967" s="128" t="s">
        <v>230</v>
      </c>
      <c r="K1967" s="128" t="s">
        <v>230</v>
      </c>
      <c r="N1967" s="128" t="s">
        <v>230</v>
      </c>
      <c r="AA1967" s="128" t="s">
        <v>230</v>
      </c>
    </row>
    <row r="1968" spans="6:27">
      <c r="F1968" s="128" t="s">
        <v>230</v>
      </c>
      <c r="G1968" s="128" t="s">
        <v>230</v>
      </c>
      <c r="H1968" s="128" t="s">
        <v>230</v>
      </c>
      <c r="I1968" s="128" t="s">
        <v>230</v>
      </c>
      <c r="J1968" s="128" t="s">
        <v>230</v>
      </c>
      <c r="K1968" s="128" t="s">
        <v>230</v>
      </c>
      <c r="N1968" s="128" t="s">
        <v>230</v>
      </c>
      <c r="AA1968" s="128" t="s">
        <v>230</v>
      </c>
    </row>
    <row r="1969" spans="6:27">
      <c r="F1969" s="128" t="s">
        <v>230</v>
      </c>
      <c r="G1969" s="128" t="s">
        <v>230</v>
      </c>
      <c r="H1969" s="128" t="s">
        <v>230</v>
      </c>
      <c r="I1969" s="128" t="s">
        <v>230</v>
      </c>
      <c r="J1969" s="128" t="s">
        <v>230</v>
      </c>
      <c r="K1969" s="128" t="s">
        <v>230</v>
      </c>
      <c r="N1969" s="128" t="s">
        <v>230</v>
      </c>
      <c r="AA1969" s="128" t="s">
        <v>230</v>
      </c>
    </row>
    <row r="1970" spans="6:27">
      <c r="F1970" s="128" t="s">
        <v>230</v>
      </c>
      <c r="G1970" s="128" t="s">
        <v>230</v>
      </c>
      <c r="H1970" s="128" t="s">
        <v>230</v>
      </c>
      <c r="I1970" s="128" t="s">
        <v>230</v>
      </c>
      <c r="J1970" s="128" t="s">
        <v>230</v>
      </c>
      <c r="K1970" s="128" t="s">
        <v>230</v>
      </c>
      <c r="N1970" s="128" t="s">
        <v>230</v>
      </c>
      <c r="AA1970" s="128" t="s">
        <v>230</v>
      </c>
    </row>
    <row r="1971" spans="6:27">
      <c r="F1971" s="128" t="s">
        <v>230</v>
      </c>
      <c r="G1971" s="128" t="s">
        <v>230</v>
      </c>
      <c r="H1971" s="128" t="s">
        <v>230</v>
      </c>
      <c r="I1971" s="128" t="s">
        <v>230</v>
      </c>
      <c r="J1971" s="128" t="s">
        <v>230</v>
      </c>
      <c r="K1971" s="128" t="s">
        <v>230</v>
      </c>
      <c r="N1971" s="128" t="s">
        <v>230</v>
      </c>
      <c r="AA1971" s="128" t="s">
        <v>230</v>
      </c>
    </row>
    <row r="1972" spans="6:27">
      <c r="F1972" s="128" t="s">
        <v>230</v>
      </c>
      <c r="G1972" s="128" t="s">
        <v>230</v>
      </c>
      <c r="H1972" s="128" t="s">
        <v>230</v>
      </c>
      <c r="I1972" s="128" t="s">
        <v>230</v>
      </c>
      <c r="J1972" s="128" t="s">
        <v>230</v>
      </c>
      <c r="K1972" s="128" t="s">
        <v>230</v>
      </c>
      <c r="N1972" s="128" t="s">
        <v>230</v>
      </c>
      <c r="AA1972" s="128" t="s">
        <v>230</v>
      </c>
    </row>
    <row r="1973" spans="6:27">
      <c r="F1973" s="128" t="s">
        <v>230</v>
      </c>
      <c r="G1973" s="128" t="s">
        <v>230</v>
      </c>
      <c r="H1973" s="128" t="s">
        <v>230</v>
      </c>
      <c r="I1973" s="128" t="s">
        <v>230</v>
      </c>
      <c r="J1973" s="128" t="s">
        <v>230</v>
      </c>
      <c r="K1973" s="128" t="s">
        <v>230</v>
      </c>
      <c r="N1973" s="128" t="s">
        <v>230</v>
      </c>
      <c r="AA1973" s="128" t="s">
        <v>230</v>
      </c>
    </row>
    <row r="1974" spans="6:27">
      <c r="F1974" s="128" t="s">
        <v>230</v>
      </c>
      <c r="G1974" s="128" t="s">
        <v>230</v>
      </c>
      <c r="H1974" s="128" t="s">
        <v>230</v>
      </c>
      <c r="I1974" s="128" t="s">
        <v>230</v>
      </c>
      <c r="J1974" s="128" t="s">
        <v>230</v>
      </c>
      <c r="K1974" s="128" t="s">
        <v>230</v>
      </c>
      <c r="N1974" s="128" t="s">
        <v>230</v>
      </c>
      <c r="AA1974" s="128" t="s">
        <v>230</v>
      </c>
    </row>
    <row r="1975" spans="6:27">
      <c r="F1975" s="128" t="s">
        <v>230</v>
      </c>
      <c r="G1975" s="128" t="s">
        <v>230</v>
      </c>
      <c r="H1975" s="128" t="s">
        <v>230</v>
      </c>
      <c r="I1975" s="128" t="s">
        <v>230</v>
      </c>
      <c r="J1975" s="128" t="s">
        <v>230</v>
      </c>
      <c r="K1975" s="128" t="s">
        <v>230</v>
      </c>
      <c r="N1975" s="128" t="s">
        <v>230</v>
      </c>
      <c r="AA1975" s="128" t="s">
        <v>230</v>
      </c>
    </row>
    <row r="1976" spans="6:27">
      <c r="F1976" s="128" t="s">
        <v>230</v>
      </c>
      <c r="G1976" s="128" t="s">
        <v>230</v>
      </c>
      <c r="H1976" s="128" t="s">
        <v>230</v>
      </c>
      <c r="I1976" s="128" t="s">
        <v>230</v>
      </c>
      <c r="J1976" s="128" t="s">
        <v>230</v>
      </c>
      <c r="K1976" s="128" t="s">
        <v>230</v>
      </c>
      <c r="N1976" s="128" t="s">
        <v>230</v>
      </c>
      <c r="AA1976" s="128" t="s">
        <v>230</v>
      </c>
    </row>
    <row r="1977" spans="6:27">
      <c r="F1977" s="128" t="s">
        <v>230</v>
      </c>
      <c r="G1977" s="128" t="s">
        <v>230</v>
      </c>
      <c r="H1977" s="128" t="s">
        <v>230</v>
      </c>
      <c r="I1977" s="128" t="s">
        <v>230</v>
      </c>
      <c r="J1977" s="128" t="s">
        <v>230</v>
      </c>
      <c r="K1977" s="128" t="s">
        <v>230</v>
      </c>
      <c r="N1977" s="128" t="s">
        <v>230</v>
      </c>
      <c r="AA1977" s="128" t="s">
        <v>230</v>
      </c>
    </row>
    <row r="1978" spans="6:27">
      <c r="F1978" s="128" t="s">
        <v>230</v>
      </c>
      <c r="G1978" s="128" t="s">
        <v>230</v>
      </c>
      <c r="H1978" s="128" t="s">
        <v>230</v>
      </c>
      <c r="I1978" s="128" t="s">
        <v>230</v>
      </c>
      <c r="J1978" s="128" t="s">
        <v>230</v>
      </c>
      <c r="K1978" s="128" t="s">
        <v>230</v>
      </c>
      <c r="N1978" s="128" t="s">
        <v>230</v>
      </c>
      <c r="AA1978" s="128" t="s">
        <v>230</v>
      </c>
    </row>
    <row r="1979" spans="6:27">
      <c r="F1979" s="128" t="s">
        <v>230</v>
      </c>
      <c r="G1979" s="128" t="s">
        <v>230</v>
      </c>
      <c r="H1979" s="128" t="s">
        <v>230</v>
      </c>
      <c r="I1979" s="128" t="s">
        <v>230</v>
      </c>
      <c r="J1979" s="128" t="s">
        <v>230</v>
      </c>
      <c r="K1979" s="128" t="s">
        <v>230</v>
      </c>
      <c r="N1979" s="128" t="s">
        <v>230</v>
      </c>
      <c r="AA1979" s="128" t="s">
        <v>230</v>
      </c>
    </row>
    <row r="1980" spans="6:27">
      <c r="F1980" s="128" t="s">
        <v>230</v>
      </c>
      <c r="G1980" s="128" t="s">
        <v>230</v>
      </c>
      <c r="H1980" s="128" t="s">
        <v>230</v>
      </c>
      <c r="I1980" s="128" t="s">
        <v>230</v>
      </c>
      <c r="J1980" s="128" t="s">
        <v>230</v>
      </c>
      <c r="K1980" s="128" t="s">
        <v>230</v>
      </c>
      <c r="N1980" s="128" t="s">
        <v>230</v>
      </c>
      <c r="AA1980" s="128" t="s">
        <v>230</v>
      </c>
    </row>
    <row r="1981" spans="6:27">
      <c r="F1981" s="128" t="s">
        <v>230</v>
      </c>
      <c r="G1981" s="128" t="s">
        <v>230</v>
      </c>
      <c r="H1981" s="128" t="s">
        <v>230</v>
      </c>
      <c r="I1981" s="128" t="s">
        <v>230</v>
      </c>
      <c r="J1981" s="128" t="s">
        <v>230</v>
      </c>
      <c r="K1981" s="128" t="s">
        <v>230</v>
      </c>
      <c r="N1981" s="128" t="s">
        <v>230</v>
      </c>
      <c r="AA1981" s="128" t="s">
        <v>230</v>
      </c>
    </row>
    <row r="1982" spans="6:27">
      <c r="F1982" s="128" t="s">
        <v>230</v>
      </c>
      <c r="G1982" s="128" t="s">
        <v>230</v>
      </c>
      <c r="H1982" s="128" t="s">
        <v>230</v>
      </c>
      <c r="I1982" s="128" t="s">
        <v>230</v>
      </c>
      <c r="J1982" s="128" t="s">
        <v>230</v>
      </c>
      <c r="K1982" s="128" t="s">
        <v>230</v>
      </c>
      <c r="N1982" s="128" t="s">
        <v>230</v>
      </c>
      <c r="AA1982" s="128" t="s">
        <v>230</v>
      </c>
    </row>
    <row r="1983" spans="6:27">
      <c r="F1983" s="128" t="s">
        <v>230</v>
      </c>
      <c r="G1983" s="128" t="s">
        <v>230</v>
      </c>
      <c r="H1983" s="128" t="s">
        <v>230</v>
      </c>
      <c r="I1983" s="128" t="s">
        <v>230</v>
      </c>
      <c r="J1983" s="128" t="s">
        <v>230</v>
      </c>
      <c r="K1983" s="128" t="s">
        <v>230</v>
      </c>
      <c r="N1983" s="128" t="s">
        <v>230</v>
      </c>
      <c r="AA1983" s="128" t="s">
        <v>230</v>
      </c>
    </row>
    <row r="1984" spans="6:27">
      <c r="F1984" s="128" t="s">
        <v>230</v>
      </c>
      <c r="G1984" s="128" t="s">
        <v>230</v>
      </c>
      <c r="H1984" s="128" t="s">
        <v>230</v>
      </c>
      <c r="I1984" s="128" t="s">
        <v>230</v>
      </c>
      <c r="J1984" s="128" t="s">
        <v>230</v>
      </c>
      <c r="K1984" s="128" t="s">
        <v>230</v>
      </c>
      <c r="N1984" s="128" t="s">
        <v>230</v>
      </c>
      <c r="AA1984" s="128" t="s">
        <v>230</v>
      </c>
    </row>
    <row r="1985" spans="6:27">
      <c r="F1985" s="128" t="s">
        <v>230</v>
      </c>
      <c r="G1985" s="128" t="s">
        <v>230</v>
      </c>
      <c r="H1985" s="128" t="s">
        <v>230</v>
      </c>
      <c r="I1985" s="128" t="s">
        <v>230</v>
      </c>
      <c r="J1985" s="128" t="s">
        <v>230</v>
      </c>
      <c r="K1985" s="128" t="s">
        <v>230</v>
      </c>
      <c r="N1985" s="128" t="s">
        <v>230</v>
      </c>
      <c r="AA1985" s="128" t="s">
        <v>230</v>
      </c>
    </row>
    <row r="1986" spans="6:27">
      <c r="F1986" s="128" t="s">
        <v>230</v>
      </c>
      <c r="G1986" s="128" t="s">
        <v>230</v>
      </c>
      <c r="H1986" s="128" t="s">
        <v>230</v>
      </c>
      <c r="I1986" s="128" t="s">
        <v>230</v>
      </c>
      <c r="J1986" s="128" t="s">
        <v>230</v>
      </c>
      <c r="K1986" s="128" t="s">
        <v>230</v>
      </c>
      <c r="N1986" s="128" t="s">
        <v>230</v>
      </c>
      <c r="AA1986" s="128" t="s">
        <v>230</v>
      </c>
    </row>
    <row r="1987" spans="6:27">
      <c r="F1987" s="128" t="s">
        <v>230</v>
      </c>
      <c r="G1987" s="128" t="s">
        <v>230</v>
      </c>
      <c r="H1987" s="128" t="s">
        <v>230</v>
      </c>
      <c r="I1987" s="128" t="s">
        <v>230</v>
      </c>
      <c r="J1987" s="128" t="s">
        <v>230</v>
      </c>
      <c r="K1987" s="128" t="s">
        <v>230</v>
      </c>
      <c r="N1987" s="128" t="s">
        <v>230</v>
      </c>
      <c r="AA1987" s="128" t="s">
        <v>230</v>
      </c>
    </row>
    <row r="1988" spans="6:27">
      <c r="F1988" s="128" t="s">
        <v>230</v>
      </c>
      <c r="G1988" s="128" t="s">
        <v>230</v>
      </c>
      <c r="H1988" s="128" t="s">
        <v>230</v>
      </c>
      <c r="I1988" s="128" t="s">
        <v>230</v>
      </c>
      <c r="J1988" s="128" t="s">
        <v>230</v>
      </c>
      <c r="K1988" s="128" t="s">
        <v>230</v>
      </c>
      <c r="N1988" s="128" t="s">
        <v>230</v>
      </c>
      <c r="AA1988" s="128" t="s">
        <v>230</v>
      </c>
    </row>
    <row r="1989" spans="6:27">
      <c r="F1989" s="128" t="s">
        <v>230</v>
      </c>
      <c r="G1989" s="128" t="s">
        <v>230</v>
      </c>
      <c r="H1989" s="128" t="s">
        <v>230</v>
      </c>
      <c r="I1989" s="128" t="s">
        <v>230</v>
      </c>
      <c r="J1989" s="128" t="s">
        <v>230</v>
      </c>
      <c r="K1989" s="128" t="s">
        <v>230</v>
      </c>
      <c r="N1989" s="128" t="s">
        <v>230</v>
      </c>
      <c r="AA1989" s="128" t="s">
        <v>230</v>
      </c>
    </row>
    <row r="1990" spans="6:27">
      <c r="F1990" s="128" t="s">
        <v>230</v>
      </c>
      <c r="G1990" s="128" t="s">
        <v>230</v>
      </c>
      <c r="H1990" s="128" t="s">
        <v>230</v>
      </c>
      <c r="I1990" s="128" t="s">
        <v>230</v>
      </c>
      <c r="J1990" s="128" t="s">
        <v>230</v>
      </c>
      <c r="K1990" s="128" t="s">
        <v>230</v>
      </c>
      <c r="N1990" s="128" t="s">
        <v>230</v>
      </c>
      <c r="AA1990" s="128" t="s">
        <v>230</v>
      </c>
    </row>
    <row r="1991" spans="6:27">
      <c r="F1991" s="128" t="s">
        <v>230</v>
      </c>
      <c r="G1991" s="128" t="s">
        <v>230</v>
      </c>
      <c r="H1991" s="128" t="s">
        <v>230</v>
      </c>
      <c r="I1991" s="128" t="s">
        <v>230</v>
      </c>
      <c r="J1991" s="128" t="s">
        <v>230</v>
      </c>
      <c r="K1991" s="128" t="s">
        <v>230</v>
      </c>
      <c r="N1991" s="128" t="s">
        <v>230</v>
      </c>
      <c r="AA1991" s="128" t="s">
        <v>230</v>
      </c>
    </row>
    <row r="1992" spans="6:27">
      <c r="F1992" s="128" t="s">
        <v>230</v>
      </c>
      <c r="G1992" s="128" t="s">
        <v>230</v>
      </c>
      <c r="H1992" s="128" t="s">
        <v>230</v>
      </c>
      <c r="I1992" s="128" t="s">
        <v>230</v>
      </c>
      <c r="J1992" s="128" t="s">
        <v>230</v>
      </c>
      <c r="K1992" s="128" t="s">
        <v>230</v>
      </c>
      <c r="N1992" s="128" t="s">
        <v>230</v>
      </c>
      <c r="AA1992" s="128" t="s">
        <v>230</v>
      </c>
    </row>
    <row r="1993" spans="6:27">
      <c r="F1993" s="128" t="s">
        <v>230</v>
      </c>
      <c r="G1993" s="128" t="s">
        <v>230</v>
      </c>
      <c r="H1993" s="128" t="s">
        <v>230</v>
      </c>
      <c r="I1993" s="128" t="s">
        <v>230</v>
      </c>
      <c r="J1993" s="128" t="s">
        <v>230</v>
      </c>
      <c r="K1993" s="128" t="s">
        <v>230</v>
      </c>
      <c r="N1993" s="128" t="s">
        <v>230</v>
      </c>
      <c r="AA1993" s="128" t="s">
        <v>230</v>
      </c>
    </row>
    <row r="1994" spans="6:27">
      <c r="F1994" s="128" t="s">
        <v>230</v>
      </c>
      <c r="G1994" s="128" t="s">
        <v>230</v>
      </c>
      <c r="H1994" s="128" t="s">
        <v>230</v>
      </c>
      <c r="I1994" s="128" t="s">
        <v>230</v>
      </c>
      <c r="J1994" s="128" t="s">
        <v>230</v>
      </c>
      <c r="K1994" s="128" t="s">
        <v>230</v>
      </c>
      <c r="N1994" s="128" t="s">
        <v>230</v>
      </c>
      <c r="AA1994" s="128" t="s">
        <v>230</v>
      </c>
    </row>
    <row r="1995" spans="6:27">
      <c r="F1995" s="128" t="s">
        <v>230</v>
      </c>
      <c r="G1995" s="128" t="s">
        <v>230</v>
      </c>
      <c r="H1995" s="128" t="s">
        <v>230</v>
      </c>
      <c r="I1995" s="128" t="s">
        <v>230</v>
      </c>
      <c r="J1995" s="128" t="s">
        <v>230</v>
      </c>
      <c r="K1995" s="128" t="s">
        <v>230</v>
      </c>
      <c r="N1995" s="128" t="s">
        <v>230</v>
      </c>
      <c r="AA1995" s="128" t="s">
        <v>230</v>
      </c>
    </row>
    <row r="1996" spans="6:27">
      <c r="F1996" s="128" t="s">
        <v>230</v>
      </c>
      <c r="G1996" s="128" t="s">
        <v>230</v>
      </c>
      <c r="H1996" s="128" t="s">
        <v>230</v>
      </c>
      <c r="I1996" s="128" t="s">
        <v>230</v>
      </c>
      <c r="J1996" s="128" t="s">
        <v>230</v>
      </c>
      <c r="K1996" s="128" t="s">
        <v>230</v>
      </c>
      <c r="N1996" s="128" t="s">
        <v>230</v>
      </c>
      <c r="AA1996" s="128" t="s">
        <v>230</v>
      </c>
    </row>
    <row r="1997" spans="6:27">
      <c r="F1997" s="128" t="s">
        <v>230</v>
      </c>
      <c r="G1997" s="128" t="s">
        <v>230</v>
      </c>
      <c r="H1997" s="128" t="s">
        <v>230</v>
      </c>
      <c r="I1997" s="128" t="s">
        <v>230</v>
      </c>
      <c r="J1997" s="128" t="s">
        <v>230</v>
      </c>
      <c r="K1997" s="128" t="s">
        <v>230</v>
      </c>
      <c r="N1997" s="128" t="s">
        <v>230</v>
      </c>
      <c r="AA1997" s="128" t="s">
        <v>230</v>
      </c>
    </row>
    <row r="1998" spans="6:27">
      <c r="F1998" s="128" t="s">
        <v>230</v>
      </c>
      <c r="G1998" s="128" t="s">
        <v>230</v>
      </c>
      <c r="H1998" s="128" t="s">
        <v>230</v>
      </c>
      <c r="I1998" s="128" t="s">
        <v>230</v>
      </c>
      <c r="J1998" s="128" t="s">
        <v>230</v>
      </c>
      <c r="K1998" s="128" t="s">
        <v>230</v>
      </c>
      <c r="N1998" s="128" t="s">
        <v>230</v>
      </c>
      <c r="AA1998" s="128" t="s">
        <v>230</v>
      </c>
    </row>
    <row r="1999" spans="6:27">
      <c r="F1999" s="128" t="s">
        <v>230</v>
      </c>
      <c r="G1999" s="128" t="s">
        <v>230</v>
      </c>
      <c r="H1999" s="128" t="s">
        <v>230</v>
      </c>
      <c r="I1999" s="128" t="s">
        <v>230</v>
      </c>
      <c r="J1999" s="128" t="s">
        <v>230</v>
      </c>
      <c r="K1999" s="128" t="s">
        <v>230</v>
      </c>
      <c r="N1999" s="128" t="s">
        <v>230</v>
      </c>
      <c r="AA1999" s="128" t="s">
        <v>230</v>
      </c>
    </row>
    <row r="2000" spans="6:27">
      <c r="F2000" s="128" t="s">
        <v>230</v>
      </c>
      <c r="G2000" s="128" t="s">
        <v>230</v>
      </c>
      <c r="H2000" s="128" t="s">
        <v>230</v>
      </c>
      <c r="I2000" s="128" t="s">
        <v>230</v>
      </c>
      <c r="J2000" s="128" t="s">
        <v>230</v>
      </c>
      <c r="K2000" s="128" t="s">
        <v>230</v>
      </c>
      <c r="N2000" s="128" t="s">
        <v>230</v>
      </c>
      <c r="AA2000" s="128" t="s">
        <v>230</v>
      </c>
    </row>
    <row r="2001" spans="6:27">
      <c r="F2001" s="128" t="s">
        <v>230</v>
      </c>
      <c r="G2001" s="128" t="s">
        <v>230</v>
      </c>
      <c r="H2001" s="128" t="s">
        <v>230</v>
      </c>
      <c r="I2001" s="128" t="s">
        <v>230</v>
      </c>
      <c r="J2001" s="128" t="s">
        <v>230</v>
      </c>
      <c r="K2001" s="128" t="s">
        <v>230</v>
      </c>
      <c r="N2001" s="128" t="s">
        <v>230</v>
      </c>
      <c r="AA2001" s="128" t="s">
        <v>230</v>
      </c>
    </row>
    <row r="2002" spans="6:27">
      <c r="F2002" s="128" t="s">
        <v>230</v>
      </c>
      <c r="G2002" s="128" t="s">
        <v>230</v>
      </c>
      <c r="H2002" s="128" t="s">
        <v>230</v>
      </c>
      <c r="I2002" s="128" t="s">
        <v>230</v>
      </c>
      <c r="J2002" s="128" t="s">
        <v>230</v>
      </c>
      <c r="K2002" s="128" t="s">
        <v>230</v>
      </c>
      <c r="N2002" s="128" t="s">
        <v>230</v>
      </c>
      <c r="AA2002" s="128" t="s">
        <v>230</v>
      </c>
    </row>
    <row r="2003" spans="6:27">
      <c r="F2003" s="128" t="s">
        <v>230</v>
      </c>
      <c r="G2003" s="128" t="s">
        <v>230</v>
      </c>
      <c r="H2003" s="128" t="s">
        <v>230</v>
      </c>
      <c r="I2003" s="128" t="s">
        <v>230</v>
      </c>
      <c r="J2003" s="128" t="s">
        <v>230</v>
      </c>
      <c r="K2003" s="128" t="s">
        <v>230</v>
      </c>
      <c r="N2003" s="128" t="s">
        <v>230</v>
      </c>
      <c r="AA2003" s="128" t="s">
        <v>230</v>
      </c>
    </row>
    <row r="2004" spans="6:27">
      <c r="F2004" s="128" t="s">
        <v>230</v>
      </c>
      <c r="G2004" s="128" t="s">
        <v>230</v>
      </c>
      <c r="H2004" s="128" t="s">
        <v>230</v>
      </c>
      <c r="I2004" s="128" t="s">
        <v>230</v>
      </c>
      <c r="J2004" s="128" t="s">
        <v>230</v>
      </c>
      <c r="K2004" s="128" t="s">
        <v>230</v>
      </c>
      <c r="N2004" s="128" t="s">
        <v>230</v>
      </c>
      <c r="AA2004" s="128" t="s">
        <v>230</v>
      </c>
    </row>
    <row r="2005" spans="6:27">
      <c r="F2005" s="128" t="s">
        <v>230</v>
      </c>
      <c r="G2005" s="128" t="s">
        <v>230</v>
      </c>
      <c r="H2005" s="128" t="s">
        <v>230</v>
      </c>
      <c r="I2005" s="128" t="s">
        <v>230</v>
      </c>
      <c r="J2005" s="128" t="s">
        <v>230</v>
      </c>
      <c r="K2005" s="128" t="s">
        <v>230</v>
      </c>
      <c r="N2005" s="128" t="s">
        <v>230</v>
      </c>
      <c r="AA2005" s="128" t="s">
        <v>230</v>
      </c>
    </row>
    <row r="2006" spans="6:27">
      <c r="F2006" s="128" t="s">
        <v>230</v>
      </c>
      <c r="G2006" s="128" t="s">
        <v>230</v>
      </c>
      <c r="H2006" s="128" t="s">
        <v>230</v>
      </c>
      <c r="I2006" s="128" t="s">
        <v>230</v>
      </c>
      <c r="J2006" s="128" t="s">
        <v>230</v>
      </c>
      <c r="K2006" s="128" t="s">
        <v>230</v>
      </c>
      <c r="N2006" s="128" t="s">
        <v>230</v>
      </c>
      <c r="AA2006" s="128" t="s">
        <v>230</v>
      </c>
    </row>
    <row r="2007" spans="6:27">
      <c r="F2007" s="128" t="s">
        <v>230</v>
      </c>
      <c r="G2007" s="128" t="s">
        <v>230</v>
      </c>
      <c r="H2007" s="128" t="s">
        <v>230</v>
      </c>
      <c r="I2007" s="128" t="s">
        <v>230</v>
      </c>
      <c r="J2007" s="128" t="s">
        <v>230</v>
      </c>
      <c r="K2007" s="128" t="s">
        <v>230</v>
      </c>
      <c r="N2007" s="128" t="s">
        <v>230</v>
      </c>
      <c r="AA2007" s="128" t="s">
        <v>230</v>
      </c>
    </row>
    <row r="2008" spans="6:27">
      <c r="F2008" s="128" t="s">
        <v>230</v>
      </c>
      <c r="G2008" s="128" t="s">
        <v>230</v>
      </c>
      <c r="H2008" s="128" t="s">
        <v>230</v>
      </c>
      <c r="I2008" s="128" t="s">
        <v>230</v>
      </c>
      <c r="J2008" s="128" t="s">
        <v>230</v>
      </c>
      <c r="K2008" s="128" t="s">
        <v>230</v>
      </c>
      <c r="N2008" s="128" t="s">
        <v>230</v>
      </c>
      <c r="AA2008" s="128" t="s">
        <v>230</v>
      </c>
    </row>
    <row r="2009" spans="6:27">
      <c r="F2009" s="128" t="s">
        <v>230</v>
      </c>
      <c r="G2009" s="128" t="s">
        <v>230</v>
      </c>
      <c r="H2009" s="128" t="s">
        <v>230</v>
      </c>
      <c r="I2009" s="128" t="s">
        <v>230</v>
      </c>
      <c r="J2009" s="128" t="s">
        <v>230</v>
      </c>
      <c r="K2009" s="128" t="s">
        <v>230</v>
      </c>
      <c r="N2009" s="128" t="s">
        <v>230</v>
      </c>
      <c r="AA2009" s="128" t="s">
        <v>230</v>
      </c>
    </row>
    <row r="2010" spans="6:27">
      <c r="F2010" s="128" t="s">
        <v>230</v>
      </c>
      <c r="G2010" s="128" t="s">
        <v>230</v>
      </c>
      <c r="H2010" s="128" t="s">
        <v>230</v>
      </c>
      <c r="I2010" s="128" t="s">
        <v>230</v>
      </c>
      <c r="J2010" s="128" t="s">
        <v>230</v>
      </c>
      <c r="K2010" s="128" t="s">
        <v>230</v>
      </c>
      <c r="N2010" s="128" t="s">
        <v>230</v>
      </c>
      <c r="AA2010" s="128" t="s">
        <v>230</v>
      </c>
    </row>
    <row r="2011" spans="6:27">
      <c r="F2011" s="128" t="s">
        <v>230</v>
      </c>
      <c r="G2011" s="128" t="s">
        <v>230</v>
      </c>
      <c r="H2011" s="128" t="s">
        <v>230</v>
      </c>
      <c r="I2011" s="128" t="s">
        <v>230</v>
      </c>
      <c r="J2011" s="128" t="s">
        <v>230</v>
      </c>
      <c r="K2011" s="128" t="s">
        <v>230</v>
      </c>
      <c r="N2011" s="128" t="s">
        <v>230</v>
      </c>
      <c r="AA2011" s="128" t="s">
        <v>230</v>
      </c>
    </row>
    <row r="2012" spans="6:27">
      <c r="F2012" s="128" t="s">
        <v>230</v>
      </c>
      <c r="G2012" s="128" t="s">
        <v>230</v>
      </c>
      <c r="H2012" s="128" t="s">
        <v>230</v>
      </c>
      <c r="I2012" s="128" t="s">
        <v>230</v>
      </c>
      <c r="J2012" s="128" t="s">
        <v>230</v>
      </c>
      <c r="K2012" s="128" t="s">
        <v>230</v>
      </c>
      <c r="N2012" s="128" t="s">
        <v>230</v>
      </c>
      <c r="AA2012" s="128" t="s">
        <v>230</v>
      </c>
    </row>
    <row r="2013" spans="6:27">
      <c r="F2013" s="128" t="s">
        <v>230</v>
      </c>
      <c r="G2013" s="128" t="s">
        <v>230</v>
      </c>
      <c r="H2013" s="128" t="s">
        <v>230</v>
      </c>
      <c r="I2013" s="128" t="s">
        <v>230</v>
      </c>
      <c r="J2013" s="128" t="s">
        <v>230</v>
      </c>
      <c r="K2013" s="128" t="s">
        <v>230</v>
      </c>
      <c r="N2013" s="128" t="s">
        <v>230</v>
      </c>
      <c r="AA2013" s="128" t="s">
        <v>230</v>
      </c>
    </row>
    <row r="2014" spans="6:27">
      <c r="F2014" s="128" t="s">
        <v>230</v>
      </c>
      <c r="G2014" s="128" t="s">
        <v>230</v>
      </c>
      <c r="H2014" s="128" t="s">
        <v>230</v>
      </c>
      <c r="I2014" s="128" t="s">
        <v>230</v>
      </c>
      <c r="J2014" s="128" t="s">
        <v>230</v>
      </c>
      <c r="K2014" s="128" t="s">
        <v>230</v>
      </c>
      <c r="N2014" s="128" t="s">
        <v>230</v>
      </c>
      <c r="AA2014" s="128" t="s">
        <v>230</v>
      </c>
    </row>
    <row r="2015" spans="6:27">
      <c r="F2015" s="128" t="s">
        <v>230</v>
      </c>
      <c r="G2015" s="128" t="s">
        <v>230</v>
      </c>
      <c r="H2015" s="128" t="s">
        <v>230</v>
      </c>
      <c r="I2015" s="128" t="s">
        <v>230</v>
      </c>
      <c r="J2015" s="128" t="s">
        <v>230</v>
      </c>
      <c r="K2015" s="128" t="s">
        <v>230</v>
      </c>
      <c r="N2015" s="128" t="s">
        <v>230</v>
      </c>
      <c r="AA2015" s="128" t="s">
        <v>230</v>
      </c>
    </row>
    <row r="2016" spans="6:27">
      <c r="F2016" s="128" t="s">
        <v>230</v>
      </c>
      <c r="G2016" s="128" t="s">
        <v>230</v>
      </c>
      <c r="H2016" s="128" t="s">
        <v>230</v>
      </c>
      <c r="I2016" s="128" t="s">
        <v>230</v>
      </c>
      <c r="J2016" s="128" t="s">
        <v>230</v>
      </c>
      <c r="K2016" s="128" t="s">
        <v>230</v>
      </c>
      <c r="N2016" s="128" t="s">
        <v>230</v>
      </c>
      <c r="AA2016" s="128" t="s">
        <v>230</v>
      </c>
    </row>
    <row r="2017" spans="6:27">
      <c r="F2017" s="128" t="s">
        <v>230</v>
      </c>
      <c r="G2017" s="128" t="s">
        <v>230</v>
      </c>
      <c r="H2017" s="128" t="s">
        <v>230</v>
      </c>
      <c r="I2017" s="128" t="s">
        <v>230</v>
      </c>
      <c r="J2017" s="128" t="s">
        <v>230</v>
      </c>
      <c r="K2017" s="128" t="s">
        <v>230</v>
      </c>
      <c r="N2017" s="128" t="s">
        <v>230</v>
      </c>
      <c r="AA2017" s="128" t="s">
        <v>230</v>
      </c>
    </row>
    <row r="2018" spans="6:27">
      <c r="F2018" s="128" t="s">
        <v>230</v>
      </c>
      <c r="G2018" s="128" t="s">
        <v>230</v>
      </c>
      <c r="H2018" s="128" t="s">
        <v>230</v>
      </c>
      <c r="I2018" s="128" t="s">
        <v>230</v>
      </c>
      <c r="J2018" s="128" t="s">
        <v>230</v>
      </c>
      <c r="K2018" s="128" t="s">
        <v>230</v>
      </c>
      <c r="N2018" s="128" t="s">
        <v>230</v>
      </c>
      <c r="AA2018" s="128" t="s">
        <v>230</v>
      </c>
    </row>
    <row r="2019" spans="6:27">
      <c r="F2019" s="128" t="s">
        <v>230</v>
      </c>
      <c r="G2019" s="128" t="s">
        <v>230</v>
      </c>
      <c r="H2019" s="128" t="s">
        <v>230</v>
      </c>
      <c r="I2019" s="128" t="s">
        <v>230</v>
      </c>
      <c r="J2019" s="128" t="s">
        <v>230</v>
      </c>
      <c r="K2019" s="128" t="s">
        <v>230</v>
      </c>
      <c r="N2019" s="128" t="s">
        <v>230</v>
      </c>
      <c r="AA2019" s="128" t="s">
        <v>230</v>
      </c>
    </row>
    <row r="2020" spans="6:27">
      <c r="F2020" s="128" t="s">
        <v>230</v>
      </c>
      <c r="G2020" s="128" t="s">
        <v>230</v>
      </c>
      <c r="H2020" s="128" t="s">
        <v>230</v>
      </c>
      <c r="I2020" s="128" t="s">
        <v>230</v>
      </c>
      <c r="J2020" s="128" t="s">
        <v>230</v>
      </c>
      <c r="K2020" s="128" t="s">
        <v>230</v>
      </c>
      <c r="N2020" s="128" t="s">
        <v>230</v>
      </c>
      <c r="AA2020" s="128" t="s">
        <v>230</v>
      </c>
    </row>
    <row r="2021" spans="6:27">
      <c r="F2021" s="128" t="s">
        <v>230</v>
      </c>
      <c r="G2021" s="128" t="s">
        <v>230</v>
      </c>
      <c r="H2021" s="128" t="s">
        <v>230</v>
      </c>
      <c r="I2021" s="128" t="s">
        <v>230</v>
      </c>
      <c r="J2021" s="128" t="s">
        <v>230</v>
      </c>
      <c r="K2021" s="128" t="s">
        <v>230</v>
      </c>
      <c r="N2021" s="128" t="s">
        <v>230</v>
      </c>
      <c r="AA2021" s="128" t="s">
        <v>230</v>
      </c>
    </row>
    <row r="2022" spans="6:27">
      <c r="F2022" s="128" t="s">
        <v>230</v>
      </c>
      <c r="G2022" s="128" t="s">
        <v>230</v>
      </c>
      <c r="H2022" s="128" t="s">
        <v>230</v>
      </c>
      <c r="I2022" s="128" t="s">
        <v>230</v>
      </c>
      <c r="J2022" s="128" t="s">
        <v>230</v>
      </c>
      <c r="K2022" s="128" t="s">
        <v>230</v>
      </c>
      <c r="N2022" s="128" t="s">
        <v>230</v>
      </c>
      <c r="AA2022" s="128" t="s">
        <v>230</v>
      </c>
    </row>
    <row r="2023" spans="6:27">
      <c r="F2023" s="128" t="s">
        <v>230</v>
      </c>
      <c r="G2023" s="128" t="s">
        <v>230</v>
      </c>
      <c r="H2023" s="128" t="s">
        <v>230</v>
      </c>
      <c r="I2023" s="128" t="s">
        <v>230</v>
      </c>
      <c r="J2023" s="128" t="s">
        <v>230</v>
      </c>
      <c r="K2023" s="128" t="s">
        <v>230</v>
      </c>
      <c r="N2023" s="128" t="s">
        <v>230</v>
      </c>
      <c r="AA2023" s="128" t="s">
        <v>230</v>
      </c>
    </row>
    <row r="2024" spans="6:27">
      <c r="F2024" s="128" t="s">
        <v>230</v>
      </c>
      <c r="G2024" s="128" t="s">
        <v>230</v>
      </c>
      <c r="H2024" s="128" t="s">
        <v>230</v>
      </c>
      <c r="I2024" s="128" t="s">
        <v>230</v>
      </c>
      <c r="J2024" s="128" t="s">
        <v>230</v>
      </c>
      <c r="K2024" s="128" t="s">
        <v>230</v>
      </c>
      <c r="N2024" s="128" t="s">
        <v>230</v>
      </c>
      <c r="AA2024" s="128" t="s">
        <v>230</v>
      </c>
    </row>
    <row r="2025" spans="6:27">
      <c r="F2025" s="128" t="s">
        <v>230</v>
      </c>
      <c r="G2025" s="128" t="s">
        <v>230</v>
      </c>
      <c r="H2025" s="128" t="s">
        <v>230</v>
      </c>
      <c r="I2025" s="128" t="s">
        <v>230</v>
      </c>
      <c r="J2025" s="128" t="s">
        <v>230</v>
      </c>
      <c r="K2025" s="128" t="s">
        <v>230</v>
      </c>
      <c r="N2025" s="128" t="s">
        <v>230</v>
      </c>
      <c r="AA2025" s="128" t="s">
        <v>230</v>
      </c>
    </row>
    <row r="2026" spans="6:27">
      <c r="F2026" s="128" t="s">
        <v>230</v>
      </c>
      <c r="G2026" s="128" t="s">
        <v>230</v>
      </c>
      <c r="H2026" s="128" t="s">
        <v>230</v>
      </c>
      <c r="I2026" s="128" t="s">
        <v>230</v>
      </c>
      <c r="J2026" s="128" t="s">
        <v>230</v>
      </c>
      <c r="K2026" s="128" t="s">
        <v>230</v>
      </c>
      <c r="N2026" s="128" t="s">
        <v>230</v>
      </c>
      <c r="AA2026" s="128" t="s">
        <v>230</v>
      </c>
    </row>
    <row r="2027" spans="6:27">
      <c r="F2027" s="128" t="s">
        <v>230</v>
      </c>
      <c r="G2027" s="128" t="s">
        <v>230</v>
      </c>
      <c r="H2027" s="128" t="s">
        <v>230</v>
      </c>
      <c r="I2027" s="128" t="s">
        <v>230</v>
      </c>
      <c r="J2027" s="128" t="s">
        <v>230</v>
      </c>
      <c r="K2027" s="128" t="s">
        <v>230</v>
      </c>
      <c r="N2027" s="128" t="s">
        <v>230</v>
      </c>
      <c r="AA2027" s="128" t="s">
        <v>230</v>
      </c>
    </row>
    <row r="2028" spans="6:27">
      <c r="F2028" s="128" t="s">
        <v>230</v>
      </c>
      <c r="G2028" s="128" t="s">
        <v>230</v>
      </c>
      <c r="H2028" s="128" t="s">
        <v>230</v>
      </c>
      <c r="I2028" s="128" t="s">
        <v>230</v>
      </c>
      <c r="J2028" s="128" t="s">
        <v>230</v>
      </c>
      <c r="K2028" s="128" t="s">
        <v>230</v>
      </c>
      <c r="N2028" s="128" t="s">
        <v>230</v>
      </c>
      <c r="AA2028" s="128" t="s">
        <v>230</v>
      </c>
    </row>
    <row r="2029" spans="6:27">
      <c r="F2029" s="128" t="s">
        <v>230</v>
      </c>
      <c r="G2029" s="128" t="s">
        <v>230</v>
      </c>
      <c r="H2029" s="128" t="s">
        <v>230</v>
      </c>
      <c r="I2029" s="128" t="s">
        <v>230</v>
      </c>
      <c r="J2029" s="128" t="s">
        <v>230</v>
      </c>
      <c r="K2029" s="128" t="s">
        <v>230</v>
      </c>
      <c r="N2029" s="128" t="s">
        <v>230</v>
      </c>
      <c r="AA2029" s="128" t="s">
        <v>230</v>
      </c>
    </row>
    <row r="2030" spans="6:27">
      <c r="F2030" s="128" t="s">
        <v>230</v>
      </c>
      <c r="G2030" s="128" t="s">
        <v>230</v>
      </c>
      <c r="H2030" s="128" t="s">
        <v>230</v>
      </c>
      <c r="I2030" s="128" t="s">
        <v>230</v>
      </c>
      <c r="J2030" s="128" t="s">
        <v>230</v>
      </c>
      <c r="K2030" s="128" t="s">
        <v>230</v>
      </c>
      <c r="N2030" s="128" t="s">
        <v>230</v>
      </c>
      <c r="AA2030" s="128" t="s">
        <v>230</v>
      </c>
    </row>
    <row r="2031" spans="6:27">
      <c r="F2031" s="128" t="s">
        <v>230</v>
      </c>
      <c r="G2031" s="128" t="s">
        <v>230</v>
      </c>
      <c r="H2031" s="128" t="s">
        <v>230</v>
      </c>
      <c r="I2031" s="128" t="s">
        <v>230</v>
      </c>
      <c r="J2031" s="128" t="s">
        <v>230</v>
      </c>
      <c r="K2031" s="128" t="s">
        <v>230</v>
      </c>
      <c r="N2031" s="128" t="s">
        <v>230</v>
      </c>
      <c r="AA2031" s="128" t="s">
        <v>230</v>
      </c>
    </row>
    <row r="2032" spans="6:27">
      <c r="F2032" s="128" t="s">
        <v>230</v>
      </c>
      <c r="G2032" s="128" t="s">
        <v>230</v>
      </c>
      <c r="H2032" s="128" t="s">
        <v>230</v>
      </c>
      <c r="I2032" s="128" t="s">
        <v>230</v>
      </c>
      <c r="J2032" s="128" t="s">
        <v>230</v>
      </c>
      <c r="K2032" s="128" t="s">
        <v>230</v>
      </c>
      <c r="N2032" s="128" t="s">
        <v>230</v>
      </c>
      <c r="AA2032" s="128" t="s">
        <v>230</v>
      </c>
    </row>
    <row r="2033" spans="6:27">
      <c r="F2033" s="128" t="s">
        <v>230</v>
      </c>
      <c r="G2033" s="128" t="s">
        <v>230</v>
      </c>
      <c r="H2033" s="128" t="s">
        <v>230</v>
      </c>
      <c r="I2033" s="128" t="s">
        <v>230</v>
      </c>
      <c r="J2033" s="128" t="s">
        <v>230</v>
      </c>
      <c r="K2033" s="128" t="s">
        <v>230</v>
      </c>
      <c r="N2033" s="128" t="s">
        <v>230</v>
      </c>
      <c r="AA2033" s="128" t="s">
        <v>230</v>
      </c>
    </row>
    <row r="2034" spans="6:27">
      <c r="F2034" s="128" t="s">
        <v>230</v>
      </c>
      <c r="G2034" s="128" t="s">
        <v>230</v>
      </c>
      <c r="H2034" s="128" t="s">
        <v>230</v>
      </c>
      <c r="I2034" s="128" t="s">
        <v>230</v>
      </c>
      <c r="J2034" s="128" t="s">
        <v>230</v>
      </c>
      <c r="K2034" s="128" t="s">
        <v>230</v>
      </c>
      <c r="N2034" s="128" t="s">
        <v>230</v>
      </c>
      <c r="AA2034" s="128" t="s">
        <v>230</v>
      </c>
    </row>
    <row r="2035" spans="6:27">
      <c r="F2035" s="128" t="s">
        <v>230</v>
      </c>
      <c r="G2035" s="128" t="s">
        <v>230</v>
      </c>
      <c r="H2035" s="128" t="s">
        <v>230</v>
      </c>
      <c r="I2035" s="128" t="s">
        <v>230</v>
      </c>
      <c r="J2035" s="128" t="s">
        <v>230</v>
      </c>
      <c r="K2035" s="128" t="s">
        <v>230</v>
      </c>
      <c r="N2035" s="128" t="s">
        <v>230</v>
      </c>
      <c r="AA2035" s="128" t="s">
        <v>230</v>
      </c>
    </row>
    <row r="2036" spans="6:27">
      <c r="F2036" s="128" t="s">
        <v>230</v>
      </c>
      <c r="G2036" s="128" t="s">
        <v>230</v>
      </c>
      <c r="H2036" s="128" t="s">
        <v>230</v>
      </c>
      <c r="I2036" s="128" t="s">
        <v>230</v>
      </c>
      <c r="J2036" s="128" t="s">
        <v>230</v>
      </c>
      <c r="K2036" s="128" t="s">
        <v>230</v>
      </c>
      <c r="N2036" s="128" t="s">
        <v>230</v>
      </c>
      <c r="AA2036" s="128" t="s">
        <v>230</v>
      </c>
    </row>
    <row r="2037" spans="6:27">
      <c r="F2037" s="128" t="s">
        <v>230</v>
      </c>
      <c r="G2037" s="128" t="s">
        <v>230</v>
      </c>
      <c r="H2037" s="128" t="s">
        <v>230</v>
      </c>
      <c r="I2037" s="128" t="s">
        <v>230</v>
      </c>
      <c r="J2037" s="128" t="s">
        <v>230</v>
      </c>
      <c r="K2037" s="128" t="s">
        <v>230</v>
      </c>
      <c r="N2037" s="128" t="s">
        <v>230</v>
      </c>
      <c r="AA2037" s="128" t="s">
        <v>230</v>
      </c>
    </row>
    <row r="2038" spans="6:27">
      <c r="F2038" s="128" t="s">
        <v>230</v>
      </c>
      <c r="G2038" s="128" t="s">
        <v>230</v>
      </c>
      <c r="H2038" s="128" t="s">
        <v>230</v>
      </c>
      <c r="I2038" s="128" t="s">
        <v>230</v>
      </c>
      <c r="J2038" s="128" t="s">
        <v>230</v>
      </c>
      <c r="K2038" s="128" t="s">
        <v>230</v>
      </c>
      <c r="N2038" s="128" t="s">
        <v>230</v>
      </c>
      <c r="AA2038" s="128" t="s">
        <v>230</v>
      </c>
    </row>
    <row r="2039" spans="6:27">
      <c r="F2039" s="128" t="s">
        <v>230</v>
      </c>
      <c r="G2039" s="128" t="s">
        <v>230</v>
      </c>
      <c r="H2039" s="128" t="s">
        <v>230</v>
      </c>
      <c r="I2039" s="128" t="s">
        <v>230</v>
      </c>
      <c r="J2039" s="128" t="s">
        <v>230</v>
      </c>
      <c r="K2039" s="128" t="s">
        <v>230</v>
      </c>
      <c r="N2039" s="128" t="s">
        <v>230</v>
      </c>
      <c r="AA2039" s="128" t="s">
        <v>230</v>
      </c>
    </row>
    <row r="2040" spans="6:27">
      <c r="F2040" s="128" t="s">
        <v>230</v>
      </c>
      <c r="G2040" s="128" t="s">
        <v>230</v>
      </c>
      <c r="H2040" s="128" t="s">
        <v>230</v>
      </c>
      <c r="I2040" s="128" t="s">
        <v>230</v>
      </c>
      <c r="J2040" s="128" t="s">
        <v>230</v>
      </c>
      <c r="K2040" s="128" t="s">
        <v>230</v>
      </c>
      <c r="N2040" s="128" t="s">
        <v>230</v>
      </c>
      <c r="AA2040" s="128" t="s">
        <v>230</v>
      </c>
    </row>
    <row r="2041" spans="6:27">
      <c r="F2041" s="128" t="s">
        <v>230</v>
      </c>
      <c r="G2041" s="128" t="s">
        <v>230</v>
      </c>
      <c r="H2041" s="128" t="s">
        <v>230</v>
      </c>
      <c r="I2041" s="128" t="s">
        <v>230</v>
      </c>
      <c r="J2041" s="128" t="s">
        <v>230</v>
      </c>
      <c r="K2041" s="128" t="s">
        <v>230</v>
      </c>
      <c r="N2041" s="128" t="s">
        <v>230</v>
      </c>
      <c r="AA2041" s="128" t="s">
        <v>230</v>
      </c>
    </row>
    <row r="2042" spans="6:27">
      <c r="F2042" s="128" t="s">
        <v>230</v>
      </c>
      <c r="G2042" s="128" t="s">
        <v>230</v>
      </c>
      <c r="H2042" s="128" t="s">
        <v>230</v>
      </c>
      <c r="I2042" s="128" t="s">
        <v>230</v>
      </c>
      <c r="J2042" s="128" t="s">
        <v>230</v>
      </c>
      <c r="K2042" s="128" t="s">
        <v>230</v>
      </c>
      <c r="N2042" s="128" t="s">
        <v>230</v>
      </c>
      <c r="AA2042" s="128" t="s">
        <v>230</v>
      </c>
    </row>
    <row r="2043" spans="6:27">
      <c r="F2043" s="128" t="s">
        <v>230</v>
      </c>
      <c r="G2043" s="128" t="s">
        <v>230</v>
      </c>
      <c r="H2043" s="128" t="s">
        <v>230</v>
      </c>
      <c r="I2043" s="128" t="s">
        <v>230</v>
      </c>
      <c r="J2043" s="128" t="s">
        <v>230</v>
      </c>
      <c r="K2043" s="128" t="s">
        <v>230</v>
      </c>
      <c r="N2043" s="128" t="s">
        <v>230</v>
      </c>
      <c r="AA2043" s="128" t="s">
        <v>230</v>
      </c>
    </row>
    <row r="2044" spans="6:27">
      <c r="F2044" s="128" t="s">
        <v>230</v>
      </c>
      <c r="G2044" s="128" t="s">
        <v>230</v>
      </c>
      <c r="H2044" s="128" t="s">
        <v>230</v>
      </c>
      <c r="I2044" s="128" t="s">
        <v>230</v>
      </c>
      <c r="J2044" s="128" t="s">
        <v>230</v>
      </c>
      <c r="K2044" s="128" t="s">
        <v>230</v>
      </c>
      <c r="N2044" s="128" t="s">
        <v>230</v>
      </c>
      <c r="AA2044" s="128" t="s">
        <v>230</v>
      </c>
    </row>
    <row r="2045" spans="6:27">
      <c r="F2045" s="128" t="s">
        <v>230</v>
      </c>
      <c r="G2045" s="128" t="s">
        <v>230</v>
      </c>
      <c r="H2045" s="128" t="s">
        <v>230</v>
      </c>
      <c r="I2045" s="128" t="s">
        <v>230</v>
      </c>
      <c r="J2045" s="128" t="s">
        <v>230</v>
      </c>
      <c r="K2045" s="128" t="s">
        <v>230</v>
      </c>
      <c r="N2045" s="128" t="s">
        <v>230</v>
      </c>
      <c r="AA2045" s="128" t="s">
        <v>230</v>
      </c>
    </row>
    <row r="2046" spans="6:27">
      <c r="F2046" s="128" t="s">
        <v>230</v>
      </c>
      <c r="G2046" s="128" t="s">
        <v>230</v>
      </c>
      <c r="H2046" s="128" t="s">
        <v>230</v>
      </c>
      <c r="I2046" s="128" t="s">
        <v>230</v>
      </c>
      <c r="J2046" s="128" t="s">
        <v>230</v>
      </c>
      <c r="K2046" s="128" t="s">
        <v>230</v>
      </c>
      <c r="N2046" s="128" t="s">
        <v>230</v>
      </c>
      <c r="AA2046" s="128" t="s">
        <v>230</v>
      </c>
    </row>
    <row r="2047" spans="6:27">
      <c r="F2047" s="128" t="s">
        <v>230</v>
      </c>
      <c r="G2047" s="128" t="s">
        <v>230</v>
      </c>
      <c r="H2047" s="128" t="s">
        <v>230</v>
      </c>
      <c r="I2047" s="128" t="s">
        <v>230</v>
      </c>
      <c r="J2047" s="128" t="s">
        <v>230</v>
      </c>
      <c r="K2047" s="128" t="s">
        <v>230</v>
      </c>
      <c r="N2047" s="128" t="s">
        <v>230</v>
      </c>
      <c r="AA2047" s="128" t="s">
        <v>230</v>
      </c>
    </row>
    <row r="2048" spans="6:27">
      <c r="F2048" s="128" t="s">
        <v>230</v>
      </c>
      <c r="G2048" s="128" t="s">
        <v>230</v>
      </c>
      <c r="H2048" s="128" t="s">
        <v>230</v>
      </c>
      <c r="I2048" s="128" t="s">
        <v>230</v>
      </c>
      <c r="J2048" s="128" t="s">
        <v>230</v>
      </c>
      <c r="K2048" s="128" t="s">
        <v>230</v>
      </c>
      <c r="N2048" s="128" t="s">
        <v>230</v>
      </c>
      <c r="AA2048" s="128" t="s">
        <v>230</v>
      </c>
    </row>
    <row r="2049" spans="6:27">
      <c r="F2049" s="128" t="s">
        <v>230</v>
      </c>
      <c r="G2049" s="128" t="s">
        <v>230</v>
      </c>
      <c r="H2049" s="128" t="s">
        <v>230</v>
      </c>
      <c r="I2049" s="128" t="s">
        <v>230</v>
      </c>
      <c r="J2049" s="128" t="s">
        <v>230</v>
      </c>
      <c r="K2049" s="128" t="s">
        <v>230</v>
      </c>
      <c r="N2049" s="128" t="s">
        <v>230</v>
      </c>
      <c r="AA2049" s="128" t="s">
        <v>230</v>
      </c>
    </row>
    <row r="2050" spans="6:27">
      <c r="F2050" s="128" t="s">
        <v>230</v>
      </c>
      <c r="G2050" s="128" t="s">
        <v>230</v>
      </c>
      <c r="H2050" s="128" t="s">
        <v>230</v>
      </c>
      <c r="I2050" s="128" t="s">
        <v>230</v>
      </c>
      <c r="J2050" s="128" t="s">
        <v>230</v>
      </c>
      <c r="K2050" s="128" t="s">
        <v>230</v>
      </c>
      <c r="N2050" s="128" t="s">
        <v>230</v>
      </c>
      <c r="AA2050" s="128" t="s">
        <v>230</v>
      </c>
    </row>
    <row r="2051" spans="6:27">
      <c r="F2051" s="128" t="s">
        <v>230</v>
      </c>
      <c r="G2051" s="128" t="s">
        <v>230</v>
      </c>
      <c r="H2051" s="128" t="s">
        <v>230</v>
      </c>
      <c r="I2051" s="128" t="s">
        <v>230</v>
      </c>
      <c r="J2051" s="128" t="s">
        <v>230</v>
      </c>
      <c r="K2051" s="128" t="s">
        <v>230</v>
      </c>
      <c r="N2051" s="128" t="s">
        <v>230</v>
      </c>
      <c r="AA2051" s="128" t="s">
        <v>230</v>
      </c>
    </row>
    <row r="2052" spans="6:27">
      <c r="F2052" s="128" t="s">
        <v>230</v>
      </c>
      <c r="G2052" s="128" t="s">
        <v>230</v>
      </c>
      <c r="H2052" s="128" t="s">
        <v>230</v>
      </c>
      <c r="I2052" s="128" t="s">
        <v>230</v>
      </c>
      <c r="J2052" s="128" t="s">
        <v>230</v>
      </c>
      <c r="K2052" s="128" t="s">
        <v>230</v>
      </c>
      <c r="N2052" s="128" t="s">
        <v>230</v>
      </c>
      <c r="AA2052" s="128" t="s">
        <v>230</v>
      </c>
    </row>
    <row r="2053" spans="6:27">
      <c r="F2053" s="128" t="s">
        <v>230</v>
      </c>
      <c r="G2053" s="128" t="s">
        <v>230</v>
      </c>
      <c r="H2053" s="128" t="s">
        <v>230</v>
      </c>
      <c r="I2053" s="128" t="s">
        <v>230</v>
      </c>
      <c r="J2053" s="128" t="s">
        <v>230</v>
      </c>
      <c r="K2053" s="128" t="s">
        <v>230</v>
      </c>
      <c r="N2053" s="128" t="s">
        <v>230</v>
      </c>
      <c r="AA2053" s="128" t="s">
        <v>230</v>
      </c>
    </row>
    <row r="2054" spans="6:27">
      <c r="F2054" s="128" t="s">
        <v>230</v>
      </c>
      <c r="G2054" s="128" t="s">
        <v>230</v>
      </c>
      <c r="H2054" s="128" t="s">
        <v>230</v>
      </c>
      <c r="I2054" s="128" t="s">
        <v>230</v>
      </c>
      <c r="J2054" s="128" t="s">
        <v>230</v>
      </c>
      <c r="K2054" s="128" t="s">
        <v>230</v>
      </c>
      <c r="N2054" s="128" t="s">
        <v>230</v>
      </c>
      <c r="AA2054" s="128" t="s">
        <v>230</v>
      </c>
    </row>
    <row r="2055" spans="6:27">
      <c r="F2055" s="128" t="s">
        <v>230</v>
      </c>
      <c r="G2055" s="128" t="s">
        <v>230</v>
      </c>
      <c r="H2055" s="128" t="s">
        <v>230</v>
      </c>
      <c r="I2055" s="128" t="s">
        <v>230</v>
      </c>
      <c r="J2055" s="128" t="s">
        <v>230</v>
      </c>
      <c r="K2055" s="128" t="s">
        <v>230</v>
      </c>
      <c r="N2055" s="128" t="s">
        <v>230</v>
      </c>
      <c r="AA2055" s="128" t="s">
        <v>230</v>
      </c>
    </row>
    <row r="2056" spans="6:27">
      <c r="F2056" s="128" t="s">
        <v>230</v>
      </c>
      <c r="G2056" s="128" t="s">
        <v>230</v>
      </c>
      <c r="H2056" s="128" t="s">
        <v>230</v>
      </c>
      <c r="I2056" s="128" t="s">
        <v>230</v>
      </c>
      <c r="J2056" s="128" t="s">
        <v>230</v>
      </c>
      <c r="K2056" s="128" t="s">
        <v>230</v>
      </c>
      <c r="N2056" s="128" t="s">
        <v>230</v>
      </c>
      <c r="AA2056" s="128" t="s">
        <v>230</v>
      </c>
    </row>
    <row r="2057" spans="6:27">
      <c r="F2057" s="128" t="s">
        <v>230</v>
      </c>
      <c r="G2057" s="128" t="s">
        <v>230</v>
      </c>
      <c r="H2057" s="128" t="s">
        <v>230</v>
      </c>
      <c r="I2057" s="128" t="s">
        <v>230</v>
      </c>
      <c r="J2057" s="128" t="s">
        <v>230</v>
      </c>
      <c r="K2057" s="128" t="s">
        <v>230</v>
      </c>
      <c r="N2057" s="128" t="s">
        <v>230</v>
      </c>
      <c r="AA2057" s="128" t="s">
        <v>230</v>
      </c>
    </row>
    <row r="2058" spans="6:27">
      <c r="F2058" s="128" t="s">
        <v>230</v>
      </c>
      <c r="G2058" s="128" t="s">
        <v>230</v>
      </c>
      <c r="H2058" s="128" t="s">
        <v>230</v>
      </c>
      <c r="I2058" s="128" t="s">
        <v>230</v>
      </c>
      <c r="J2058" s="128" t="s">
        <v>230</v>
      </c>
      <c r="K2058" s="128" t="s">
        <v>230</v>
      </c>
      <c r="N2058" s="128" t="s">
        <v>230</v>
      </c>
      <c r="AA2058" s="128" t="s">
        <v>230</v>
      </c>
    </row>
    <row r="2059" spans="6:27">
      <c r="F2059" s="128" t="s">
        <v>230</v>
      </c>
      <c r="G2059" s="128" t="s">
        <v>230</v>
      </c>
      <c r="H2059" s="128" t="s">
        <v>230</v>
      </c>
      <c r="I2059" s="128" t="s">
        <v>230</v>
      </c>
      <c r="J2059" s="128" t="s">
        <v>230</v>
      </c>
      <c r="K2059" s="128" t="s">
        <v>230</v>
      </c>
      <c r="N2059" s="128" t="s">
        <v>230</v>
      </c>
      <c r="AA2059" s="128" t="s">
        <v>230</v>
      </c>
    </row>
    <row r="2060" spans="6:27">
      <c r="F2060" s="128" t="s">
        <v>230</v>
      </c>
      <c r="G2060" s="128" t="s">
        <v>230</v>
      </c>
      <c r="H2060" s="128" t="s">
        <v>230</v>
      </c>
      <c r="I2060" s="128" t="s">
        <v>230</v>
      </c>
      <c r="J2060" s="128" t="s">
        <v>230</v>
      </c>
      <c r="K2060" s="128" t="s">
        <v>230</v>
      </c>
      <c r="N2060" s="128" t="s">
        <v>230</v>
      </c>
      <c r="AA2060" s="128" t="s">
        <v>230</v>
      </c>
    </row>
    <row r="2061" spans="6:27">
      <c r="F2061" s="128" t="s">
        <v>230</v>
      </c>
      <c r="G2061" s="128" t="s">
        <v>230</v>
      </c>
      <c r="H2061" s="128" t="s">
        <v>230</v>
      </c>
      <c r="I2061" s="128" t="s">
        <v>230</v>
      </c>
      <c r="J2061" s="128" t="s">
        <v>230</v>
      </c>
      <c r="K2061" s="128" t="s">
        <v>230</v>
      </c>
      <c r="N2061" s="128" t="s">
        <v>230</v>
      </c>
      <c r="AA2061" s="128" t="s">
        <v>230</v>
      </c>
    </row>
    <row r="2062" spans="6:27">
      <c r="F2062" s="128" t="s">
        <v>230</v>
      </c>
      <c r="G2062" s="128" t="s">
        <v>230</v>
      </c>
      <c r="H2062" s="128" t="s">
        <v>230</v>
      </c>
      <c r="I2062" s="128" t="s">
        <v>230</v>
      </c>
      <c r="J2062" s="128" t="s">
        <v>230</v>
      </c>
      <c r="K2062" s="128" t="s">
        <v>230</v>
      </c>
      <c r="N2062" s="128" t="s">
        <v>230</v>
      </c>
      <c r="AA2062" s="128" t="s">
        <v>230</v>
      </c>
    </row>
    <row r="2063" spans="6:27">
      <c r="F2063" s="128" t="s">
        <v>230</v>
      </c>
      <c r="G2063" s="128" t="s">
        <v>230</v>
      </c>
      <c r="H2063" s="128" t="s">
        <v>230</v>
      </c>
      <c r="I2063" s="128" t="s">
        <v>230</v>
      </c>
      <c r="J2063" s="128" t="s">
        <v>230</v>
      </c>
      <c r="K2063" s="128" t="s">
        <v>230</v>
      </c>
      <c r="N2063" s="128" t="s">
        <v>230</v>
      </c>
      <c r="AA2063" s="128" t="s">
        <v>230</v>
      </c>
    </row>
    <row r="2064" spans="6:27">
      <c r="F2064" s="128" t="s">
        <v>230</v>
      </c>
      <c r="G2064" s="128" t="s">
        <v>230</v>
      </c>
      <c r="H2064" s="128" t="s">
        <v>230</v>
      </c>
      <c r="I2064" s="128" t="s">
        <v>230</v>
      </c>
      <c r="J2064" s="128" t="s">
        <v>230</v>
      </c>
      <c r="K2064" s="128" t="s">
        <v>230</v>
      </c>
      <c r="N2064" s="128" t="s">
        <v>230</v>
      </c>
      <c r="AA2064" s="128" t="s">
        <v>230</v>
      </c>
    </row>
    <row r="2065" spans="6:27">
      <c r="F2065" s="128" t="s">
        <v>230</v>
      </c>
      <c r="G2065" s="128" t="s">
        <v>230</v>
      </c>
      <c r="H2065" s="128" t="s">
        <v>230</v>
      </c>
      <c r="I2065" s="128" t="s">
        <v>230</v>
      </c>
      <c r="J2065" s="128" t="s">
        <v>230</v>
      </c>
      <c r="K2065" s="128" t="s">
        <v>230</v>
      </c>
      <c r="N2065" s="128" t="s">
        <v>230</v>
      </c>
      <c r="AA2065" s="128" t="s">
        <v>230</v>
      </c>
    </row>
    <row r="2066" spans="6:27">
      <c r="F2066" s="128" t="s">
        <v>230</v>
      </c>
      <c r="G2066" s="128" t="s">
        <v>230</v>
      </c>
      <c r="H2066" s="128" t="s">
        <v>230</v>
      </c>
      <c r="I2066" s="128" t="s">
        <v>230</v>
      </c>
      <c r="J2066" s="128" t="s">
        <v>230</v>
      </c>
      <c r="K2066" s="128" t="s">
        <v>230</v>
      </c>
      <c r="N2066" s="128" t="s">
        <v>230</v>
      </c>
      <c r="AA2066" s="128" t="s">
        <v>230</v>
      </c>
    </row>
    <row r="2067" spans="6:27">
      <c r="F2067" s="128" t="s">
        <v>230</v>
      </c>
      <c r="G2067" s="128" t="s">
        <v>230</v>
      </c>
      <c r="H2067" s="128" t="s">
        <v>230</v>
      </c>
      <c r="I2067" s="128" t="s">
        <v>230</v>
      </c>
      <c r="J2067" s="128" t="s">
        <v>230</v>
      </c>
      <c r="K2067" s="128" t="s">
        <v>230</v>
      </c>
      <c r="N2067" s="128" t="s">
        <v>230</v>
      </c>
      <c r="AA2067" s="128" t="s">
        <v>230</v>
      </c>
    </row>
    <row r="2068" spans="6:27">
      <c r="F2068" s="128" t="s">
        <v>230</v>
      </c>
      <c r="G2068" s="128" t="s">
        <v>230</v>
      </c>
      <c r="H2068" s="128" t="s">
        <v>230</v>
      </c>
      <c r="I2068" s="128" t="s">
        <v>230</v>
      </c>
      <c r="J2068" s="128" t="s">
        <v>230</v>
      </c>
      <c r="K2068" s="128" t="s">
        <v>230</v>
      </c>
      <c r="N2068" s="128" t="s">
        <v>230</v>
      </c>
      <c r="AA2068" s="128" t="s">
        <v>230</v>
      </c>
    </row>
    <row r="2069" spans="6:27">
      <c r="F2069" s="128" t="s">
        <v>230</v>
      </c>
      <c r="G2069" s="128" t="s">
        <v>230</v>
      </c>
      <c r="H2069" s="128" t="s">
        <v>230</v>
      </c>
      <c r="I2069" s="128" t="s">
        <v>230</v>
      </c>
      <c r="J2069" s="128" t="s">
        <v>230</v>
      </c>
      <c r="K2069" s="128" t="s">
        <v>230</v>
      </c>
      <c r="N2069" s="128" t="s">
        <v>230</v>
      </c>
      <c r="AA2069" s="128" t="s">
        <v>230</v>
      </c>
    </row>
    <row r="2070" spans="6:27">
      <c r="F2070" s="128" t="s">
        <v>230</v>
      </c>
      <c r="G2070" s="128" t="s">
        <v>230</v>
      </c>
      <c r="H2070" s="128" t="s">
        <v>230</v>
      </c>
      <c r="I2070" s="128" t="s">
        <v>230</v>
      </c>
      <c r="J2070" s="128" t="s">
        <v>230</v>
      </c>
      <c r="K2070" s="128" t="s">
        <v>230</v>
      </c>
      <c r="N2070" s="128" t="s">
        <v>230</v>
      </c>
      <c r="AA2070" s="128" t="s">
        <v>230</v>
      </c>
    </row>
    <row r="2071" spans="6:27">
      <c r="F2071" s="128" t="s">
        <v>230</v>
      </c>
      <c r="G2071" s="128" t="s">
        <v>230</v>
      </c>
      <c r="H2071" s="128" t="s">
        <v>230</v>
      </c>
      <c r="I2071" s="128" t="s">
        <v>230</v>
      </c>
      <c r="J2071" s="128" t="s">
        <v>230</v>
      </c>
      <c r="K2071" s="128" t="s">
        <v>230</v>
      </c>
      <c r="N2071" s="128" t="s">
        <v>230</v>
      </c>
      <c r="AA2071" s="128" t="s">
        <v>230</v>
      </c>
    </row>
    <row r="2072" spans="6:27">
      <c r="F2072" s="128" t="s">
        <v>230</v>
      </c>
      <c r="G2072" s="128" t="s">
        <v>230</v>
      </c>
      <c r="H2072" s="128" t="s">
        <v>230</v>
      </c>
      <c r="I2072" s="128" t="s">
        <v>230</v>
      </c>
      <c r="J2072" s="128" t="s">
        <v>230</v>
      </c>
      <c r="K2072" s="128" t="s">
        <v>230</v>
      </c>
      <c r="N2072" s="128" t="s">
        <v>230</v>
      </c>
      <c r="AA2072" s="128" t="s">
        <v>230</v>
      </c>
    </row>
    <row r="2073" spans="6:27">
      <c r="F2073" s="128" t="s">
        <v>230</v>
      </c>
      <c r="G2073" s="128" t="s">
        <v>230</v>
      </c>
      <c r="H2073" s="128" t="s">
        <v>230</v>
      </c>
      <c r="I2073" s="128" t="s">
        <v>230</v>
      </c>
      <c r="J2073" s="128" t="s">
        <v>230</v>
      </c>
      <c r="K2073" s="128" t="s">
        <v>230</v>
      </c>
      <c r="N2073" s="128" t="s">
        <v>230</v>
      </c>
      <c r="AA2073" s="128" t="s">
        <v>230</v>
      </c>
    </row>
    <row r="2074" spans="6:27">
      <c r="F2074" s="128" t="s">
        <v>230</v>
      </c>
      <c r="G2074" s="128" t="s">
        <v>230</v>
      </c>
      <c r="H2074" s="128" t="s">
        <v>230</v>
      </c>
      <c r="I2074" s="128" t="s">
        <v>230</v>
      </c>
      <c r="J2074" s="128" t="s">
        <v>230</v>
      </c>
      <c r="K2074" s="128" t="s">
        <v>230</v>
      </c>
      <c r="N2074" s="128" t="s">
        <v>230</v>
      </c>
      <c r="AA2074" s="128" t="s">
        <v>230</v>
      </c>
    </row>
    <row r="2075" spans="6:27">
      <c r="F2075" s="128" t="s">
        <v>230</v>
      </c>
      <c r="G2075" s="128" t="s">
        <v>230</v>
      </c>
      <c r="H2075" s="128" t="s">
        <v>230</v>
      </c>
      <c r="I2075" s="128" t="s">
        <v>230</v>
      </c>
      <c r="J2075" s="128" t="s">
        <v>230</v>
      </c>
      <c r="K2075" s="128" t="s">
        <v>230</v>
      </c>
      <c r="N2075" s="128" t="s">
        <v>230</v>
      </c>
      <c r="AA2075" s="128" t="s">
        <v>230</v>
      </c>
    </row>
    <row r="2076" spans="6:27">
      <c r="F2076" s="128" t="s">
        <v>230</v>
      </c>
      <c r="G2076" s="128" t="s">
        <v>230</v>
      </c>
      <c r="H2076" s="128" t="s">
        <v>230</v>
      </c>
      <c r="I2076" s="128" t="s">
        <v>230</v>
      </c>
      <c r="J2076" s="128" t="s">
        <v>230</v>
      </c>
      <c r="K2076" s="128" t="s">
        <v>230</v>
      </c>
      <c r="N2076" s="128" t="s">
        <v>230</v>
      </c>
      <c r="AA2076" s="128" t="s">
        <v>230</v>
      </c>
    </row>
    <row r="2077" spans="6:27">
      <c r="F2077" s="128" t="s">
        <v>230</v>
      </c>
      <c r="G2077" s="128" t="s">
        <v>230</v>
      </c>
      <c r="H2077" s="128" t="s">
        <v>230</v>
      </c>
      <c r="I2077" s="128" t="s">
        <v>230</v>
      </c>
      <c r="J2077" s="128" t="s">
        <v>230</v>
      </c>
      <c r="K2077" s="128" t="s">
        <v>230</v>
      </c>
      <c r="N2077" s="128" t="s">
        <v>230</v>
      </c>
      <c r="AA2077" s="128" t="s">
        <v>230</v>
      </c>
    </row>
    <row r="2078" spans="6:27">
      <c r="F2078" s="128" t="s">
        <v>230</v>
      </c>
      <c r="G2078" s="128" t="s">
        <v>230</v>
      </c>
      <c r="H2078" s="128" t="s">
        <v>230</v>
      </c>
      <c r="I2078" s="128" t="s">
        <v>230</v>
      </c>
      <c r="J2078" s="128" t="s">
        <v>230</v>
      </c>
      <c r="K2078" s="128" t="s">
        <v>230</v>
      </c>
      <c r="N2078" s="128" t="s">
        <v>230</v>
      </c>
      <c r="AA2078" s="128" t="s">
        <v>230</v>
      </c>
    </row>
    <row r="2079" spans="6:27">
      <c r="F2079" s="128" t="s">
        <v>230</v>
      </c>
      <c r="G2079" s="128" t="s">
        <v>230</v>
      </c>
      <c r="H2079" s="128" t="s">
        <v>230</v>
      </c>
      <c r="I2079" s="128" t="s">
        <v>230</v>
      </c>
      <c r="J2079" s="128" t="s">
        <v>230</v>
      </c>
      <c r="K2079" s="128" t="s">
        <v>230</v>
      </c>
      <c r="N2079" s="128" t="s">
        <v>230</v>
      </c>
      <c r="AA2079" s="128" t="s">
        <v>230</v>
      </c>
    </row>
    <row r="2080" spans="6:27">
      <c r="F2080" s="128" t="s">
        <v>230</v>
      </c>
      <c r="G2080" s="128" t="s">
        <v>230</v>
      </c>
      <c r="H2080" s="128" t="s">
        <v>230</v>
      </c>
      <c r="I2080" s="128" t="s">
        <v>230</v>
      </c>
      <c r="J2080" s="128" t="s">
        <v>230</v>
      </c>
      <c r="K2080" s="128" t="s">
        <v>230</v>
      </c>
      <c r="N2080" s="128" t="s">
        <v>230</v>
      </c>
      <c r="AA2080" s="128" t="s">
        <v>230</v>
      </c>
    </row>
    <row r="2081" spans="6:27">
      <c r="F2081" s="128" t="s">
        <v>230</v>
      </c>
      <c r="G2081" s="128" t="s">
        <v>230</v>
      </c>
      <c r="H2081" s="128" t="s">
        <v>230</v>
      </c>
      <c r="I2081" s="128" t="s">
        <v>230</v>
      </c>
      <c r="J2081" s="128" t="s">
        <v>230</v>
      </c>
      <c r="K2081" s="128" t="s">
        <v>230</v>
      </c>
      <c r="N2081" s="128" t="s">
        <v>230</v>
      </c>
      <c r="AA2081" s="128" t="s">
        <v>230</v>
      </c>
    </row>
    <row r="2082" spans="6:27">
      <c r="F2082" s="128" t="s">
        <v>230</v>
      </c>
      <c r="G2082" s="128" t="s">
        <v>230</v>
      </c>
      <c r="H2082" s="128" t="s">
        <v>230</v>
      </c>
      <c r="I2082" s="128" t="s">
        <v>230</v>
      </c>
      <c r="J2082" s="128" t="s">
        <v>230</v>
      </c>
      <c r="K2082" s="128" t="s">
        <v>230</v>
      </c>
      <c r="N2082" s="128" t="s">
        <v>230</v>
      </c>
      <c r="AA2082" s="128" t="s">
        <v>230</v>
      </c>
    </row>
    <row r="2083" spans="6:27">
      <c r="F2083" s="128" t="s">
        <v>230</v>
      </c>
      <c r="G2083" s="128" t="s">
        <v>230</v>
      </c>
      <c r="H2083" s="128" t="s">
        <v>230</v>
      </c>
      <c r="I2083" s="128" t="s">
        <v>230</v>
      </c>
      <c r="J2083" s="128" t="s">
        <v>230</v>
      </c>
      <c r="K2083" s="128" t="s">
        <v>230</v>
      </c>
      <c r="N2083" s="128" t="s">
        <v>230</v>
      </c>
      <c r="AA2083" s="128" t="s">
        <v>230</v>
      </c>
    </row>
    <row r="2084" spans="6:27">
      <c r="F2084" s="128" t="s">
        <v>230</v>
      </c>
      <c r="G2084" s="128" t="s">
        <v>230</v>
      </c>
      <c r="H2084" s="128" t="s">
        <v>230</v>
      </c>
      <c r="I2084" s="128" t="s">
        <v>230</v>
      </c>
      <c r="J2084" s="128" t="s">
        <v>230</v>
      </c>
      <c r="K2084" s="128" t="s">
        <v>230</v>
      </c>
      <c r="N2084" s="128" t="s">
        <v>230</v>
      </c>
      <c r="AA2084" s="128" t="s">
        <v>230</v>
      </c>
    </row>
    <row r="2085" spans="6:27">
      <c r="F2085" s="128" t="s">
        <v>230</v>
      </c>
      <c r="G2085" s="128" t="s">
        <v>230</v>
      </c>
      <c r="H2085" s="128" t="s">
        <v>230</v>
      </c>
      <c r="I2085" s="128" t="s">
        <v>230</v>
      </c>
      <c r="J2085" s="128" t="s">
        <v>230</v>
      </c>
      <c r="K2085" s="128" t="s">
        <v>230</v>
      </c>
      <c r="N2085" s="128" t="s">
        <v>230</v>
      </c>
      <c r="AA2085" s="128" t="s">
        <v>230</v>
      </c>
    </row>
    <row r="2086" spans="6:27">
      <c r="F2086" s="128" t="s">
        <v>230</v>
      </c>
      <c r="G2086" s="128" t="s">
        <v>230</v>
      </c>
      <c r="H2086" s="128" t="s">
        <v>230</v>
      </c>
      <c r="I2086" s="128" t="s">
        <v>230</v>
      </c>
      <c r="J2086" s="128" t="s">
        <v>230</v>
      </c>
      <c r="K2086" s="128" t="s">
        <v>230</v>
      </c>
      <c r="N2086" s="128" t="s">
        <v>230</v>
      </c>
      <c r="AA2086" s="128" t="s">
        <v>230</v>
      </c>
    </row>
    <row r="2087" spans="6:27">
      <c r="F2087" s="128" t="s">
        <v>230</v>
      </c>
      <c r="G2087" s="128" t="s">
        <v>230</v>
      </c>
      <c r="H2087" s="128" t="s">
        <v>230</v>
      </c>
      <c r="I2087" s="128" t="s">
        <v>230</v>
      </c>
      <c r="J2087" s="128" t="s">
        <v>230</v>
      </c>
      <c r="K2087" s="128" t="s">
        <v>230</v>
      </c>
      <c r="N2087" s="128" t="s">
        <v>230</v>
      </c>
      <c r="AA2087" s="128" t="s">
        <v>230</v>
      </c>
    </row>
    <row r="2088" spans="6:27">
      <c r="F2088" s="128" t="s">
        <v>230</v>
      </c>
      <c r="G2088" s="128" t="s">
        <v>230</v>
      </c>
      <c r="H2088" s="128" t="s">
        <v>230</v>
      </c>
      <c r="I2088" s="128" t="s">
        <v>230</v>
      </c>
      <c r="J2088" s="128" t="s">
        <v>230</v>
      </c>
      <c r="K2088" s="128" t="s">
        <v>230</v>
      </c>
      <c r="N2088" s="128" t="s">
        <v>230</v>
      </c>
      <c r="AA2088" s="128" t="s">
        <v>230</v>
      </c>
    </row>
    <row r="2089" spans="6:27">
      <c r="F2089" s="128" t="s">
        <v>230</v>
      </c>
      <c r="G2089" s="128" t="s">
        <v>230</v>
      </c>
      <c r="H2089" s="128" t="s">
        <v>230</v>
      </c>
      <c r="I2089" s="128" t="s">
        <v>230</v>
      </c>
      <c r="J2089" s="128" t="s">
        <v>230</v>
      </c>
      <c r="K2089" s="128" t="s">
        <v>230</v>
      </c>
      <c r="N2089" s="128" t="s">
        <v>230</v>
      </c>
      <c r="AA2089" s="128" t="s">
        <v>230</v>
      </c>
    </row>
    <row r="2090" spans="6:27">
      <c r="F2090" s="128" t="s">
        <v>230</v>
      </c>
      <c r="G2090" s="128" t="s">
        <v>230</v>
      </c>
      <c r="H2090" s="128" t="s">
        <v>230</v>
      </c>
      <c r="I2090" s="128" t="s">
        <v>230</v>
      </c>
      <c r="J2090" s="128" t="s">
        <v>230</v>
      </c>
      <c r="K2090" s="128" t="s">
        <v>230</v>
      </c>
      <c r="N2090" s="128" t="s">
        <v>230</v>
      </c>
      <c r="AA2090" s="128" t="s">
        <v>230</v>
      </c>
    </row>
    <row r="2091" spans="6:27">
      <c r="F2091" s="128" t="s">
        <v>230</v>
      </c>
      <c r="G2091" s="128" t="s">
        <v>230</v>
      </c>
      <c r="H2091" s="128" t="s">
        <v>230</v>
      </c>
      <c r="I2091" s="128" t="s">
        <v>230</v>
      </c>
      <c r="J2091" s="128" t="s">
        <v>230</v>
      </c>
      <c r="K2091" s="128" t="s">
        <v>230</v>
      </c>
      <c r="N2091" s="128" t="s">
        <v>230</v>
      </c>
      <c r="AA2091" s="128" t="s">
        <v>230</v>
      </c>
    </row>
    <row r="2092" spans="6:27">
      <c r="F2092" s="128" t="s">
        <v>230</v>
      </c>
      <c r="G2092" s="128" t="s">
        <v>230</v>
      </c>
      <c r="H2092" s="128" t="s">
        <v>230</v>
      </c>
      <c r="I2092" s="128" t="s">
        <v>230</v>
      </c>
      <c r="J2092" s="128" t="s">
        <v>230</v>
      </c>
      <c r="K2092" s="128" t="s">
        <v>230</v>
      </c>
      <c r="N2092" s="128" t="s">
        <v>230</v>
      </c>
      <c r="AA2092" s="128" t="s">
        <v>230</v>
      </c>
    </row>
    <row r="2093" spans="6:27">
      <c r="F2093" s="128" t="s">
        <v>230</v>
      </c>
      <c r="G2093" s="128" t="s">
        <v>230</v>
      </c>
      <c r="H2093" s="128" t="s">
        <v>230</v>
      </c>
      <c r="I2093" s="128" t="s">
        <v>230</v>
      </c>
      <c r="J2093" s="128" t="s">
        <v>230</v>
      </c>
      <c r="K2093" s="128" t="s">
        <v>230</v>
      </c>
      <c r="N2093" s="128" t="s">
        <v>230</v>
      </c>
      <c r="AA2093" s="128" t="s">
        <v>230</v>
      </c>
    </row>
    <row r="2094" spans="6:27">
      <c r="F2094" s="128" t="s">
        <v>230</v>
      </c>
      <c r="G2094" s="128" t="s">
        <v>230</v>
      </c>
      <c r="H2094" s="128" t="s">
        <v>230</v>
      </c>
      <c r="I2094" s="128" t="s">
        <v>230</v>
      </c>
      <c r="J2094" s="128" t="s">
        <v>230</v>
      </c>
      <c r="K2094" s="128" t="s">
        <v>230</v>
      </c>
      <c r="N2094" s="128" t="s">
        <v>230</v>
      </c>
      <c r="AA2094" s="128" t="s">
        <v>230</v>
      </c>
    </row>
    <row r="2095" spans="6:27">
      <c r="F2095" s="128" t="s">
        <v>230</v>
      </c>
      <c r="G2095" s="128" t="s">
        <v>230</v>
      </c>
      <c r="H2095" s="128" t="s">
        <v>230</v>
      </c>
      <c r="I2095" s="128" t="s">
        <v>230</v>
      </c>
      <c r="J2095" s="128" t="s">
        <v>230</v>
      </c>
      <c r="K2095" s="128" t="s">
        <v>230</v>
      </c>
      <c r="N2095" s="128" t="s">
        <v>230</v>
      </c>
      <c r="AA2095" s="128" t="s">
        <v>230</v>
      </c>
    </row>
    <row r="2096" spans="6:27">
      <c r="F2096" s="128" t="s">
        <v>230</v>
      </c>
      <c r="G2096" s="128" t="s">
        <v>230</v>
      </c>
      <c r="H2096" s="128" t="s">
        <v>230</v>
      </c>
      <c r="I2096" s="128" t="s">
        <v>230</v>
      </c>
      <c r="J2096" s="128" t="s">
        <v>230</v>
      </c>
      <c r="K2096" s="128" t="s">
        <v>230</v>
      </c>
      <c r="N2096" s="128" t="s">
        <v>230</v>
      </c>
      <c r="AA2096" s="128" t="s">
        <v>230</v>
      </c>
    </row>
    <row r="2097" spans="6:27">
      <c r="F2097" s="128" t="s">
        <v>230</v>
      </c>
      <c r="G2097" s="128" t="s">
        <v>230</v>
      </c>
      <c r="H2097" s="128" t="s">
        <v>230</v>
      </c>
      <c r="I2097" s="128" t="s">
        <v>230</v>
      </c>
      <c r="J2097" s="128" t="s">
        <v>230</v>
      </c>
      <c r="K2097" s="128" t="s">
        <v>230</v>
      </c>
      <c r="N2097" s="128" t="s">
        <v>230</v>
      </c>
      <c r="AA2097" s="128" t="s">
        <v>230</v>
      </c>
    </row>
    <row r="2098" spans="6:27">
      <c r="F2098" s="128" t="s">
        <v>230</v>
      </c>
      <c r="G2098" s="128" t="s">
        <v>230</v>
      </c>
      <c r="H2098" s="128" t="s">
        <v>230</v>
      </c>
      <c r="I2098" s="128" t="s">
        <v>230</v>
      </c>
      <c r="J2098" s="128" t="s">
        <v>230</v>
      </c>
      <c r="K2098" s="128" t="s">
        <v>230</v>
      </c>
      <c r="N2098" s="128" t="s">
        <v>230</v>
      </c>
      <c r="AA2098" s="128" t="s">
        <v>230</v>
      </c>
    </row>
    <row r="2099" spans="6:27">
      <c r="F2099" s="128" t="s">
        <v>230</v>
      </c>
      <c r="G2099" s="128" t="s">
        <v>230</v>
      </c>
      <c r="H2099" s="128" t="s">
        <v>230</v>
      </c>
      <c r="I2099" s="128" t="s">
        <v>230</v>
      </c>
      <c r="J2099" s="128" t="s">
        <v>230</v>
      </c>
      <c r="K2099" s="128" t="s">
        <v>230</v>
      </c>
      <c r="N2099" s="128" t="s">
        <v>230</v>
      </c>
      <c r="AA2099" s="128" t="s">
        <v>230</v>
      </c>
    </row>
    <row r="2100" spans="6:27">
      <c r="F2100" s="128" t="s">
        <v>230</v>
      </c>
      <c r="G2100" s="128" t="s">
        <v>230</v>
      </c>
      <c r="H2100" s="128" t="s">
        <v>230</v>
      </c>
      <c r="I2100" s="128" t="s">
        <v>230</v>
      </c>
      <c r="J2100" s="128" t="s">
        <v>230</v>
      </c>
      <c r="K2100" s="128" t="s">
        <v>230</v>
      </c>
      <c r="N2100" s="128" t="s">
        <v>230</v>
      </c>
      <c r="AA2100" s="128" t="s">
        <v>230</v>
      </c>
    </row>
    <row r="2101" spans="6:27">
      <c r="F2101" s="128" t="s">
        <v>230</v>
      </c>
      <c r="G2101" s="128" t="s">
        <v>230</v>
      </c>
      <c r="H2101" s="128" t="s">
        <v>230</v>
      </c>
      <c r="I2101" s="128" t="s">
        <v>230</v>
      </c>
      <c r="J2101" s="128" t="s">
        <v>230</v>
      </c>
      <c r="K2101" s="128" t="s">
        <v>230</v>
      </c>
      <c r="N2101" s="128" t="s">
        <v>230</v>
      </c>
      <c r="AA2101" s="128" t="s">
        <v>230</v>
      </c>
    </row>
    <row r="2102" spans="6:27">
      <c r="F2102" s="128" t="s">
        <v>230</v>
      </c>
      <c r="G2102" s="128" t="s">
        <v>230</v>
      </c>
      <c r="H2102" s="128" t="s">
        <v>230</v>
      </c>
      <c r="I2102" s="128" t="s">
        <v>230</v>
      </c>
      <c r="J2102" s="128" t="s">
        <v>230</v>
      </c>
      <c r="K2102" s="128" t="s">
        <v>230</v>
      </c>
      <c r="N2102" s="128" t="s">
        <v>230</v>
      </c>
      <c r="AA2102" s="128" t="s">
        <v>230</v>
      </c>
    </row>
    <row r="2103" spans="6:27">
      <c r="F2103" s="128" t="s">
        <v>230</v>
      </c>
      <c r="G2103" s="128" t="s">
        <v>230</v>
      </c>
      <c r="H2103" s="128" t="s">
        <v>230</v>
      </c>
      <c r="I2103" s="128" t="s">
        <v>230</v>
      </c>
      <c r="J2103" s="128" t="s">
        <v>230</v>
      </c>
      <c r="K2103" s="128" t="s">
        <v>230</v>
      </c>
      <c r="N2103" s="128" t="s">
        <v>230</v>
      </c>
      <c r="AA2103" s="128" t="s">
        <v>230</v>
      </c>
    </row>
    <row r="2104" spans="6:27">
      <c r="F2104" s="128" t="s">
        <v>230</v>
      </c>
      <c r="G2104" s="128" t="s">
        <v>230</v>
      </c>
      <c r="H2104" s="128" t="s">
        <v>230</v>
      </c>
      <c r="I2104" s="128" t="s">
        <v>230</v>
      </c>
      <c r="J2104" s="128" t="s">
        <v>230</v>
      </c>
      <c r="K2104" s="128" t="s">
        <v>230</v>
      </c>
      <c r="N2104" s="128" t="s">
        <v>230</v>
      </c>
      <c r="AA2104" s="128" t="s">
        <v>230</v>
      </c>
    </row>
    <row r="2105" spans="6:27">
      <c r="F2105" s="128" t="s">
        <v>230</v>
      </c>
      <c r="G2105" s="128" t="s">
        <v>230</v>
      </c>
      <c r="H2105" s="128" t="s">
        <v>230</v>
      </c>
      <c r="I2105" s="128" t="s">
        <v>230</v>
      </c>
      <c r="J2105" s="128" t="s">
        <v>230</v>
      </c>
      <c r="K2105" s="128" t="s">
        <v>230</v>
      </c>
      <c r="N2105" s="128" t="s">
        <v>230</v>
      </c>
      <c r="AA2105" s="128" t="s">
        <v>230</v>
      </c>
    </row>
    <row r="2106" spans="6:27">
      <c r="F2106" s="128" t="s">
        <v>230</v>
      </c>
      <c r="G2106" s="128" t="s">
        <v>230</v>
      </c>
      <c r="H2106" s="128" t="s">
        <v>230</v>
      </c>
      <c r="I2106" s="128" t="s">
        <v>230</v>
      </c>
      <c r="J2106" s="128" t="s">
        <v>230</v>
      </c>
      <c r="K2106" s="128" t="s">
        <v>230</v>
      </c>
      <c r="N2106" s="128" t="s">
        <v>230</v>
      </c>
      <c r="AA2106" s="128" t="s">
        <v>230</v>
      </c>
    </row>
    <row r="2107" spans="6:27">
      <c r="F2107" s="128" t="s">
        <v>230</v>
      </c>
      <c r="G2107" s="128" t="s">
        <v>230</v>
      </c>
      <c r="H2107" s="128" t="s">
        <v>230</v>
      </c>
      <c r="I2107" s="128" t="s">
        <v>230</v>
      </c>
      <c r="J2107" s="128" t="s">
        <v>230</v>
      </c>
      <c r="K2107" s="128" t="s">
        <v>230</v>
      </c>
      <c r="N2107" s="128" t="s">
        <v>230</v>
      </c>
      <c r="AA2107" s="128" t="s">
        <v>230</v>
      </c>
    </row>
    <row r="2108" spans="6:27">
      <c r="F2108" s="128" t="s">
        <v>230</v>
      </c>
      <c r="G2108" s="128" t="s">
        <v>230</v>
      </c>
      <c r="H2108" s="128" t="s">
        <v>230</v>
      </c>
      <c r="I2108" s="128" t="s">
        <v>230</v>
      </c>
      <c r="J2108" s="128" t="s">
        <v>230</v>
      </c>
      <c r="K2108" s="128" t="s">
        <v>230</v>
      </c>
      <c r="N2108" s="128" t="s">
        <v>230</v>
      </c>
      <c r="AA2108" s="128" t="s">
        <v>230</v>
      </c>
    </row>
    <row r="2109" spans="6:27">
      <c r="F2109" s="128" t="s">
        <v>230</v>
      </c>
      <c r="G2109" s="128" t="s">
        <v>230</v>
      </c>
      <c r="H2109" s="128" t="s">
        <v>230</v>
      </c>
      <c r="I2109" s="128" t="s">
        <v>230</v>
      </c>
      <c r="J2109" s="128" t="s">
        <v>230</v>
      </c>
      <c r="K2109" s="128" t="s">
        <v>230</v>
      </c>
      <c r="N2109" s="128" t="s">
        <v>230</v>
      </c>
      <c r="AA2109" s="128" t="s">
        <v>230</v>
      </c>
    </row>
    <row r="2110" spans="6:27">
      <c r="F2110" s="128" t="s">
        <v>230</v>
      </c>
      <c r="G2110" s="128" t="s">
        <v>230</v>
      </c>
      <c r="H2110" s="128" t="s">
        <v>230</v>
      </c>
      <c r="I2110" s="128" t="s">
        <v>230</v>
      </c>
      <c r="J2110" s="128" t="s">
        <v>230</v>
      </c>
      <c r="K2110" s="128" t="s">
        <v>230</v>
      </c>
      <c r="N2110" s="128" t="s">
        <v>230</v>
      </c>
      <c r="AA2110" s="128" t="s">
        <v>230</v>
      </c>
    </row>
    <row r="2111" spans="6:27">
      <c r="F2111" s="128" t="s">
        <v>230</v>
      </c>
      <c r="G2111" s="128" t="s">
        <v>230</v>
      </c>
      <c r="H2111" s="128" t="s">
        <v>230</v>
      </c>
      <c r="I2111" s="128" t="s">
        <v>230</v>
      </c>
      <c r="J2111" s="128" t="s">
        <v>230</v>
      </c>
      <c r="K2111" s="128" t="s">
        <v>230</v>
      </c>
      <c r="N2111" s="128" t="s">
        <v>230</v>
      </c>
      <c r="AA2111" s="128" t="s">
        <v>230</v>
      </c>
    </row>
    <row r="2112" spans="6:27">
      <c r="F2112" s="128" t="s">
        <v>230</v>
      </c>
      <c r="G2112" s="128" t="s">
        <v>230</v>
      </c>
      <c r="H2112" s="128" t="s">
        <v>230</v>
      </c>
      <c r="I2112" s="128" t="s">
        <v>230</v>
      </c>
      <c r="J2112" s="128" t="s">
        <v>230</v>
      </c>
      <c r="K2112" s="128" t="s">
        <v>230</v>
      </c>
      <c r="N2112" s="128" t="s">
        <v>230</v>
      </c>
      <c r="AA2112" s="128" t="s">
        <v>230</v>
      </c>
    </row>
    <row r="2113" spans="6:27">
      <c r="F2113" s="128" t="s">
        <v>230</v>
      </c>
      <c r="G2113" s="128" t="s">
        <v>230</v>
      </c>
      <c r="H2113" s="128" t="s">
        <v>230</v>
      </c>
      <c r="I2113" s="128" t="s">
        <v>230</v>
      </c>
      <c r="J2113" s="128" t="s">
        <v>230</v>
      </c>
      <c r="K2113" s="128" t="s">
        <v>230</v>
      </c>
      <c r="N2113" s="128" t="s">
        <v>230</v>
      </c>
      <c r="AA2113" s="128" t="s">
        <v>230</v>
      </c>
    </row>
    <row r="2114" spans="6:27">
      <c r="F2114" s="128" t="s">
        <v>230</v>
      </c>
      <c r="G2114" s="128" t="s">
        <v>230</v>
      </c>
      <c r="H2114" s="128" t="s">
        <v>230</v>
      </c>
      <c r="I2114" s="128" t="s">
        <v>230</v>
      </c>
      <c r="J2114" s="128" t="s">
        <v>230</v>
      </c>
      <c r="K2114" s="128" t="s">
        <v>230</v>
      </c>
      <c r="N2114" s="128" t="s">
        <v>230</v>
      </c>
      <c r="AA2114" s="128" t="s">
        <v>230</v>
      </c>
    </row>
    <row r="2115" spans="6:27">
      <c r="F2115" s="128" t="s">
        <v>230</v>
      </c>
      <c r="G2115" s="128" t="s">
        <v>230</v>
      </c>
      <c r="H2115" s="128" t="s">
        <v>230</v>
      </c>
      <c r="I2115" s="128" t="s">
        <v>230</v>
      </c>
      <c r="J2115" s="128" t="s">
        <v>230</v>
      </c>
      <c r="K2115" s="128" t="s">
        <v>230</v>
      </c>
      <c r="N2115" s="128" t="s">
        <v>230</v>
      </c>
      <c r="AA2115" s="128" t="s">
        <v>230</v>
      </c>
    </row>
    <row r="2116" spans="6:27">
      <c r="F2116" s="128" t="s">
        <v>230</v>
      </c>
      <c r="G2116" s="128" t="s">
        <v>230</v>
      </c>
      <c r="H2116" s="128" t="s">
        <v>230</v>
      </c>
      <c r="I2116" s="128" t="s">
        <v>230</v>
      </c>
      <c r="J2116" s="128" t="s">
        <v>230</v>
      </c>
      <c r="K2116" s="128" t="s">
        <v>230</v>
      </c>
      <c r="N2116" s="128" t="s">
        <v>230</v>
      </c>
      <c r="AA2116" s="128" t="s">
        <v>230</v>
      </c>
    </row>
    <row r="2117" spans="6:27">
      <c r="F2117" s="128" t="s">
        <v>230</v>
      </c>
      <c r="G2117" s="128" t="s">
        <v>230</v>
      </c>
      <c r="H2117" s="128" t="s">
        <v>230</v>
      </c>
      <c r="I2117" s="128" t="s">
        <v>230</v>
      </c>
      <c r="J2117" s="128" t="s">
        <v>230</v>
      </c>
      <c r="K2117" s="128" t="s">
        <v>230</v>
      </c>
      <c r="N2117" s="128" t="s">
        <v>230</v>
      </c>
      <c r="AA2117" s="128" t="s">
        <v>230</v>
      </c>
    </row>
    <row r="2118" spans="6:27">
      <c r="F2118" s="128" t="s">
        <v>230</v>
      </c>
      <c r="G2118" s="128" t="s">
        <v>230</v>
      </c>
      <c r="H2118" s="128" t="s">
        <v>230</v>
      </c>
      <c r="I2118" s="128" t="s">
        <v>230</v>
      </c>
      <c r="J2118" s="128" t="s">
        <v>230</v>
      </c>
      <c r="K2118" s="128" t="s">
        <v>230</v>
      </c>
      <c r="N2118" s="128" t="s">
        <v>230</v>
      </c>
      <c r="AA2118" s="128" t="s">
        <v>230</v>
      </c>
    </row>
    <row r="2119" spans="6:27">
      <c r="F2119" s="128" t="s">
        <v>230</v>
      </c>
      <c r="G2119" s="128" t="s">
        <v>230</v>
      </c>
      <c r="H2119" s="128" t="s">
        <v>230</v>
      </c>
      <c r="I2119" s="128" t="s">
        <v>230</v>
      </c>
      <c r="J2119" s="128" t="s">
        <v>230</v>
      </c>
      <c r="K2119" s="128" t="s">
        <v>230</v>
      </c>
      <c r="N2119" s="128" t="s">
        <v>230</v>
      </c>
      <c r="AA2119" s="128" t="s">
        <v>230</v>
      </c>
    </row>
    <row r="2120" spans="6:27">
      <c r="F2120" s="128" t="s">
        <v>230</v>
      </c>
      <c r="G2120" s="128" t="s">
        <v>230</v>
      </c>
      <c r="H2120" s="128" t="s">
        <v>230</v>
      </c>
      <c r="I2120" s="128" t="s">
        <v>230</v>
      </c>
      <c r="J2120" s="128" t="s">
        <v>230</v>
      </c>
      <c r="K2120" s="128" t="s">
        <v>230</v>
      </c>
      <c r="N2120" s="128" t="s">
        <v>230</v>
      </c>
      <c r="AA2120" s="128" t="s">
        <v>230</v>
      </c>
    </row>
    <row r="2121" spans="6:27">
      <c r="F2121" s="128" t="s">
        <v>230</v>
      </c>
      <c r="G2121" s="128" t="s">
        <v>230</v>
      </c>
      <c r="H2121" s="128" t="s">
        <v>230</v>
      </c>
      <c r="I2121" s="128" t="s">
        <v>230</v>
      </c>
      <c r="J2121" s="128" t="s">
        <v>230</v>
      </c>
      <c r="K2121" s="128" t="s">
        <v>230</v>
      </c>
      <c r="N2121" s="128" t="s">
        <v>230</v>
      </c>
      <c r="AA2121" s="128" t="s">
        <v>230</v>
      </c>
    </row>
    <row r="2122" spans="6:27">
      <c r="F2122" s="128" t="s">
        <v>230</v>
      </c>
      <c r="G2122" s="128" t="s">
        <v>230</v>
      </c>
      <c r="H2122" s="128" t="s">
        <v>230</v>
      </c>
      <c r="I2122" s="128" t="s">
        <v>230</v>
      </c>
      <c r="J2122" s="128" t="s">
        <v>230</v>
      </c>
      <c r="K2122" s="128" t="s">
        <v>230</v>
      </c>
      <c r="N2122" s="128" t="s">
        <v>230</v>
      </c>
      <c r="AA2122" s="128" t="s">
        <v>230</v>
      </c>
    </row>
    <row r="2123" spans="6:27">
      <c r="F2123" s="128" t="s">
        <v>230</v>
      </c>
      <c r="G2123" s="128" t="s">
        <v>230</v>
      </c>
      <c r="H2123" s="128" t="s">
        <v>230</v>
      </c>
      <c r="I2123" s="128" t="s">
        <v>230</v>
      </c>
      <c r="J2123" s="128" t="s">
        <v>230</v>
      </c>
      <c r="K2123" s="128" t="s">
        <v>230</v>
      </c>
      <c r="N2123" s="128" t="s">
        <v>230</v>
      </c>
      <c r="AA2123" s="128" t="s">
        <v>230</v>
      </c>
    </row>
    <row r="2124" spans="6:27">
      <c r="F2124" s="128" t="s">
        <v>230</v>
      </c>
      <c r="G2124" s="128" t="s">
        <v>230</v>
      </c>
      <c r="H2124" s="128" t="s">
        <v>230</v>
      </c>
      <c r="I2124" s="128" t="s">
        <v>230</v>
      </c>
      <c r="J2124" s="128" t="s">
        <v>230</v>
      </c>
      <c r="K2124" s="128" t="s">
        <v>230</v>
      </c>
      <c r="N2124" s="128" t="s">
        <v>230</v>
      </c>
      <c r="AA2124" s="128" t="s">
        <v>230</v>
      </c>
    </row>
    <row r="2125" spans="6:27">
      <c r="F2125" s="128" t="s">
        <v>230</v>
      </c>
      <c r="G2125" s="128" t="s">
        <v>230</v>
      </c>
      <c r="H2125" s="128" t="s">
        <v>230</v>
      </c>
      <c r="I2125" s="128" t="s">
        <v>230</v>
      </c>
      <c r="J2125" s="128" t="s">
        <v>230</v>
      </c>
      <c r="K2125" s="128" t="s">
        <v>230</v>
      </c>
      <c r="N2125" s="128" t="s">
        <v>230</v>
      </c>
      <c r="AA2125" s="128" t="s">
        <v>230</v>
      </c>
    </row>
    <row r="2126" spans="6:27">
      <c r="F2126" s="128" t="s">
        <v>230</v>
      </c>
      <c r="G2126" s="128" t="s">
        <v>230</v>
      </c>
      <c r="H2126" s="128" t="s">
        <v>230</v>
      </c>
      <c r="I2126" s="128" t="s">
        <v>230</v>
      </c>
      <c r="J2126" s="128" t="s">
        <v>230</v>
      </c>
      <c r="K2126" s="128" t="s">
        <v>230</v>
      </c>
      <c r="N2126" s="128" t="s">
        <v>230</v>
      </c>
      <c r="AA2126" s="128" t="s">
        <v>230</v>
      </c>
    </row>
    <row r="2127" spans="6:27">
      <c r="F2127" s="128" t="s">
        <v>230</v>
      </c>
      <c r="G2127" s="128" t="s">
        <v>230</v>
      </c>
      <c r="H2127" s="128" t="s">
        <v>230</v>
      </c>
      <c r="I2127" s="128" t="s">
        <v>230</v>
      </c>
      <c r="J2127" s="128" t="s">
        <v>230</v>
      </c>
      <c r="K2127" s="128" t="s">
        <v>230</v>
      </c>
      <c r="N2127" s="128" t="s">
        <v>230</v>
      </c>
      <c r="AA2127" s="128" t="s">
        <v>230</v>
      </c>
    </row>
    <row r="2128" spans="6:27">
      <c r="F2128" s="128" t="s">
        <v>230</v>
      </c>
      <c r="G2128" s="128" t="s">
        <v>230</v>
      </c>
      <c r="H2128" s="128" t="s">
        <v>230</v>
      </c>
      <c r="I2128" s="128" t="s">
        <v>230</v>
      </c>
      <c r="J2128" s="128" t="s">
        <v>230</v>
      </c>
      <c r="K2128" s="128" t="s">
        <v>230</v>
      </c>
      <c r="N2128" s="128" t="s">
        <v>230</v>
      </c>
      <c r="AA2128" s="128" t="s">
        <v>230</v>
      </c>
    </row>
    <row r="2129" spans="6:27">
      <c r="F2129" s="128" t="s">
        <v>230</v>
      </c>
      <c r="G2129" s="128" t="s">
        <v>230</v>
      </c>
      <c r="H2129" s="128" t="s">
        <v>230</v>
      </c>
      <c r="I2129" s="128" t="s">
        <v>230</v>
      </c>
      <c r="J2129" s="128" t="s">
        <v>230</v>
      </c>
      <c r="K2129" s="128" t="s">
        <v>230</v>
      </c>
      <c r="N2129" s="128" t="s">
        <v>230</v>
      </c>
      <c r="AA2129" s="128" t="s">
        <v>230</v>
      </c>
    </row>
    <row r="2130" spans="6:27">
      <c r="F2130" s="128" t="s">
        <v>230</v>
      </c>
      <c r="G2130" s="128" t="s">
        <v>230</v>
      </c>
      <c r="H2130" s="128" t="s">
        <v>230</v>
      </c>
      <c r="I2130" s="128" t="s">
        <v>230</v>
      </c>
      <c r="J2130" s="128" t="s">
        <v>230</v>
      </c>
      <c r="K2130" s="128" t="s">
        <v>230</v>
      </c>
      <c r="N2130" s="128" t="s">
        <v>230</v>
      </c>
      <c r="AA2130" s="128" t="s">
        <v>230</v>
      </c>
    </row>
    <row r="2131" spans="6:27">
      <c r="F2131" s="128" t="s">
        <v>230</v>
      </c>
      <c r="G2131" s="128" t="s">
        <v>230</v>
      </c>
      <c r="H2131" s="128" t="s">
        <v>230</v>
      </c>
      <c r="I2131" s="128" t="s">
        <v>230</v>
      </c>
      <c r="J2131" s="128" t="s">
        <v>230</v>
      </c>
      <c r="K2131" s="128" t="s">
        <v>230</v>
      </c>
      <c r="N2131" s="128" t="s">
        <v>230</v>
      </c>
      <c r="AA2131" s="128" t="s">
        <v>230</v>
      </c>
    </row>
    <row r="2132" spans="6:27">
      <c r="F2132" s="128" t="s">
        <v>230</v>
      </c>
      <c r="G2132" s="128" t="s">
        <v>230</v>
      </c>
      <c r="H2132" s="128" t="s">
        <v>230</v>
      </c>
      <c r="I2132" s="128" t="s">
        <v>230</v>
      </c>
      <c r="J2132" s="128" t="s">
        <v>230</v>
      </c>
      <c r="K2132" s="128" t="s">
        <v>230</v>
      </c>
      <c r="N2132" s="128" t="s">
        <v>230</v>
      </c>
      <c r="AA2132" s="128" t="s">
        <v>230</v>
      </c>
    </row>
    <row r="2133" spans="6:27">
      <c r="F2133" s="128" t="s">
        <v>230</v>
      </c>
      <c r="G2133" s="128" t="s">
        <v>230</v>
      </c>
      <c r="H2133" s="128" t="s">
        <v>230</v>
      </c>
      <c r="I2133" s="128" t="s">
        <v>230</v>
      </c>
      <c r="J2133" s="128" t="s">
        <v>230</v>
      </c>
      <c r="K2133" s="128" t="s">
        <v>230</v>
      </c>
      <c r="N2133" s="128" t="s">
        <v>230</v>
      </c>
      <c r="AA2133" s="128" t="s">
        <v>230</v>
      </c>
    </row>
    <row r="2134" spans="6:27">
      <c r="F2134" s="128" t="s">
        <v>230</v>
      </c>
      <c r="G2134" s="128" t="s">
        <v>230</v>
      </c>
      <c r="H2134" s="128" t="s">
        <v>230</v>
      </c>
      <c r="I2134" s="128" t="s">
        <v>230</v>
      </c>
      <c r="J2134" s="128" t="s">
        <v>230</v>
      </c>
      <c r="K2134" s="128" t="s">
        <v>230</v>
      </c>
      <c r="N2134" s="128" t="s">
        <v>230</v>
      </c>
      <c r="AA2134" s="128" t="s">
        <v>230</v>
      </c>
    </row>
    <row r="2135" spans="6:27">
      <c r="F2135" s="128" t="s">
        <v>230</v>
      </c>
      <c r="G2135" s="128" t="s">
        <v>230</v>
      </c>
      <c r="H2135" s="128" t="s">
        <v>230</v>
      </c>
      <c r="I2135" s="128" t="s">
        <v>230</v>
      </c>
      <c r="J2135" s="128" t="s">
        <v>230</v>
      </c>
      <c r="K2135" s="128" t="s">
        <v>230</v>
      </c>
      <c r="N2135" s="128" t="s">
        <v>230</v>
      </c>
      <c r="AA2135" s="128" t="s">
        <v>230</v>
      </c>
    </row>
    <row r="2136" spans="6:27">
      <c r="F2136" s="128" t="s">
        <v>230</v>
      </c>
      <c r="G2136" s="128" t="s">
        <v>230</v>
      </c>
      <c r="H2136" s="128" t="s">
        <v>230</v>
      </c>
      <c r="I2136" s="128" t="s">
        <v>230</v>
      </c>
      <c r="J2136" s="128" t="s">
        <v>230</v>
      </c>
      <c r="K2136" s="128" t="s">
        <v>230</v>
      </c>
      <c r="N2136" s="128" t="s">
        <v>230</v>
      </c>
      <c r="AA2136" s="128" t="s">
        <v>230</v>
      </c>
    </row>
    <row r="2137" spans="6:27">
      <c r="F2137" s="128" t="s">
        <v>230</v>
      </c>
      <c r="G2137" s="128" t="s">
        <v>230</v>
      </c>
      <c r="H2137" s="128" t="s">
        <v>230</v>
      </c>
      <c r="I2137" s="128" t="s">
        <v>230</v>
      </c>
      <c r="J2137" s="128" t="s">
        <v>230</v>
      </c>
      <c r="K2137" s="128" t="s">
        <v>230</v>
      </c>
      <c r="N2137" s="128" t="s">
        <v>230</v>
      </c>
      <c r="AA2137" s="128" t="s">
        <v>230</v>
      </c>
    </row>
    <row r="2138" spans="6:27">
      <c r="F2138" s="128" t="s">
        <v>230</v>
      </c>
      <c r="G2138" s="128" t="s">
        <v>230</v>
      </c>
      <c r="H2138" s="128" t="s">
        <v>230</v>
      </c>
      <c r="I2138" s="128" t="s">
        <v>230</v>
      </c>
      <c r="J2138" s="128" t="s">
        <v>230</v>
      </c>
      <c r="K2138" s="128" t="s">
        <v>230</v>
      </c>
      <c r="N2138" s="128" t="s">
        <v>230</v>
      </c>
      <c r="AA2138" s="128" t="s">
        <v>230</v>
      </c>
    </row>
    <row r="2139" spans="6:27">
      <c r="F2139" s="128" t="s">
        <v>230</v>
      </c>
      <c r="G2139" s="128" t="s">
        <v>230</v>
      </c>
      <c r="H2139" s="128" t="s">
        <v>230</v>
      </c>
      <c r="I2139" s="128" t="s">
        <v>230</v>
      </c>
      <c r="J2139" s="128" t="s">
        <v>230</v>
      </c>
      <c r="K2139" s="128" t="s">
        <v>230</v>
      </c>
      <c r="N2139" s="128" t="s">
        <v>230</v>
      </c>
      <c r="AA2139" s="128" t="s">
        <v>230</v>
      </c>
    </row>
    <row r="2140" spans="6:27">
      <c r="F2140" s="128" t="s">
        <v>230</v>
      </c>
      <c r="G2140" s="128" t="s">
        <v>230</v>
      </c>
      <c r="H2140" s="128" t="s">
        <v>230</v>
      </c>
      <c r="I2140" s="128" t="s">
        <v>230</v>
      </c>
      <c r="J2140" s="128" t="s">
        <v>230</v>
      </c>
      <c r="K2140" s="128" t="s">
        <v>230</v>
      </c>
      <c r="N2140" s="128" t="s">
        <v>230</v>
      </c>
      <c r="AA2140" s="128" t="s">
        <v>230</v>
      </c>
    </row>
    <row r="2141" spans="6:27">
      <c r="F2141" s="128" t="s">
        <v>230</v>
      </c>
      <c r="G2141" s="128" t="s">
        <v>230</v>
      </c>
      <c r="H2141" s="128" t="s">
        <v>230</v>
      </c>
      <c r="I2141" s="128" t="s">
        <v>230</v>
      </c>
      <c r="J2141" s="128" t="s">
        <v>230</v>
      </c>
      <c r="K2141" s="128" t="s">
        <v>230</v>
      </c>
      <c r="N2141" s="128" t="s">
        <v>230</v>
      </c>
      <c r="AA2141" s="128" t="s">
        <v>230</v>
      </c>
    </row>
    <row r="2142" spans="6:27">
      <c r="F2142" s="128" t="s">
        <v>230</v>
      </c>
      <c r="G2142" s="128" t="s">
        <v>230</v>
      </c>
      <c r="H2142" s="128" t="s">
        <v>230</v>
      </c>
      <c r="I2142" s="128" t="s">
        <v>230</v>
      </c>
      <c r="J2142" s="128" t="s">
        <v>230</v>
      </c>
      <c r="K2142" s="128" t="s">
        <v>230</v>
      </c>
      <c r="N2142" s="128" t="s">
        <v>230</v>
      </c>
      <c r="AA2142" s="128" t="s">
        <v>230</v>
      </c>
    </row>
    <row r="2143" spans="6:27">
      <c r="F2143" s="128" t="s">
        <v>230</v>
      </c>
      <c r="G2143" s="128" t="s">
        <v>230</v>
      </c>
      <c r="H2143" s="128" t="s">
        <v>230</v>
      </c>
      <c r="I2143" s="128" t="s">
        <v>230</v>
      </c>
      <c r="J2143" s="128" t="s">
        <v>230</v>
      </c>
      <c r="K2143" s="128" t="s">
        <v>230</v>
      </c>
      <c r="N2143" s="128" t="s">
        <v>230</v>
      </c>
      <c r="AA2143" s="128" t="s">
        <v>230</v>
      </c>
    </row>
    <row r="2144" spans="6:27">
      <c r="F2144" s="128" t="s">
        <v>230</v>
      </c>
      <c r="G2144" s="128" t="s">
        <v>230</v>
      </c>
      <c r="H2144" s="128" t="s">
        <v>230</v>
      </c>
      <c r="I2144" s="128" t="s">
        <v>230</v>
      </c>
      <c r="J2144" s="128" t="s">
        <v>230</v>
      </c>
      <c r="K2144" s="128" t="s">
        <v>230</v>
      </c>
      <c r="N2144" s="128" t="s">
        <v>230</v>
      </c>
      <c r="AA2144" s="128" t="s">
        <v>230</v>
      </c>
    </row>
    <row r="2145" spans="6:27">
      <c r="F2145" s="128" t="s">
        <v>230</v>
      </c>
      <c r="G2145" s="128" t="s">
        <v>230</v>
      </c>
      <c r="H2145" s="128" t="s">
        <v>230</v>
      </c>
      <c r="I2145" s="128" t="s">
        <v>230</v>
      </c>
      <c r="J2145" s="128" t="s">
        <v>230</v>
      </c>
      <c r="K2145" s="128" t="s">
        <v>230</v>
      </c>
      <c r="N2145" s="128" t="s">
        <v>230</v>
      </c>
      <c r="AA2145" s="128" t="s">
        <v>230</v>
      </c>
    </row>
    <row r="2146" spans="6:27">
      <c r="F2146" s="128" t="s">
        <v>230</v>
      </c>
      <c r="G2146" s="128" t="s">
        <v>230</v>
      </c>
      <c r="H2146" s="128" t="s">
        <v>230</v>
      </c>
      <c r="I2146" s="128" t="s">
        <v>230</v>
      </c>
      <c r="J2146" s="128" t="s">
        <v>230</v>
      </c>
      <c r="K2146" s="128" t="s">
        <v>230</v>
      </c>
      <c r="N2146" s="128" t="s">
        <v>230</v>
      </c>
      <c r="AA2146" s="128" t="s">
        <v>230</v>
      </c>
    </row>
    <row r="2147" spans="6:27">
      <c r="F2147" s="128" t="s">
        <v>230</v>
      </c>
      <c r="G2147" s="128" t="s">
        <v>230</v>
      </c>
      <c r="H2147" s="128" t="s">
        <v>230</v>
      </c>
      <c r="I2147" s="128" t="s">
        <v>230</v>
      </c>
      <c r="J2147" s="128" t="s">
        <v>230</v>
      </c>
      <c r="K2147" s="128" t="s">
        <v>230</v>
      </c>
      <c r="N2147" s="128" t="s">
        <v>230</v>
      </c>
      <c r="AA2147" s="128" t="s">
        <v>230</v>
      </c>
    </row>
    <row r="2148" spans="6:27">
      <c r="F2148" s="128" t="s">
        <v>230</v>
      </c>
      <c r="G2148" s="128" t="s">
        <v>230</v>
      </c>
      <c r="H2148" s="128" t="s">
        <v>230</v>
      </c>
      <c r="I2148" s="128" t="s">
        <v>230</v>
      </c>
      <c r="J2148" s="128" t="s">
        <v>230</v>
      </c>
      <c r="K2148" s="128" t="s">
        <v>230</v>
      </c>
      <c r="N2148" s="128" t="s">
        <v>230</v>
      </c>
      <c r="AA2148" s="128" t="s">
        <v>230</v>
      </c>
    </row>
    <row r="2149" spans="6:27">
      <c r="F2149" s="128" t="s">
        <v>230</v>
      </c>
      <c r="G2149" s="128" t="s">
        <v>230</v>
      </c>
      <c r="H2149" s="128" t="s">
        <v>230</v>
      </c>
      <c r="I2149" s="128" t="s">
        <v>230</v>
      </c>
      <c r="J2149" s="128" t="s">
        <v>230</v>
      </c>
      <c r="K2149" s="128" t="s">
        <v>230</v>
      </c>
      <c r="N2149" s="128" t="s">
        <v>230</v>
      </c>
      <c r="AA2149" s="128" t="s">
        <v>230</v>
      </c>
    </row>
    <row r="2150" spans="6:27">
      <c r="F2150" s="128" t="s">
        <v>230</v>
      </c>
      <c r="G2150" s="128" t="s">
        <v>230</v>
      </c>
      <c r="H2150" s="128" t="s">
        <v>230</v>
      </c>
      <c r="I2150" s="128" t="s">
        <v>230</v>
      </c>
      <c r="J2150" s="128" t="s">
        <v>230</v>
      </c>
      <c r="K2150" s="128" t="s">
        <v>230</v>
      </c>
      <c r="N2150" s="128" t="s">
        <v>230</v>
      </c>
      <c r="AA2150" s="128" t="s">
        <v>230</v>
      </c>
    </row>
    <row r="2151" spans="6:27">
      <c r="F2151" s="128" t="s">
        <v>230</v>
      </c>
      <c r="G2151" s="128" t="s">
        <v>230</v>
      </c>
      <c r="H2151" s="128" t="s">
        <v>230</v>
      </c>
      <c r="I2151" s="128" t="s">
        <v>230</v>
      </c>
      <c r="J2151" s="128" t="s">
        <v>230</v>
      </c>
      <c r="K2151" s="128" t="s">
        <v>230</v>
      </c>
      <c r="N2151" s="128" t="s">
        <v>230</v>
      </c>
      <c r="AA2151" s="128" t="s">
        <v>230</v>
      </c>
    </row>
    <row r="2152" spans="6:27">
      <c r="F2152" s="128" t="s">
        <v>230</v>
      </c>
      <c r="G2152" s="128" t="s">
        <v>230</v>
      </c>
      <c r="H2152" s="128" t="s">
        <v>230</v>
      </c>
      <c r="I2152" s="128" t="s">
        <v>230</v>
      </c>
      <c r="J2152" s="128" t="s">
        <v>230</v>
      </c>
      <c r="K2152" s="128" t="s">
        <v>230</v>
      </c>
      <c r="N2152" s="128" t="s">
        <v>230</v>
      </c>
      <c r="AA2152" s="128" t="s">
        <v>230</v>
      </c>
    </row>
    <row r="2153" spans="6:27">
      <c r="F2153" s="128" t="s">
        <v>230</v>
      </c>
      <c r="G2153" s="128" t="s">
        <v>230</v>
      </c>
      <c r="H2153" s="128" t="s">
        <v>230</v>
      </c>
      <c r="I2153" s="128" t="s">
        <v>230</v>
      </c>
      <c r="J2153" s="128" t="s">
        <v>230</v>
      </c>
      <c r="K2153" s="128" t="s">
        <v>230</v>
      </c>
      <c r="N2153" s="128" t="s">
        <v>230</v>
      </c>
      <c r="AA2153" s="128" t="s">
        <v>230</v>
      </c>
    </row>
    <row r="2154" spans="6:27">
      <c r="F2154" s="128" t="s">
        <v>230</v>
      </c>
      <c r="G2154" s="128" t="s">
        <v>230</v>
      </c>
      <c r="H2154" s="128" t="s">
        <v>230</v>
      </c>
      <c r="I2154" s="128" t="s">
        <v>230</v>
      </c>
      <c r="J2154" s="128" t="s">
        <v>230</v>
      </c>
      <c r="K2154" s="128" t="s">
        <v>230</v>
      </c>
      <c r="N2154" s="128" t="s">
        <v>230</v>
      </c>
      <c r="AA2154" s="128" t="s">
        <v>230</v>
      </c>
    </row>
    <row r="2155" spans="6:27">
      <c r="F2155" s="128" t="s">
        <v>230</v>
      </c>
      <c r="G2155" s="128" t="s">
        <v>230</v>
      </c>
      <c r="H2155" s="128" t="s">
        <v>230</v>
      </c>
      <c r="I2155" s="128" t="s">
        <v>230</v>
      </c>
      <c r="J2155" s="128" t="s">
        <v>230</v>
      </c>
      <c r="K2155" s="128" t="s">
        <v>230</v>
      </c>
      <c r="N2155" s="128" t="s">
        <v>230</v>
      </c>
      <c r="AA2155" s="128" t="s">
        <v>230</v>
      </c>
    </row>
    <row r="2156" spans="6:27">
      <c r="F2156" s="128" t="s">
        <v>230</v>
      </c>
      <c r="G2156" s="128" t="s">
        <v>230</v>
      </c>
      <c r="H2156" s="128" t="s">
        <v>230</v>
      </c>
      <c r="I2156" s="128" t="s">
        <v>230</v>
      </c>
      <c r="J2156" s="128" t="s">
        <v>230</v>
      </c>
      <c r="K2156" s="128" t="s">
        <v>230</v>
      </c>
      <c r="N2156" s="128" t="s">
        <v>230</v>
      </c>
      <c r="AA2156" s="128" t="s">
        <v>230</v>
      </c>
    </row>
    <row r="2157" spans="6:27">
      <c r="F2157" s="128" t="s">
        <v>230</v>
      </c>
      <c r="G2157" s="128" t="s">
        <v>230</v>
      </c>
      <c r="H2157" s="128" t="s">
        <v>230</v>
      </c>
      <c r="I2157" s="128" t="s">
        <v>230</v>
      </c>
      <c r="J2157" s="128" t="s">
        <v>230</v>
      </c>
      <c r="K2157" s="128" t="s">
        <v>230</v>
      </c>
      <c r="N2157" s="128" t="s">
        <v>230</v>
      </c>
      <c r="AA2157" s="128" t="s">
        <v>230</v>
      </c>
    </row>
    <row r="2158" spans="6:27">
      <c r="F2158" s="128" t="s">
        <v>230</v>
      </c>
      <c r="G2158" s="128" t="s">
        <v>230</v>
      </c>
      <c r="H2158" s="128" t="s">
        <v>230</v>
      </c>
      <c r="I2158" s="128" t="s">
        <v>230</v>
      </c>
      <c r="J2158" s="128" t="s">
        <v>230</v>
      </c>
      <c r="K2158" s="128" t="s">
        <v>230</v>
      </c>
      <c r="N2158" s="128" t="s">
        <v>230</v>
      </c>
      <c r="AA2158" s="128" t="s">
        <v>230</v>
      </c>
    </row>
    <row r="2159" spans="6:27">
      <c r="F2159" s="128" t="s">
        <v>230</v>
      </c>
      <c r="G2159" s="128" t="s">
        <v>230</v>
      </c>
      <c r="H2159" s="128" t="s">
        <v>230</v>
      </c>
      <c r="I2159" s="128" t="s">
        <v>230</v>
      </c>
      <c r="J2159" s="128" t="s">
        <v>230</v>
      </c>
      <c r="K2159" s="128" t="s">
        <v>230</v>
      </c>
      <c r="N2159" s="128" t="s">
        <v>230</v>
      </c>
      <c r="AA2159" s="128" t="s">
        <v>230</v>
      </c>
    </row>
    <row r="2160" spans="6:27">
      <c r="F2160" s="128" t="s">
        <v>230</v>
      </c>
      <c r="G2160" s="128" t="s">
        <v>230</v>
      </c>
      <c r="H2160" s="128" t="s">
        <v>230</v>
      </c>
      <c r="I2160" s="128" t="s">
        <v>230</v>
      </c>
      <c r="J2160" s="128" t="s">
        <v>230</v>
      </c>
      <c r="K2160" s="128" t="s">
        <v>230</v>
      </c>
      <c r="N2160" s="128" t="s">
        <v>230</v>
      </c>
      <c r="AA2160" s="128" t="s">
        <v>230</v>
      </c>
    </row>
    <row r="2161" spans="6:27">
      <c r="F2161" s="128" t="s">
        <v>230</v>
      </c>
      <c r="G2161" s="128" t="s">
        <v>230</v>
      </c>
      <c r="H2161" s="128" t="s">
        <v>230</v>
      </c>
      <c r="I2161" s="128" t="s">
        <v>230</v>
      </c>
      <c r="J2161" s="128" t="s">
        <v>230</v>
      </c>
      <c r="K2161" s="128" t="s">
        <v>230</v>
      </c>
      <c r="N2161" s="128" t="s">
        <v>230</v>
      </c>
      <c r="AA2161" s="128" t="s">
        <v>230</v>
      </c>
    </row>
    <row r="2162" spans="6:27">
      <c r="F2162" s="128" t="s">
        <v>230</v>
      </c>
      <c r="G2162" s="128" t="s">
        <v>230</v>
      </c>
      <c r="H2162" s="128" t="s">
        <v>230</v>
      </c>
      <c r="I2162" s="128" t="s">
        <v>230</v>
      </c>
      <c r="J2162" s="128" t="s">
        <v>230</v>
      </c>
      <c r="K2162" s="128" t="s">
        <v>230</v>
      </c>
      <c r="N2162" s="128" t="s">
        <v>230</v>
      </c>
      <c r="AA2162" s="128" t="s">
        <v>230</v>
      </c>
    </row>
    <row r="2163" spans="6:27">
      <c r="F2163" s="128" t="s">
        <v>230</v>
      </c>
      <c r="G2163" s="128" t="s">
        <v>230</v>
      </c>
      <c r="H2163" s="128" t="s">
        <v>230</v>
      </c>
      <c r="I2163" s="128" t="s">
        <v>230</v>
      </c>
      <c r="J2163" s="128" t="s">
        <v>230</v>
      </c>
      <c r="K2163" s="128" t="s">
        <v>230</v>
      </c>
      <c r="N2163" s="128" t="s">
        <v>230</v>
      </c>
      <c r="AA2163" s="128" t="s">
        <v>230</v>
      </c>
    </row>
    <row r="2164" spans="6:27">
      <c r="F2164" s="128" t="s">
        <v>230</v>
      </c>
      <c r="G2164" s="128" t="s">
        <v>230</v>
      </c>
      <c r="H2164" s="128" t="s">
        <v>230</v>
      </c>
      <c r="I2164" s="128" t="s">
        <v>230</v>
      </c>
      <c r="J2164" s="128" t="s">
        <v>230</v>
      </c>
      <c r="K2164" s="128" t="s">
        <v>230</v>
      </c>
      <c r="N2164" s="128" t="s">
        <v>230</v>
      </c>
      <c r="AA2164" s="128" t="s">
        <v>230</v>
      </c>
    </row>
    <row r="2165" spans="6:27">
      <c r="F2165" s="128" t="s">
        <v>230</v>
      </c>
      <c r="G2165" s="128" t="s">
        <v>230</v>
      </c>
      <c r="H2165" s="128" t="s">
        <v>230</v>
      </c>
      <c r="I2165" s="128" t="s">
        <v>230</v>
      </c>
      <c r="J2165" s="128" t="s">
        <v>230</v>
      </c>
      <c r="K2165" s="128" t="s">
        <v>230</v>
      </c>
      <c r="N2165" s="128" t="s">
        <v>230</v>
      </c>
      <c r="AA2165" s="128" t="s">
        <v>230</v>
      </c>
    </row>
    <row r="2166" spans="6:27">
      <c r="F2166" s="128" t="s">
        <v>230</v>
      </c>
      <c r="G2166" s="128" t="s">
        <v>230</v>
      </c>
      <c r="H2166" s="128" t="s">
        <v>230</v>
      </c>
      <c r="I2166" s="128" t="s">
        <v>230</v>
      </c>
      <c r="J2166" s="128" t="s">
        <v>230</v>
      </c>
      <c r="K2166" s="128" t="s">
        <v>230</v>
      </c>
      <c r="N2166" s="128" t="s">
        <v>230</v>
      </c>
      <c r="AA2166" s="128" t="s">
        <v>230</v>
      </c>
    </row>
    <row r="2167" spans="6:27">
      <c r="F2167" s="128" t="s">
        <v>230</v>
      </c>
      <c r="G2167" s="128" t="s">
        <v>230</v>
      </c>
      <c r="H2167" s="128" t="s">
        <v>230</v>
      </c>
      <c r="I2167" s="128" t="s">
        <v>230</v>
      </c>
      <c r="J2167" s="128" t="s">
        <v>230</v>
      </c>
      <c r="K2167" s="128" t="s">
        <v>230</v>
      </c>
      <c r="N2167" s="128" t="s">
        <v>230</v>
      </c>
      <c r="AA2167" s="128" t="s">
        <v>230</v>
      </c>
    </row>
    <row r="2168" spans="6:27">
      <c r="F2168" s="128" t="s">
        <v>230</v>
      </c>
      <c r="G2168" s="128" t="s">
        <v>230</v>
      </c>
      <c r="H2168" s="128" t="s">
        <v>230</v>
      </c>
      <c r="I2168" s="128" t="s">
        <v>230</v>
      </c>
      <c r="J2168" s="128" t="s">
        <v>230</v>
      </c>
      <c r="K2168" s="128" t="s">
        <v>230</v>
      </c>
      <c r="N2168" s="128" t="s">
        <v>230</v>
      </c>
      <c r="AA2168" s="128" t="s">
        <v>230</v>
      </c>
    </row>
    <row r="2169" spans="6:27">
      <c r="F2169" s="128" t="s">
        <v>230</v>
      </c>
      <c r="G2169" s="128" t="s">
        <v>230</v>
      </c>
      <c r="H2169" s="128" t="s">
        <v>230</v>
      </c>
      <c r="I2169" s="128" t="s">
        <v>230</v>
      </c>
      <c r="J2169" s="128" t="s">
        <v>230</v>
      </c>
      <c r="K2169" s="128" t="s">
        <v>230</v>
      </c>
      <c r="N2169" s="128" t="s">
        <v>230</v>
      </c>
      <c r="AA2169" s="128" t="s">
        <v>230</v>
      </c>
    </row>
    <row r="2170" spans="6:27">
      <c r="F2170" s="128" t="s">
        <v>230</v>
      </c>
      <c r="G2170" s="128" t="s">
        <v>230</v>
      </c>
      <c r="H2170" s="128" t="s">
        <v>230</v>
      </c>
      <c r="I2170" s="128" t="s">
        <v>230</v>
      </c>
      <c r="J2170" s="128" t="s">
        <v>230</v>
      </c>
      <c r="K2170" s="128" t="s">
        <v>230</v>
      </c>
      <c r="N2170" s="128" t="s">
        <v>230</v>
      </c>
      <c r="AA2170" s="128" t="s">
        <v>230</v>
      </c>
    </row>
    <row r="2171" spans="6:27">
      <c r="F2171" s="128" t="s">
        <v>230</v>
      </c>
      <c r="G2171" s="128" t="s">
        <v>230</v>
      </c>
      <c r="H2171" s="128" t="s">
        <v>230</v>
      </c>
      <c r="I2171" s="128" t="s">
        <v>230</v>
      </c>
      <c r="J2171" s="128" t="s">
        <v>230</v>
      </c>
      <c r="K2171" s="128" t="s">
        <v>230</v>
      </c>
      <c r="N2171" s="128" t="s">
        <v>230</v>
      </c>
      <c r="AA2171" s="128" t="s">
        <v>230</v>
      </c>
    </row>
    <row r="2172" spans="6:27">
      <c r="F2172" s="128" t="s">
        <v>230</v>
      </c>
      <c r="G2172" s="128" t="s">
        <v>230</v>
      </c>
      <c r="H2172" s="128" t="s">
        <v>230</v>
      </c>
      <c r="I2172" s="128" t="s">
        <v>230</v>
      </c>
      <c r="J2172" s="128" t="s">
        <v>230</v>
      </c>
      <c r="K2172" s="128" t="s">
        <v>230</v>
      </c>
      <c r="N2172" s="128" t="s">
        <v>230</v>
      </c>
      <c r="AA2172" s="128" t="s">
        <v>230</v>
      </c>
    </row>
    <row r="2173" spans="6:27">
      <c r="F2173" s="128" t="s">
        <v>230</v>
      </c>
      <c r="G2173" s="128" t="s">
        <v>230</v>
      </c>
      <c r="H2173" s="128" t="s">
        <v>230</v>
      </c>
      <c r="I2173" s="128" t="s">
        <v>230</v>
      </c>
      <c r="J2173" s="128" t="s">
        <v>230</v>
      </c>
      <c r="K2173" s="128" t="s">
        <v>230</v>
      </c>
      <c r="N2173" s="128" t="s">
        <v>230</v>
      </c>
      <c r="AA2173" s="128" t="s">
        <v>230</v>
      </c>
    </row>
    <row r="2174" spans="6:27">
      <c r="F2174" s="128" t="s">
        <v>230</v>
      </c>
      <c r="G2174" s="128" t="s">
        <v>230</v>
      </c>
      <c r="H2174" s="128" t="s">
        <v>230</v>
      </c>
      <c r="I2174" s="128" t="s">
        <v>230</v>
      </c>
      <c r="J2174" s="128" t="s">
        <v>230</v>
      </c>
      <c r="K2174" s="128" t="s">
        <v>230</v>
      </c>
      <c r="N2174" s="128" t="s">
        <v>230</v>
      </c>
      <c r="AA2174" s="128" t="s">
        <v>230</v>
      </c>
    </row>
    <row r="2175" spans="6:27">
      <c r="F2175" s="128" t="s">
        <v>230</v>
      </c>
      <c r="G2175" s="128" t="s">
        <v>230</v>
      </c>
      <c r="H2175" s="128" t="s">
        <v>230</v>
      </c>
      <c r="I2175" s="128" t="s">
        <v>230</v>
      </c>
      <c r="J2175" s="128" t="s">
        <v>230</v>
      </c>
      <c r="K2175" s="128" t="s">
        <v>230</v>
      </c>
      <c r="N2175" s="128" t="s">
        <v>230</v>
      </c>
      <c r="AA2175" s="128" t="s">
        <v>230</v>
      </c>
    </row>
    <row r="2176" spans="6:27">
      <c r="F2176" s="128" t="s">
        <v>230</v>
      </c>
      <c r="G2176" s="128" t="s">
        <v>230</v>
      </c>
      <c r="H2176" s="128" t="s">
        <v>230</v>
      </c>
      <c r="I2176" s="128" t="s">
        <v>230</v>
      </c>
      <c r="J2176" s="128" t="s">
        <v>230</v>
      </c>
      <c r="K2176" s="128" t="s">
        <v>230</v>
      </c>
      <c r="N2176" s="128" t="s">
        <v>230</v>
      </c>
      <c r="AA2176" s="128" t="s">
        <v>230</v>
      </c>
    </row>
    <row r="2177" spans="6:27">
      <c r="F2177" s="128" t="s">
        <v>230</v>
      </c>
      <c r="G2177" s="128" t="s">
        <v>230</v>
      </c>
      <c r="H2177" s="128" t="s">
        <v>230</v>
      </c>
      <c r="I2177" s="128" t="s">
        <v>230</v>
      </c>
      <c r="J2177" s="128" t="s">
        <v>230</v>
      </c>
      <c r="K2177" s="128" t="s">
        <v>230</v>
      </c>
      <c r="N2177" s="128" t="s">
        <v>230</v>
      </c>
      <c r="AA2177" s="128" t="s">
        <v>230</v>
      </c>
    </row>
    <row r="2178" spans="6:27">
      <c r="F2178" s="128" t="s">
        <v>230</v>
      </c>
      <c r="G2178" s="128" t="s">
        <v>230</v>
      </c>
      <c r="H2178" s="128" t="s">
        <v>230</v>
      </c>
      <c r="I2178" s="128" t="s">
        <v>230</v>
      </c>
      <c r="J2178" s="128" t="s">
        <v>230</v>
      </c>
      <c r="K2178" s="128" t="s">
        <v>230</v>
      </c>
      <c r="N2178" s="128" t="s">
        <v>230</v>
      </c>
      <c r="AA2178" s="128" t="s">
        <v>230</v>
      </c>
    </row>
    <row r="2179" spans="6:27">
      <c r="F2179" s="128" t="s">
        <v>230</v>
      </c>
      <c r="G2179" s="128" t="s">
        <v>230</v>
      </c>
      <c r="H2179" s="128" t="s">
        <v>230</v>
      </c>
      <c r="I2179" s="128" t="s">
        <v>230</v>
      </c>
      <c r="J2179" s="128" t="s">
        <v>230</v>
      </c>
      <c r="K2179" s="128" t="s">
        <v>230</v>
      </c>
      <c r="N2179" s="128" t="s">
        <v>230</v>
      </c>
      <c r="AA2179" s="128" t="s">
        <v>230</v>
      </c>
    </row>
    <row r="2180" spans="6:27">
      <c r="F2180" s="128" t="s">
        <v>230</v>
      </c>
      <c r="G2180" s="128" t="s">
        <v>230</v>
      </c>
      <c r="H2180" s="128" t="s">
        <v>230</v>
      </c>
      <c r="I2180" s="128" t="s">
        <v>230</v>
      </c>
      <c r="J2180" s="128" t="s">
        <v>230</v>
      </c>
      <c r="K2180" s="128" t="s">
        <v>230</v>
      </c>
      <c r="N2180" s="128" t="s">
        <v>230</v>
      </c>
      <c r="AA2180" s="128" t="s">
        <v>230</v>
      </c>
    </row>
    <row r="2181" spans="6:27">
      <c r="F2181" s="128" t="s">
        <v>230</v>
      </c>
      <c r="G2181" s="128" t="s">
        <v>230</v>
      </c>
      <c r="H2181" s="128" t="s">
        <v>230</v>
      </c>
      <c r="I2181" s="128" t="s">
        <v>230</v>
      </c>
      <c r="J2181" s="128" t="s">
        <v>230</v>
      </c>
      <c r="K2181" s="128" t="s">
        <v>230</v>
      </c>
      <c r="N2181" s="128" t="s">
        <v>230</v>
      </c>
      <c r="AA2181" s="128" t="s">
        <v>230</v>
      </c>
    </row>
    <row r="2182" spans="6:27">
      <c r="F2182" s="128" t="s">
        <v>230</v>
      </c>
      <c r="G2182" s="128" t="s">
        <v>230</v>
      </c>
      <c r="H2182" s="128" t="s">
        <v>230</v>
      </c>
      <c r="I2182" s="128" t="s">
        <v>230</v>
      </c>
      <c r="J2182" s="128" t="s">
        <v>230</v>
      </c>
      <c r="K2182" s="128" t="s">
        <v>230</v>
      </c>
      <c r="N2182" s="128" t="s">
        <v>230</v>
      </c>
      <c r="AA2182" s="128" t="s">
        <v>230</v>
      </c>
    </row>
    <row r="2183" spans="6:27">
      <c r="F2183" s="128" t="s">
        <v>230</v>
      </c>
      <c r="G2183" s="128" t="s">
        <v>230</v>
      </c>
      <c r="H2183" s="128" t="s">
        <v>230</v>
      </c>
      <c r="I2183" s="128" t="s">
        <v>230</v>
      </c>
      <c r="J2183" s="128" t="s">
        <v>230</v>
      </c>
      <c r="K2183" s="128" t="s">
        <v>230</v>
      </c>
      <c r="N2183" s="128" t="s">
        <v>230</v>
      </c>
      <c r="AA2183" s="128" t="s">
        <v>230</v>
      </c>
    </row>
    <row r="2184" spans="6:27">
      <c r="F2184" s="128" t="s">
        <v>230</v>
      </c>
      <c r="G2184" s="128" t="s">
        <v>230</v>
      </c>
      <c r="H2184" s="128" t="s">
        <v>230</v>
      </c>
      <c r="I2184" s="128" t="s">
        <v>230</v>
      </c>
      <c r="J2184" s="128" t="s">
        <v>230</v>
      </c>
      <c r="K2184" s="128" t="s">
        <v>230</v>
      </c>
      <c r="N2184" s="128" t="s">
        <v>230</v>
      </c>
      <c r="AA2184" s="128" t="s">
        <v>230</v>
      </c>
    </row>
    <row r="2185" spans="6:27">
      <c r="F2185" s="128" t="s">
        <v>230</v>
      </c>
      <c r="G2185" s="128" t="s">
        <v>230</v>
      </c>
      <c r="H2185" s="128" t="s">
        <v>230</v>
      </c>
      <c r="I2185" s="128" t="s">
        <v>230</v>
      </c>
      <c r="J2185" s="128" t="s">
        <v>230</v>
      </c>
      <c r="K2185" s="128" t="s">
        <v>230</v>
      </c>
      <c r="N2185" s="128" t="s">
        <v>230</v>
      </c>
      <c r="AA2185" s="128" t="s">
        <v>230</v>
      </c>
    </row>
    <row r="2186" spans="6:27">
      <c r="F2186" s="128" t="s">
        <v>230</v>
      </c>
      <c r="G2186" s="128" t="s">
        <v>230</v>
      </c>
      <c r="H2186" s="128" t="s">
        <v>230</v>
      </c>
      <c r="I2186" s="128" t="s">
        <v>230</v>
      </c>
      <c r="J2186" s="128" t="s">
        <v>230</v>
      </c>
      <c r="K2186" s="128" t="s">
        <v>230</v>
      </c>
      <c r="N2186" s="128" t="s">
        <v>230</v>
      </c>
      <c r="AA2186" s="128" t="s">
        <v>230</v>
      </c>
    </row>
    <row r="2187" spans="6:27">
      <c r="F2187" s="128" t="s">
        <v>230</v>
      </c>
      <c r="G2187" s="128" t="s">
        <v>230</v>
      </c>
      <c r="H2187" s="128" t="s">
        <v>230</v>
      </c>
      <c r="I2187" s="128" t="s">
        <v>230</v>
      </c>
      <c r="J2187" s="128" t="s">
        <v>230</v>
      </c>
      <c r="K2187" s="128" t="s">
        <v>230</v>
      </c>
      <c r="N2187" s="128" t="s">
        <v>230</v>
      </c>
      <c r="AA2187" s="128" t="s">
        <v>230</v>
      </c>
    </row>
    <row r="2188" spans="6:27">
      <c r="F2188" s="128" t="s">
        <v>230</v>
      </c>
      <c r="G2188" s="128" t="s">
        <v>230</v>
      </c>
      <c r="H2188" s="128" t="s">
        <v>230</v>
      </c>
      <c r="I2188" s="128" t="s">
        <v>230</v>
      </c>
      <c r="J2188" s="128" t="s">
        <v>230</v>
      </c>
      <c r="K2188" s="128" t="s">
        <v>230</v>
      </c>
      <c r="N2188" s="128" t="s">
        <v>230</v>
      </c>
      <c r="AA2188" s="128" t="s">
        <v>230</v>
      </c>
    </row>
    <row r="2189" spans="6:27">
      <c r="F2189" s="128" t="s">
        <v>230</v>
      </c>
      <c r="G2189" s="128" t="s">
        <v>230</v>
      </c>
      <c r="H2189" s="128" t="s">
        <v>230</v>
      </c>
      <c r="I2189" s="128" t="s">
        <v>230</v>
      </c>
      <c r="J2189" s="128" t="s">
        <v>230</v>
      </c>
      <c r="K2189" s="128" t="s">
        <v>230</v>
      </c>
      <c r="N2189" s="128" t="s">
        <v>230</v>
      </c>
      <c r="AA2189" s="128" t="s">
        <v>230</v>
      </c>
    </row>
    <row r="2190" spans="6:27">
      <c r="F2190" s="128" t="s">
        <v>230</v>
      </c>
      <c r="G2190" s="128" t="s">
        <v>230</v>
      </c>
      <c r="H2190" s="128" t="s">
        <v>230</v>
      </c>
      <c r="I2190" s="128" t="s">
        <v>230</v>
      </c>
      <c r="J2190" s="128" t="s">
        <v>230</v>
      </c>
      <c r="K2190" s="128" t="s">
        <v>230</v>
      </c>
      <c r="N2190" s="128" t="s">
        <v>230</v>
      </c>
      <c r="AA2190" s="128" t="s">
        <v>230</v>
      </c>
    </row>
    <row r="2191" spans="6:27">
      <c r="F2191" s="128" t="s">
        <v>230</v>
      </c>
      <c r="G2191" s="128" t="s">
        <v>230</v>
      </c>
      <c r="H2191" s="128" t="s">
        <v>230</v>
      </c>
      <c r="I2191" s="128" t="s">
        <v>230</v>
      </c>
      <c r="J2191" s="128" t="s">
        <v>230</v>
      </c>
      <c r="K2191" s="128" t="s">
        <v>230</v>
      </c>
      <c r="N2191" s="128" t="s">
        <v>230</v>
      </c>
      <c r="AA2191" s="128" t="s">
        <v>230</v>
      </c>
    </row>
    <row r="2192" spans="6:27">
      <c r="F2192" s="128" t="s">
        <v>230</v>
      </c>
      <c r="G2192" s="128" t="s">
        <v>230</v>
      </c>
      <c r="H2192" s="128" t="s">
        <v>230</v>
      </c>
      <c r="I2192" s="128" t="s">
        <v>230</v>
      </c>
      <c r="J2192" s="128" t="s">
        <v>230</v>
      </c>
      <c r="K2192" s="128" t="s">
        <v>230</v>
      </c>
      <c r="N2192" s="128" t="s">
        <v>230</v>
      </c>
      <c r="AA2192" s="128" t="s">
        <v>230</v>
      </c>
    </row>
    <row r="2193" spans="6:27">
      <c r="F2193" s="128" t="s">
        <v>230</v>
      </c>
      <c r="G2193" s="128" t="s">
        <v>230</v>
      </c>
      <c r="H2193" s="128" t="s">
        <v>230</v>
      </c>
      <c r="I2193" s="128" t="s">
        <v>230</v>
      </c>
      <c r="J2193" s="128" t="s">
        <v>230</v>
      </c>
      <c r="K2193" s="128" t="s">
        <v>230</v>
      </c>
      <c r="N2193" s="128" t="s">
        <v>230</v>
      </c>
      <c r="AA2193" s="128" t="s">
        <v>230</v>
      </c>
    </row>
    <row r="2194" spans="6:27">
      <c r="F2194" s="128" t="s">
        <v>230</v>
      </c>
      <c r="G2194" s="128" t="s">
        <v>230</v>
      </c>
      <c r="H2194" s="128" t="s">
        <v>230</v>
      </c>
      <c r="I2194" s="128" t="s">
        <v>230</v>
      </c>
      <c r="J2194" s="128" t="s">
        <v>230</v>
      </c>
      <c r="K2194" s="128" t="s">
        <v>230</v>
      </c>
      <c r="N2194" s="128" t="s">
        <v>230</v>
      </c>
      <c r="AA2194" s="128" t="s">
        <v>230</v>
      </c>
    </row>
    <row r="2195" spans="6:27">
      <c r="F2195" s="128" t="s">
        <v>230</v>
      </c>
      <c r="G2195" s="128" t="s">
        <v>230</v>
      </c>
      <c r="H2195" s="128" t="s">
        <v>230</v>
      </c>
      <c r="I2195" s="128" t="s">
        <v>230</v>
      </c>
      <c r="J2195" s="128" t="s">
        <v>230</v>
      </c>
      <c r="K2195" s="128" t="s">
        <v>230</v>
      </c>
      <c r="N2195" s="128" t="s">
        <v>230</v>
      </c>
      <c r="AA2195" s="128" t="s">
        <v>230</v>
      </c>
    </row>
    <row r="2196" spans="6:27">
      <c r="F2196" s="128" t="s">
        <v>230</v>
      </c>
      <c r="G2196" s="128" t="s">
        <v>230</v>
      </c>
      <c r="H2196" s="128" t="s">
        <v>230</v>
      </c>
      <c r="I2196" s="128" t="s">
        <v>230</v>
      </c>
      <c r="J2196" s="128" t="s">
        <v>230</v>
      </c>
      <c r="K2196" s="128" t="s">
        <v>230</v>
      </c>
      <c r="N2196" s="128" t="s">
        <v>230</v>
      </c>
      <c r="AA2196" s="128" t="s">
        <v>230</v>
      </c>
    </row>
    <row r="2197" spans="6:27">
      <c r="F2197" s="128" t="s">
        <v>230</v>
      </c>
      <c r="G2197" s="128" t="s">
        <v>230</v>
      </c>
      <c r="H2197" s="128" t="s">
        <v>230</v>
      </c>
      <c r="I2197" s="128" t="s">
        <v>230</v>
      </c>
      <c r="J2197" s="128" t="s">
        <v>230</v>
      </c>
      <c r="K2197" s="128" t="s">
        <v>230</v>
      </c>
      <c r="N2197" s="128" t="s">
        <v>230</v>
      </c>
      <c r="AA2197" s="128" t="s">
        <v>230</v>
      </c>
    </row>
    <row r="2198" spans="6:27">
      <c r="F2198" s="128" t="s">
        <v>230</v>
      </c>
      <c r="G2198" s="128" t="s">
        <v>230</v>
      </c>
      <c r="H2198" s="128" t="s">
        <v>230</v>
      </c>
      <c r="I2198" s="128" t="s">
        <v>230</v>
      </c>
      <c r="J2198" s="128" t="s">
        <v>230</v>
      </c>
      <c r="K2198" s="128" t="s">
        <v>230</v>
      </c>
      <c r="N2198" s="128" t="s">
        <v>230</v>
      </c>
      <c r="AA2198" s="128" t="s">
        <v>230</v>
      </c>
    </row>
    <row r="2199" spans="6:27">
      <c r="F2199" s="128" t="s">
        <v>230</v>
      </c>
      <c r="G2199" s="128" t="s">
        <v>230</v>
      </c>
      <c r="H2199" s="128" t="s">
        <v>230</v>
      </c>
      <c r="I2199" s="128" t="s">
        <v>230</v>
      </c>
      <c r="J2199" s="128" t="s">
        <v>230</v>
      </c>
      <c r="K2199" s="128" t="s">
        <v>230</v>
      </c>
      <c r="N2199" s="128" t="s">
        <v>230</v>
      </c>
      <c r="AA2199" s="128" t="s">
        <v>230</v>
      </c>
    </row>
    <row r="2200" spans="6:27">
      <c r="F2200" s="128" t="s">
        <v>230</v>
      </c>
      <c r="G2200" s="128" t="s">
        <v>230</v>
      </c>
      <c r="H2200" s="128" t="s">
        <v>230</v>
      </c>
      <c r="I2200" s="128" t="s">
        <v>230</v>
      </c>
      <c r="J2200" s="128" t="s">
        <v>230</v>
      </c>
      <c r="K2200" s="128" t="s">
        <v>230</v>
      </c>
      <c r="N2200" s="128" t="s">
        <v>230</v>
      </c>
      <c r="AA2200" s="128" t="s">
        <v>230</v>
      </c>
    </row>
    <row r="2201" spans="6:27">
      <c r="F2201" s="128" t="s">
        <v>230</v>
      </c>
      <c r="G2201" s="128" t="s">
        <v>230</v>
      </c>
      <c r="H2201" s="128" t="s">
        <v>230</v>
      </c>
      <c r="I2201" s="128" t="s">
        <v>230</v>
      </c>
      <c r="J2201" s="128" t="s">
        <v>230</v>
      </c>
      <c r="K2201" s="128" t="s">
        <v>230</v>
      </c>
      <c r="N2201" s="128" t="s">
        <v>230</v>
      </c>
      <c r="AA2201" s="128" t="s">
        <v>230</v>
      </c>
    </row>
    <row r="2202" spans="6:27">
      <c r="F2202" s="128" t="s">
        <v>230</v>
      </c>
      <c r="G2202" s="128" t="s">
        <v>230</v>
      </c>
      <c r="H2202" s="128" t="s">
        <v>230</v>
      </c>
      <c r="I2202" s="128" t="s">
        <v>230</v>
      </c>
      <c r="J2202" s="128" t="s">
        <v>230</v>
      </c>
      <c r="K2202" s="128" t="s">
        <v>230</v>
      </c>
      <c r="N2202" s="128" t="s">
        <v>230</v>
      </c>
      <c r="AA2202" s="128" t="s">
        <v>230</v>
      </c>
    </row>
    <row r="2203" spans="6:27">
      <c r="F2203" s="128" t="s">
        <v>230</v>
      </c>
      <c r="G2203" s="128" t="s">
        <v>230</v>
      </c>
      <c r="H2203" s="128" t="s">
        <v>230</v>
      </c>
      <c r="I2203" s="128" t="s">
        <v>230</v>
      </c>
      <c r="J2203" s="128" t="s">
        <v>230</v>
      </c>
      <c r="K2203" s="128" t="s">
        <v>230</v>
      </c>
      <c r="N2203" s="128" t="s">
        <v>230</v>
      </c>
      <c r="AA2203" s="128" t="s">
        <v>230</v>
      </c>
    </row>
    <row r="2204" spans="6:27">
      <c r="F2204" s="128" t="s">
        <v>230</v>
      </c>
      <c r="G2204" s="128" t="s">
        <v>230</v>
      </c>
      <c r="H2204" s="128" t="s">
        <v>230</v>
      </c>
      <c r="I2204" s="128" t="s">
        <v>230</v>
      </c>
      <c r="J2204" s="128" t="s">
        <v>230</v>
      </c>
      <c r="K2204" s="128" t="s">
        <v>230</v>
      </c>
      <c r="N2204" s="128" t="s">
        <v>230</v>
      </c>
      <c r="AA2204" s="128" t="s">
        <v>230</v>
      </c>
    </row>
    <row r="2205" spans="6:27">
      <c r="F2205" s="128" t="s">
        <v>230</v>
      </c>
      <c r="G2205" s="128" t="s">
        <v>230</v>
      </c>
      <c r="H2205" s="128" t="s">
        <v>230</v>
      </c>
      <c r="I2205" s="128" t="s">
        <v>230</v>
      </c>
      <c r="J2205" s="128" t="s">
        <v>230</v>
      </c>
      <c r="K2205" s="128" t="s">
        <v>230</v>
      </c>
      <c r="N2205" s="128" t="s">
        <v>230</v>
      </c>
      <c r="AA2205" s="128" t="s">
        <v>230</v>
      </c>
    </row>
    <row r="2206" spans="6:27">
      <c r="F2206" s="128" t="s">
        <v>230</v>
      </c>
      <c r="G2206" s="128" t="s">
        <v>230</v>
      </c>
      <c r="H2206" s="128" t="s">
        <v>230</v>
      </c>
      <c r="I2206" s="128" t="s">
        <v>230</v>
      </c>
      <c r="J2206" s="128" t="s">
        <v>230</v>
      </c>
      <c r="K2206" s="128" t="s">
        <v>230</v>
      </c>
      <c r="N2206" s="128" t="s">
        <v>230</v>
      </c>
      <c r="AA2206" s="128" t="s">
        <v>230</v>
      </c>
    </row>
    <row r="2207" spans="6:27">
      <c r="F2207" s="128" t="s">
        <v>230</v>
      </c>
      <c r="G2207" s="128" t="s">
        <v>230</v>
      </c>
      <c r="H2207" s="128" t="s">
        <v>230</v>
      </c>
      <c r="I2207" s="128" t="s">
        <v>230</v>
      </c>
      <c r="J2207" s="128" t="s">
        <v>230</v>
      </c>
      <c r="K2207" s="128" t="s">
        <v>230</v>
      </c>
      <c r="N2207" s="128" t="s">
        <v>230</v>
      </c>
      <c r="AA2207" s="128" t="s">
        <v>230</v>
      </c>
    </row>
    <row r="2208" spans="6:27">
      <c r="F2208" s="128" t="s">
        <v>230</v>
      </c>
      <c r="G2208" s="128" t="s">
        <v>230</v>
      </c>
      <c r="H2208" s="128" t="s">
        <v>230</v>
      </c>
      <c r="I2208" s="128" t="s">
        <v>230</v>
      </c>
      <c r="J2208" s="128" t="s">
        <v>230</v>
      </c>
      <c r="K2208" s="128" t="s">
        <v>230</v>
      </c>
      <c r="N2208" s="128" t="s">
        <v>230</v>
      </c>
      <c r="AA2208" s="128" t="s">
        <v>230</v>
      </c>
    </row>
    <row r="2209" spans="6:27">
      <c r="F2209" s="128" t="s">
        <v>230</v>
      </c>
      <c r="G2209" s="128" t="s">
        <v>230</v>
      </c>
      <c r="H2209" s="128" t="s">
        <v>230</v>
      </c>
      <c r="I2209" s="128" t="s">
        <v>230</v>
      </c>
      <c r="J2209" s="128" t="s">
        <v>230</v>
      </c>
      <c r="K2209" s="128" t="s">
        <v>230</v>
      </c>
      <c r="N2209" s="128" t="s">
        <v>230</v>
      </c>
      <c r="AA2209" s="128" t="s">
        <v>230</v>
      </c>
    </row>
    <row r="2210" spans="6:27">
      <c r="F2210" s="128" t="s">
        <v>230</v>
      </c>
      <c r="G2210" s="128" t="s">
        <v>230</v>
      </c>
      <c r="H2210" s="128" t="s">
        <v>230</v>
      </c>
      <c r="I2210" s="128" t="s">
        <v>230</v>
      </c>
      <c r="J2210" s="128" t="s">
        <v>230</v>
      </c>
      <c r="K2210" s="128" t="s">
        <v>230</v>
      </c>
      <c r="N2210" s="128" t="s">
        <v>230</v>
      </c>
      <c r="AA2210" s="128" t="s">
        <v>230</v>
      </c>
    </row>
    <row r="2211" spans="6:27">
      <c r="F2211" s="128" t="s">
        <v>230</v>
      </c>
      <c r="G2211" s="128" t="s">
        <v>230</v>
      </c>
      <c r="H2211" s="128" t="s">
        <v>230</v>
      </c>
      <c r="I2211" s="128" t="s">
        <v>230</v>
      </c>
      <c r="J2211" s="128" t="s">
        <v>230</v>
      </c>
      <c r="K2211" s="128" t="s">
        <v>230</v>
      </c>
      <c r="N2211" s="128" t="s">
        <v>230</v>
      </c>
      <c r="AA2211" s="128" t="s">
        <v>230</v>
      </c>
    </row>
    <row r="2212" spans="6:27">
      <c r="F2212" s="128" t="s">
        <v>230</v>
      </c>
      <c r="G2212" s="128" t="s">
        <v>230</v>
      </c>
      <c r="H2212" s="128" t="s">
        <v>230</v>
      </c>
      <c r="I2212" s="128" t="s">
        <v>230</v>
      </c>
      <c r="J2212" s="128" t="s">
        <v>230</v>
      </c>
      <c r="K2212" s="128" t="s">
        <v>230</v>
      </c>
      <c r="N2212" s="128" t="s">
        <v>230</v>
      </c>
      <c r="AA2212" s="128" t="s">
        <v>230</v>
      </c>
    </row>
    <row r="2213" spans="6:27">
      <c r="F2213" s="128" t="s">
        <v>230</v>
      </c>
      <c r="G2213" s="128" t="s">
        <v>230</v>
      </c>
      <c r="H2213" s="128" t="s">
        <v>230</v>
      </c>
      <c r="I2213" s="128" t="s">
        <v>230</v>
      </c>
      <c r="J2213" s="128" t="s">
        <v>230</v>
      </c>
      <c r="K2213" s="128" t="s">
        <v>230</v>
      </c>
      <c r="N2213" s="128" t="s">
        <v>230</v>
      </c>
      <c r="AA2213" s="128" t="s">
        <v>230</v>
      </c>
    </row>
    <row r="2214" spans="6:27">
      <c r="F2214" s="128" t="s">
        <v>230</v>
      </c>
      <c r="G2214" s="128" t="s">
        <v>230</v>
      </c>
      <c r="H2214" s="128" t="s">
        <v>230</v>
      </c>
      <c r="I2214" s="128" t="s">
        <v>230</v>
      </c>
      <c r="J2214" s="128" t="s">
        <v>230</v>
      </c>
      <c r="K2214" s="128" t="s">
        <v>230</v>
      </c>
      <c r="N2214" s="128" t="s">
        <v>230</v>
      </c>
      <c r="AA2214" s="128" t="s">
        <v>230</v>
      </c>
    </row>
    <row r="2215" spans="6:27">
      <c r="F2215" s="128" t="s">
        <v>230</v>
      </c>
      <c r="G2215" s="128" t="s">
        <v>230</v>
      </c>
      <c r="H2215" s="128" t="s">
        <v>230</v>
      </c>
      <c r="I2215" s="128" t="s">
        <v>230</v>
      </c>
      <c r="J2215" s="128" t="s">
        <v>230</v>
      </c>
      <c r="K2215" s="128" t="s">
        <v>230</v>
      </c>
      <c r="N2215" s="128" t="s">
        <v>230</v>
      </c>
      <c r="AA2215" s="128" t="s">
        <v>230</v>
      </c>
    </row>
    <row r="2216" spans="6:27">
      <c r="F2216" s="128" t="s">
        <v>230</v>
      </c>
      <c r="G2216" s="128" t="s">
        <v>230</v>
      </c>
      <c r="H2216" s="128" t="s">
        <v>230</v>
      </c>
      <c r="I2216" s="128" t="s">
        <v>230</v>
      </c>
      <c r="J2216" s="128" t="s">
        <v>230</v>
      </c>
      <c r="K2216" s="128" t="s">
        <v>230</v>
      </c>
      <c r="N2216" s="128" t="s">
        <v>230</v>
      </c>
      <c r="AA2216" s="128" t="s">
        <v>230</v>
      </c>
    </row>
    <row r="2217" spans="6:27">
      <c r="F2217" s="128" t="s">
        <v>230</v>
      </c>
      <c r="G2217" s="128" t="s">
        <v>230</v>
      </c>
      <c r="H2217" s="128" t="s">
        <v>230</v>
      </c>
      <c r="I2217" s="128" t="s">
        <v>230</v>
      </c>
      <c r="J2217" s="128" t="s">
        <v>230</v>
      </c>
      <c r="K2217" s="128" t="s">
        <v>230</v>
      </c>
      <c r="N2217" s="128" t="s">
        <v>230</v>
      </c>
      <c r="AA2217" s="128" t="s">
        <v>230</v>
      </c>
    </row>
    <row r="2218" spans="6:27">
      <c r="F2218" s="128" t="s">
        <v>230</v>
      </c>
      <c r="G2218" s="128" t="s">
        <v>230</v>
      </c>
      <c r="H2218" s="128" t="s">
        <v>230</v>
      </c>
      <c r="I2218" s="128" t="s">
        <v>230</v>
      </c>
      <c r="J2218" s="128" t="s">
        <v>230</v>
      </c>
      <c r="K2218" s="128" t="s">
        <v>230</v>
      </c>
      <c r="N2218" s="128" t="s">
        <v>230</v>
      </c>
      <c r="AA2218" s="128" t="s">
        <v>230</v>
      </c>
    </row>
    <row r="2219" spans="6:27">
      <c r="F2219" s="128" t="s">
        <v>230</v>
      </c>
      <c r="G2219" s="128" t="s">
        <v>230</v>
      </c>
      <c r="H2219" s="128" t="s">
        <v>230</v>
      </c>
      <c r="I2219" s="128" t="s">
        <v>230</v>
      </c>
      <c r="J2219" s="128" t="s">
        <v>230</v>
      </c>
      <c r="K2219" s="128" t="s">
        <v>230</v>
      </c>
      <c r="N2219" s="128" t="s">
        <v>230</v>
      </c>
      <c r="AA2219" s="128" t="s">
        <v>230</v>
      </c>
    </row>
    <row r="2220" spans="6:27">
      <c r="F2220" s="128" t="s">
        <v>230</v>
      </c>
      <c r="G2220" s="128" t="s">
        <v>230</v>
      </c>
      <c r="H2220" s="128" t="s">
        <v>230</v>
      </c>
      <c r="I2220" s="128" t="s">
        <v>230</v>
      </c>
      <c r="J2220" s="128" t="s">
        <v>230</v>
      </c>
      <c r="K2220" s="128" t="s">
        <v>230</v>
      </c>
      <c r="N2220" s="128" t="s">
        <v>230</v>
      </c>
      <c r="AA2220" s="128" t="s">
        <v>230</v>
      </c>
    </row>
    <row r="2221" spans="6:27">
      <c r="F2221" s="128" t="s">
        <v>230</v>
      </c>
      <c r="G2221" s="128" t="s">
        <v>230</v>
      </c>
      <c r="H2221" s="128" t="s">
        <v>230</v>
      </c>
      <c r="I2221" s="128" t="s">
        <v>230</v>
      </c>
      <c r="J2221" s="128" t="s">
        <v>230</v>
      </c>
      <c r="K2221" s="128" t="s">
        <v>230</v>
      </c>
      <c r="N2221" s="128" t="s">
        <v>230</v>
      </c>
      <c r="AA2221" s="128" t="s">
        <v>230</v>
      </c>
    </row>
    <row r="2222" spans="6:27">
      <c r="F2222" s="128" t="s">
        <v>230</v>
      </c>
      <c r="G2222" s="128" t="s">
        <v>230</v>
      </c>
      <c r="H2222" s="128" t="s">
        <v>230</v>
      </c>
      <c r="I2222" s="128" t="s">
        <v>230</v>
      </c>
      <c r="J2222" s="128" t="s">
        <v>230</v>
      </c>
      <c r="K2222" s="128" t="s">
        <v>230</v>
      </c>
      <c r="N2222" s="128" t="s">
        <v>230</v>
      </c>
      <c r="AA2222" s="128" t="s">
        <v>230</v>
      </c>
    </row>
    <row r="2223" spans="6:27">
      <c r="F2223" s="128" t="s">
        <v>230</v>
      </c>
      <c r="G2223" s="128" t="s">
        <v>230</v>
      </c>
      <c r="H2223" s="128" t="s">
        <v>230</v>
      </c>
      <c r="I2223" s="128" t="s">
        <v>230</v>
      </c>
      <c r="J2223" s="128" t="s">
        <v>230</v>
      </c>
      <c r="K2223" s="128" t="s">
        <v>230</v>
      </c>
      <c r="N2223" s="128" t="s">
        <v>230</v>
      </c>
      <c r="AA2223" s="128" t="s">
        <v>230</v>
      </c>
    </row>
    <row r="2224" spans="6:27">
      <c r="F2224" s="128" t="s">
        <v>230</v>
      </c>
      <c r="G2224" s="128" t="s">
        <v>230</v>
      </c>
      <c r="H2224" s="128" t="s">
        <v>230</v>
      </c>
      <c r="I2224" s="128" t="s">
        <v>230</v>
      </c>
      <c r="J2224" s="128" t="s">
        <v>230</v>
      </c>
      <c r="K2224" s="128" t="s">
        <v>230</v>
      </c>
      <c r="N2224" s="128" t="s">
        <v>230</v>
      </c>
      <c r="AA2224" s="128" t="s">
        <v>230</v>
      </c>
    </row>
    <row r="2225" spans="6:27">
      <c r="F2225" s="128" t="s">
        <v>230</v>
      </c>
      <c r="G2225" s="128" t="s">
        <v>230</v>
      </c>
      <c r="H2225" s="128" t="s">
        <v>230</v>
      </c>
      <c r="I2225" s="128" t="s">
        <v>230</v>
      </c>
      <c r="J2225" s="128" t="s">
        <v>230</v>
      </c>
      <c r="K2225" s="128" t="s">
        <v>230</v>
      </c>
      <c r="N2225" s="128" t="s">
        <v>230</v>
      </c>
      <c r="AA2225" s="128" t="s">
        <v>230</v>
      </c>
    </row>
    <row r="2226" spans="6:27">
      <c r="F2226" s="128" t="s">
        <v>230</v>
      </c>
      <c r="G2226" s="128" t="s">
        <v>230</v>
      </c>
      <c r="H2226" s="128" t="s">
        <v>230</v>
      </c>
      <c r="I2226" s="128" t="s">
        <v>230</v>
      </c>
      <c r="J2226" s="128" t="s">
        <v>230</v>
      </c>
      <c r="K2226" s="128" t="s">
        <v>230</v>
      </c>
      <c r="N2226" s="128" t="s">
        <v>230</v>
      </c>
      <c r="AA2226" s="128" t="s">
        <v>230</v>
      </c>
    </row>
    <row r="2227" spans="6:27">
      <c r="F2227" s="128" t="s">
        <v>230</v>
      </c>
      <c r="G2227" s="128" t="s">
        <v>230</v>
      </c>
      <c r="H2227" s="128" t="s">
        <v>230</v>
      </c>
      <c r="I2227" s="128" t="s">
        <v>230</v>
      </c>
      <c r="J2227" s="128" t="s">
        <v>230</v>
      </c>
      <c r="K2227" s="128" t="s">
        <v>230</v>
      </c>
      <c r="N2227" s="128" t="s">
        <v>230</v>
      </c>
      <c r="AA2227" s="128" t="s">
        <v>230</v>
      </c>
    </row>
    <row r="2228" spans="6:27">
      <c r="F2228" s="128" t="s">
        <v>230</v>
      </c>
      <c r="G2228" s="128" t="s">
        <v>230</v>
      </c>
      <c r="H2228" s="128" t="s">
        <v>230</v>
      </c>
      <c r="I2228" s="128" t="s">
        <v>230</v>
      </c>
      <c r="J2228" s="128" t="s">
        <v>230</v>
      </c>
      <c r="K2228" s="128" t="s">
        <v>230</v>
      </c>
      <c r="N2228" s="128" t="s">
        <v>230</v>
      </c>
      <c r="AA2228" s="128" t="s">
        <v>230</v>
      </c>
    </row>
    <row r="2229" spans="6:27">
      <c r="F2229" s="128" t="s">
        <v>230</v>
      </c>
      <c r="G2229" s="128" t="s">
        <v>230</v>
      </c>
      <c r="H2229" s="128" t="s">
        <v>230</v>
      </c>
      <c r="I2229" s="128" t="s">
        <v>230</v>
      </c>
      <c r="J2229" s="128" t="s">
        <v>230</v>
      </c>
      <c r="K2229" s="128" t="s">
        <v>230</v>
      </c>
      <c r="N2229" s="128" t="s">
        <v>230</v>
      </c>
      <c r="AA2229" s="128" t="s">
        <v>230</v>
      </c>
    </row>
    <row r="2230" spans="6:27">
      <c r="F2230" s="128" t="s">
        <v>230</v>
      </c>
      <c r="G2230" s="128" t="s">
        <v>230</v>
      </c>
      <c r="H2230" s="128" t="s">
        <v>230</v>
      </c>
      <c r="I2230" s="128" t="s">
        <v>230</v>
      </c>
      <c r="J2230" s="128" t="s">
        <v>230</v>
      </c>
      <c r="K2230" s="128" t="s">
        <v>230</v>
      </c>
      <c r="N2230" s="128" t="s">
        <v>230</v>
      </c>
      <c r="AA2230" s="128" t="s">
        <v>230</v>
      </c>
    </row>
    <row r="2231" spans="6:27">
      <c r="F2231" s="128" t="s">
        <v>230</v>
      </c>
      <c r="G2231" s="128" t="s">
        <v>230</v>
      </c>
      <c r="H2231" s="128" t="s">
        <v>230</v>
      </c>
      <c r="I2231" s="128" t="s">
        <v>230</v>
      </c>
      <c r="J2231" s="128" t="s">
        <v>230</v>
      </c>
      <c r="K2231" s="128" t="s">
        <v>230</v>
      </c>
      <c r="N2231" s="128" t="s">
        <v>230</v>
      </c>
      <c r="AA2231" s="128" t="s">
        <v>230</v>
      </c>
    </row>
    <row r="2232" spans="6:27">
      <c r="F2232" s="128" t="s">
        <v>230</v>
      </c>
      <c r="G2232" s="128" t="s">
        <v>230</v>
      </c>
      <c r="H2232" s="128" t="s">
        <v>230</v>
      </c>
      <c r="I2232" s="128" t="s">
        <v>230</v>
      </c>
      <c r="J2232" s="128" t="s">
        <v>230</v>
      </c>
      <c r="K2232" s="128" t="s">
        <v>230</v>
      </c>
      <c r="N2232" s="128" t="s">
        <v>230</v>
      </c>
      <c r="AA2232" s="128" t="s">
        <v>230</v>
      </c>
    </row>
    <row r="2233" spans="6:27">
      <c r="F2233" s="128" t="s">
        <v>230</v>
      </c>
      <c r="G2233" s="128" t="s">
        <v>230</v>
      </c>
      <c r="H2233" s="128" t="s">
        <v>230</v>
      </c>
      <c r="I2233" s="128" t="s">
        <v>230</v>
      </c>
      <c r="J2233" s="128" t="s">
        <v>230</v>
      </c>
      <c r="K2233" s="128" t="s">
        <v>230</v>
      </c>
      <c r="N2233" s="128" t="s">
        <v>230</v>
      </c>
      <c r="AA2233" s="128" t="s">
        <v>230</v>
      </c>
    </row>
    <row r="2234" spans="6:27">
      <c r="F2234" s="128" t="s">
        <v>230</v>
      </c>
      <c r="G2234" s="128" t="s">
        <v>230</v>
      </c>
      <c r="H2234" s="128" t="s">
        <v>230</v>
      </c>
      <c r="I2234" s="128" t="s">
        <v>230</v>
      </c>
      <c r="J2234" s="128" t="s">
        <v>230</v>
      </c>
      <c r="K2234" s="128" t="s">
        <v>230</v>
      </c>
      <c r="N2234" s="128" t="s">
        <v>230</v>
      </c>
      <c r="AA2234" s="128" t="s">
        <v>230</v>
      </c>
    </row>
    <row r="2235" spans="6:27">
      <c r="F2235" s="128" t="s">
        <v>230</v>
      </c>
      <c r="G2235" s="128" t="s">
        <v>230</v>
      </c>
      <c r="H2235" s="128" t="s">
        <v>230</v>
      </c>
      <c r="I2235" s="128" t="s">
        <v>230</v>
      </c>
      <c r="J2235" s="128" t="s">
        <v>230</v>
      </c>
      <c r="K2235" s="128" t="s">
        <v>230</v>
      </c>
      <c r="N2235" s="128" t="s">
        <v>230</v>
      </c>
      <c r="AA2235" s="128" t="s">
        <v>230</v>
      </c>
    </row>
    <row r="2236" spans="6:27">
      <c r="F2236" s="128" t="s">
        <v>230</v>
      </c>
      <c r="G2236" s="128" t="s">
        <v>230</v>
      </c>
      <c r="H2236" s="128" t="s">
        <v>230</v>
      </c>
      <c r="I2236" s="128" t="s">
        <v>230</v>
      </c>
      <c r="J2236" s="128" t="s">
        <v>230</v>
      </c>
      <c r="K2236" s="128" t="s">
        <v>230</v>
      </c>
      <c r="N2236" s="128" t="s">
        <v>230</v>
      </c>
      <c r="AA2236" s="128" t="s">
        <v>230</v>
      </c>
    </row>
    <row r="2237" spans="6:27">
      <c r="F2237" s="128" t="s">
        <v>230</v>
      </c>
      <c r="G2237" s="128" t="s">
        <v>230</v>
      </c>
      <c r="H2237" s="128" t="s">
        <v>230</v>
      </c>
      <c r="I2237" s="128" t="s">
        <v>230</v>
      </c>
      <c r="J2237" s="128" t="s">
        <v>230</v>
      </c>
      <c r="K2237" s="128" t="s">
        <v>230</v>
      </c>
      <c r="N2237" s="128" t="s">
        <v>230</v>
      </c>
      <c r="AA2237" s="128" t="s">
        <v>230</v>
      </c>
    </row>
    <row r="2238" spans="6:27">
      <c r="F2238" s="128" t="s">
        <v>230</v>
      </c>
      <c r="G2238" s="128" t="s">
        <v>230</v>
      </c>
      <c r="H2238" s="128" t="s">
        <v>230</v>
      </c>
      <c r="I2238" s="128" t="s">
        <v>230</v>
      </c>
      <c r="J2238" s="128" t="s">
        <v>230</v>
      </c>
      <c r="K2238" s="128" t="s">
        <v>230</v>
      </c>
      <c r="N2238" s="128" t="s">
        <v>230</v>
      </c>
      <c r="AA2238" s="128" t="s">
        <v>230</v>
      </c>
    </row>
    <row r="2239" spans="6:27">
      <c r="F2239" s="128" t="s">
        <v>230</v>
      </c>
      <c r="G2239" s="128" t="s">
        <v>230</v>
      </c>
      <c r="H2239" s="128" t="s">
        <v>230</v>
      </c>
      <c r="I2239" s="128" t="s">
        <v>230</v>
      </c>
      <c r="J2239" s="128" t="s">
        <v>230</v>
      </c>
      <c r="K2239" s="128" t="s">
        <v>230</v>
      </c>
      <c r="N2239" s="128" t="s">
        <v>230</v>
      </c>
      <c r="AA2239" s="128" t="s">
        <v>230</v>
      </c>
    </row>
    <row r="2240" spans="6:27">
      <c r="F2240" s="128" t="s">
        <v>230</v>
      </c>
      <c r="G2240" s="128" t="s">
        <v>230</v>
      </c>
      <c r="H2240" s="128" t="s">
        <v>230</v>
      </c>
      <c r="I2240" s="128" t="s">
        <v>230</v>
      </c>
      <c r="J2240" s="128" t="s">
        <v>230</v>
      </c>
      <c r="K2240" s="128" t="s">
        <v>230</v>
      </c>
      <c r="N2240" s="128" t="s">
        <v>230</v>
      </c>
      <c r="AA2240" s="128" t="s">
        <v>230</v>
      </c>
    </row>
    <row r="2241" spans="6:27">
      <c r="F2241" s="128" t="s">
        <v>230</v>
      </c>
      <c r="G2241" s="128" t="s">
        <v>230</v>
      </c>
      <c r="H2241" s="128" t="s">
        <v>230</v>
      </c>
      <c r="I2241" s="128" t="s">
        <v>230</v>
      </c>
      <c r="J2241" s="128" t="s">
        <v>230</v>
      </c>
      <c r="K2241" s="128" t="s">
        <v>230</v>
      </c>
      <c r="N2241" s="128" t="s">
        <v>230</v>
      </c>
      <c r="AA2241" s="128" t="s">
        <v>230</v>
      </c>
    </row>
    <row r="2242" spans="6:27">
      <c r="F2242" s="128" t="s">
        <v>230</v>
      </c>
      <c r="G2242" s="128" t="s">
        <v>230</v>
      </c>
      <c r="H2242" s="128" t="s">
        <v>230</v>
      </c>
      <c r="I2242" s="128" t="s">
        <v>230</v>
      </c>
      <c r="J2242" s="128" t="s">
        <v>230</v>
      </c>
      <c r="K2242" s="128" t="s">
        <v>230</v>
      </c>
      <c r="N2242" s="128" t="s">
        <v>230</v>
      </c>
      <c r="AA2242" s="128" t="s">
        <v>230</v>
      </c>
    </row>
    <row r="2243" spans="6:27">
      <c r="F2243" s="128" t="s">
        <v>230</v>
      </c>
      <c r="G2243" s="128" t="s">
        <v>230</v>
      </c>
      <c r="H2243" s="128" t="s">
        <v>230</v>
      </c>
      <c r="I2243" s="128" t="s">
        <v>230</v>
      </c>
      <c r="J2243" s="128" t="s">
        <v>230</v>
      </c>
      <c r="K2243" s="128" t="s">
        <v>230</v>
      </c>
      <c r="N2243" s="128" t="s">
        <v>230</v>
      </c>
      <c r="AA2243" s="128" t="s">
        <v>230</v>
      </c>
    </row>
    <row r="2244" spans="6:27">
      <c r="F2244" s="128" t="s">
        <v>230</v>
      </c>
      <c r="G2244" s="128" t="s">
        <v>230</v>
      </c>
      <c r="H2244" s="128" t="s">
        <v>230</v>
      </c>
      <c r="I2244" s="128" t="s">
        <v>230</v>
      </c>
      <c r="J2244" s="128" t="s">
        <v>230</v>
      </c>
      <c r="K2244" s="128" t="s">
        <v>230</v>
      </c>
      <c r="N2244" s="128" t="s">
        <v>230</v>
      </c>
      <c r="AA2244" s="128" t="s">
        <v>230</v>
      </c>
    </row>
    <row r="2245" spans="6:27">
      <c r="F2245" s="128" t="s">
        <v>230</v>
      </c>
      <c r="G2245" s="128" t="s">
        <v>230</v>
      </c>
      <c r="H2245" s="128" t="s">
        <v>230</v>
      </c>
      <c r="I2245" s="128" t="s">
        <v>230</v>
      </c>
      <c r="J2245" s="128" t="s">
        <v>230</v>
      </c>
      <c r="K2245" s="128" t="s">
        <v>230</v>
      </c>
      <c r="N2245" s="128" t="s">
        <v>230</v>
      </c>
      <c r="AA2245" s="128" t="s">
        <v>230</v>
      </c>
    </row>
    <row r="2246" spans="6:27">
      <c r="F2246" s="128" t="s">
        <v>230</v>
      </c>
      <c r="G2246" s="128" t="s">
        <v>230</v>
      </c>
      <c r="H2246" s="128" t="s">
        <v>230</v>
      </c>
      <c r="I2246" s="128" t="s">
        <v>230</v>
      </c>
      <c r="J2246" s="128" t="s">
        <v>230</v>
      </c>
      <c r="K2246" s="128" t="s">
        <v>230</v>
      </c>
      <c r="N2246" s="128" t="s">
        <v>230</v>
      </c>
      <c r="AA2246" s="128" t="s">
        <v>230</v>
      </c>
    </row>
    <row r="2247" spans="6:27">
      <c r="F2247" s="128" t="s">
        <v>230</v>
      </c>
      <c r="G2247" s="128" t="s">
        <v>230</v>
      </c>
      <c r="H2247" s="128" t="s">
        <v>230</v>
      </c>
      <c r="I2247" s="128" t="s">
        <v>230</v>
      </c>
      <c r="J2247" s="128" t="s">
        <v>230</v>
      </c>
      <c r="K2247" s="128" t="s">
        <v>230</v>
      </c>
      <c r="N2247" s="128" t="s">
        <v>230</v>
      </c>
      <c r="AA2247" s="128" t="s">
        <v>230</v>
      </c>
    </row>
    <row r="2248" spans="6:27">
      <c r="F2248" s="128" t="s">
        <v>230</v>
      </c>
      <c r="G2248" s="128" t="s">
        <v>230</v>
      </c>
      <c r="H2248" s="128" t="s">
        <v>230</v>
      </c>
      <c r="I2248" s="128" t="s">
        <v>230</v>
      </c>
      <c r="J2248" s="128" t="s">
        <v>230</v>
      </c>
      <c r="K2248" s="128" t="s">
        <v>230</v>
      </c>
      <c r="N2248" s="128" t="s">
        <v>230</v>
      </c>
      <c r="AA2248" s="128" t="s">
        <v>230</v>
      </c>
    </row>
    <row r="2249" spans="6:27">
      <c r="F2249" s="128" t="s">
        <v>230</v>
      </c>
      <c r="G2249" s="128" t="s">
        <v>230</v>
      </c>
      <c r="H2249" s="128" t="s">
        <v>230</v>
      </c>
      <c r="I2249" s="128" t="s">
        <v>230</v>
      </c>
      <c r="J2249" s="128" t="s">
        <v>230</v>
      </c>
      <c r="K2249" s="128" t="s">
        <v>230</v>
      </c>
      <c r="N2249" s="128" t="s">
        <v>230</v>
      </c>
      <c r="AA2249" s="128" t="s">
        <v>230</v>
      </c>
    </row>
    <row r="2250" spans="6:27">
      <c r="F2250" s="128" t="s">
        <v>230</v>
      </c>
      <c r="G2250" s="128" t="s">
        <v>230</v>
      </c>
      <c r="H2250" s="128" t="s">
        <v>230</v>
      </c>
      <c r="I2250" s="128" t="s">
        <v>230</v>
      </c>
      <c r="J2250" s="128" t="s">
        <v>230</v>
      </c>
      <c r="K2250" s="128" t="s">
        <v>230</v>
      </c>
      <c r="N2250" s="128" t="s">
        <v>230</v>
      </c>
      <c r="AA2250" s="128" t="s">
        <v>230</v>
      </c>
    </row>
    <row r="2251" spans="6:27">
      <c r="F2251" s="128" t="s">
        <v>230</v>
      </c>
      <c r="G2251" s="128" t="s">
        <v>230</v>
      </c>
      <c r="H2251" s="128" t="s">
        <v>230</v>
      </c>
      <c r="I2251" s="128" t="s">
        <v>230</v>
      </c>
      <c r="J2251" s="128" t="s">
        <v>230</v>
      </c>
      <c r="K2251" s="128" t="s">
        <v>230</v>
      </c>
      <c r="N2251" s="128" t="s">
        <v>230</v>
      </c>
      <c r="AA2251" s="128" t="s">
        <v>230</v>
      </c>
    </row>
    <row r="2252" spans="6:27">
      <c r="F2252" s="128" t="s">
        <v>230</v>
      </c>
      <c r="G2252" s="128" t="s">
        <v>230</v>
      </c>
      <c r="H2252" s="128" t="s">
        <v>230</v>
      </c>
      <c r="I2252" s="128" t="s">
        <v>230</v>
      </c>
      <c r="J2252" s="128" t="s">
        <v>230</v>
      </c>
      <c r="K2252" s="128" t="s">
        <v>230</v>
      </c>
      <c r="N2252" s="128" t="s">
        <v>230</v>
      </c>
      <c r="AA2252" s="128" t="s">
        <v>230</v>
      </c>
    </row>
    <row r="2253" spans="6:27">
      <c r="F2253" s="128" t="s">
        <v>230</v>
      </c>
      <c r="G2253" s="128" t="s">
        <v>230</v>
      </c>
      <c r="H2253" s="128" t="s">
        <v>230</v>
      </c>
      <c r="I2253" s="128" t="s">
        <v>230</v>
      </c>
      <c r="J2253" s="128" t="s">
        <v>230</v>
      </c>
      <c r="K2253" s="128" t="s">
        <v>230</v>
      </c>
      <c r="N2253" s="128" t="s">
        <v>230</v>
      </c>
      <c r="AA2253" s="128" t="s">
        <v>230</v>
      </c>
    </row>
    <row r="2254" spans="6:27">
      <c r="F2254" s="128" t="s">
        <v>230</v>
      </c>
      <c r="G2254" s="128" t="s">
        <v>230</v>
      </c>
      <c r="H2254" s="128" t="s">
        <v>230</v>
      </c>
      <c r="I2254" s="128" t="s">
        <v>230</v>
      </c>
      <c r="J2254" s="128" t="s">
        <v>230</v>
      </c>
      <c r="K2254" s="128" t="s">
        <v>230</v>
      </c>
      <c r="N2254" s="128" t="s">
        <v>230</v>
      </c>
      <c r="AA2254" s="128" t="s">
        <v>230</v>
      </c>
    </row>
    <row r="2255" spans="6:27">
      <c r="F2255" s="128" t="s">
        <v>230</v>
      </c>
      <c r="G2255" s="128" t="s">
        <v>230</v>
      </c>
      <c r="H2255" s="128" t="s">
        <v>230</v>
      </c>
      <c r="I2255" s="128" t="s">
        <v>230</v>
      </c>
      <c r="J2255" s="128" t="s">
        <v>230</v>
      </c>
      <c r="K2255" s="128" t="s">
        <v>230</v>
      </c>
      <c r="N2255" s="128" t="s">
        <v>230</v>
      </c>
      <c r="AA2255" s="128" t="s">
        <v>230</v>
      </c>
    </row>
    <row r="2256" spans="6:27">
      <c r="F2256" s="128" t="s">
        <v>230</v>
      </c>
      <c r="G2256" s="128" t="s">
        <v>230</v>
      </c>
      <c r="H2256" s="128" t="s">
        <v>230</v>
      </c>
      <c r="I2256" s="128" t="s">
        <v>230</v>
      </c>
      <c r="J2256" s="128" t="s">
        <v>230</v>
      </c>
      <c r="K2256" s="128" t="s">
        <v>230</v>
      </c>
      <c r="N2256" s="128" t="s">
        <v>230</v>
      </c>
      <c r="AA2256" s="128" t="s">
        <v>230</v>
      </c>
    </row>
    <row r="2257" spans="6:27">
      <c r="F2257" s="128" t="s">
        <v>230</v>
      </c>
      <c r="G2257" s="128" t="s">
        <v>230</v>
      </c>
      <c r="H2257" s="128" t="s">
        <v>230</v>
      </c>
      <c r="I2257" s="128" t="s">
        <v>230</v>
      </c>
      <c r="J2257" s="128" t="s">
        <v>230</v>
      </c>
      <c r="K2257" s="128" t="s">
        <v>230</v>
      </c>
      <c r="N2257" s="128" t="s">
        <v>230</v>
      </c>
      <c r="AA2257" s="128" t="s">
        <v>230</v>
      </c>
    </row>
    <row r="2258" spans="6:27">
      <c r="F2258" s="128" t="s">
        <v>230</v>
      </c>
      <c r="G2258" s="128" t="s">
        <v>230</v>
      </c>
      <c r="H2258" s="128" t="s">
        <v>230</v>
      </c>
      <c r="I2258" s="128" t="s">
        <v>230</v>
      </c>
      <c r="J2258" s="128" t="s">
        <v>230</v>
      </c>
      <c r="K2258" s="128" t="s">
        <v>230</v>
      </c>
      <c r="N2258" s="128" t="s">
        <v>230</v>
      </c>
      <c r="AA2258" s="128" t="s">
        <v>230</v>
      </c>
    </row>
    <row r="2259" spans="6:27">
      <c r="F2259" s="128" t="s">
        <v>230</v>
      </c>
      <c r="G2259" s="128" t="s">
        <v>230</v>
      </c>
      <c r="H2259" s="128" t="s">
        <v>230</v>
      </c>
      <c r="I2259" s="128" t="s">
        <v>230</v>
      </c>
      <c r="J2259" s="128" t="s">
        <v>230</v>
      </c>
      <c r="K2259" s="128" t="s">
        <v>230</v>
      </c>
      <c r="N2259" s="128" t="s">
        <v>230</v>
      </c>
      <c r="AA2259" s="128" t="s">
        <v>230</v>
      </c>
    </row>
    <row r="2260" spans="6:27">
      <c r="F2260" s="128" t="s">
        <v>230</v>
      </c>
      <c r="G2260" s="128" t="s">
        <v>230</v>
      </c>
      <c r="H2260" s="128" t="s">
        <v>230</v>
      </c>
      <c r="I2260" s="128" t="s">
        <v>230</v>
      </c>
      <c r="J2260" s="128" t="s">
        <v>230</v>
      </c>
      <c r="K2260" s="128" t="s">
        <v>230</v>
      </c>
      <c r="N2260" s="128" t="s">
        <v>230</v>
      </c>
      <c r="AA2260" s="128" t="s">
        <v>230</v>
      </c>
    </row>
    <row r="2261" spans="6:27">
      <c r="F2261" s="128" t="s">
        <v>230</v>
      </c>
      <c r="G2261" s="128" t="s">
        <v>230</v>
      </c>
      <c r="H2261" s="128" t="s">
        <v>230</v>
      </c>
      <c r="I2261" s="128" t="s">
        <v>230</v>
      </c>
      <c r="J2261" s="128" t="s">
        <v>230</v>
      </c>
      <c r="K2261" s="128" t="s">
        <v>230</v>
      </c>
      <c r="N2261" s="128" t="s">
        <v>230</v>
      </c>
      <c r="AA2261" s="128" t="s">
        <v>230</v>
      </c>
    </row>
    <row r="2262" spans="6:27">
      <c r="F2262" s="128" t="s">
        <v>230</v>
      </c>
      <c r="G2262" s="128" t="s">
        <v>230</v>
      </c>
      <c r="H2262" s="128" t="s">
        <v>230</v>
      </c>
      <c r="I2262" s="128" t="s">
        <v>230</v>
      </c>
      <c r="J2262" s="128" t="s">
        <v>230</v>
      </c>
      <c r="K2262" s="128" t="s">
        <v>230</v>
      </c>
      <c r="N2262" s="128" t="s">
        <v>230</v>
      </c>
      <c r="AA2262" s="128" t="s">
        <v>230</v>
      </c>
    </row>
    <row r="2263" spans="6:27">
      <c r="F2263" s="128" t="s">
        <v>230</v>
      </c>
      <c r="G2263" s="128" t="s">
        <v>230</v>
      </c>
      <c r="H2263" s="128" t="s">
        <v>230</v>
      </c>
      <c r="I2263" s="128" t="s">
        <v>230</v>
      </c>
      <c r="J2263" s="128" t="s">
        <v>230</v>
      </c>
      <c r="K2263" s="128" t="s">
        <v>230</v>
      </c>
      <c r="N2263" s="128" t="s">
        <v>230</v>
      </c>
      <c r="AA2263" s="128" t="s">
        <v>230</v>
      </c>
    </row>
    <row r="2264" spans="6:27">
      <c r="F2264" s="128" t="s">
        <v>230</v>
      </c>
      <c r="G2264" s="128" t="s">
        <v>230</v>
      </c>
      <c r="H2264" s="128" t="s">
        <v>230</v>
      </c>
      <c r="I2264" s="128" t="s">
        <v>230</v>
      </c>
      <c r="J2264" s="128" t="s">
        <v>230</v>
      </c>
      <c r="K2264" s="128" t="s">
        <v>230</v>
      </c>
      <c r="N2264" s="128" t="s">
        <v>230</v>
      </c>
      <c r="AA2264" s="128" t="s">
        <v>230</v>
      </c>
    </row>
    <row r="2265" spans="6:27">
      <c r="F2265" s="128" t="s">
        <v>230</v>
      </c>
      <c r="G2265" s="128" t="s">
        <v>230</v>
      </c>
      <c r="H2265" s="128" t="s">
        <v>230</v>
      </c>
      <c r="I2265" s="128" t="s">
        <v>230</v>
      </c>
      <c r="J2265" s="128" t="s">
        <v>230</v>
      </c>
      <c r="K2265" s="128" t="s">
        <v>230</v>
      </c>
      <c r="N2265" s="128" t="s">
        <v>230</v>
      </c>
      <c r="AA2265" s="128" t="s">
        <v>230</v>
      </c>
    </row>
    <row r="2266" spans="6:27">
      <c r="F2266" s="128" t="s">
        <v>230</v>
      </c>
      <c r="G2266" s="128" t="s">
        <v>230</v>
      </c>
      <c r="H2266" s="128" t="s">
        <v>230</v>
      </c>
      <c r="I2266" s="128" t="s">
        <v>230</v>
      </c>
      <c r="J2266" s="128" t="s">
        <v>230</v>
      </c>
      <c r="K2266" s="128" t="s">
        <v>230</v>
      </c>
      <c r="N2266" s="128" t="s">
        <v>230</v>
      </c>
      <c r="AA2266" s="128" t="s">
        <v>230</v>
      </c>
    </row>
    <row r="2267" spans="6:27">
      <c r="F2267" s="128" t="s">
        <v>230</v>
      </c>
      <c r="G2267" s="128" t="s">
        <v>230</v>
      </c>
      <c r="H2267" s="128" t="s">
        <v>230</v>
      </c>
      <c r="I2267" s="128" t="s">
        <v>230</v>
      </c>
      <c r="J2267" s="128" t="s">
        <v>230</v>
      </c>
      <c r="K2267" s="128" t="s">
        <v>230</v>
      </c>
      <c r="N2267" s="128" t="s">
        <v>230</v>
      </c>
      <c r="AA2267" s="128" t="s">
        <v>230</v>
      </c>
    </row>
    <row r="2268" spans="6:27">
      <c r="F2268" s="128" t="s">
        <v>230</v>
      </c>
      <c r="G2268" s="128" t="s">
        <v>230</v>
      </c>
      <c r="H2268" s="128" t="s">
        <v>230</v>
      </c>
      <c r="I2268" s="128" t="s">
        <v>230</v>
      </c>
      <c r="J2268" s="128" t="s">
        <v>230</v>
      </c>
      <c r="K2268" s="128" t="s">
        <v>230</v>
      </c>
      <c r="N2268" s="128" t="s">
        <v>230</v>
      </c>
      <c r="AA2268" s="128" t="s">
        <v>230</v>
      </c>
    </row>
    <row r="2269" spans="6:27">
      <c r="F2269" s="128" t="s">
        <v>230</v>
      </c>
      <c r="G2269" s="128" t="s">
        <v>230</v>
      </c>
      <c r="H2269" s="128" t="s">
        <v>230</v>
      </c>
      <c r="I2269" s="128" t="s">
        <v>230</v>
      </c>
      <c r="J2269" s="128" t="s">
        <v>230</v>
      </c>
      <c r="K2269" s="128" t="s">
        <v>230</v>
      </c>
      <c r="N2269" s="128" t="s">
        <v>230</v>
      </c>
      <c r="AA2269" s="128" t="s">
        <v>230</v>
      </c>
    </row>
    <row r="2270" spans="6:27">
      <c r="F2270" s="128" t="s">
        <v>230</v>
      </c>
      <c r="G2270" s="128" t="s">
        <v>230</v>
      </c>
      <c r="H2270" s="128" t="s">
        <v>230</v>
      </c>
      <c r="I2270" s="128" t="s">
        <v>230</v>
      </c>
      <c r="J2270" s="128" t="s">
        <v>230</v>
      </c>
      <c r="K2270" s="128" t="s">
        <v>230</v>
      </c>
      <c r="N2270" s="128" t="s">
        <v>230</v>
      </c>
      <c r="AA2270" s="128" t="s">
        <v>230</v>
      </c>
    </row>
    <row r="2271" spans="6:27">
      <c r="F2271" s="128" t="s">
        <v>230</v>
      </c>
      <c r="G2271" s="128" t="s">
        <v>230</v>
      </c>
      <c r="H2271" s="128" t="s">
        <v>230</v>
      </c>
      <c r="I2271" s="128" t="s">
        <v>230</v>
      </c>
      <c r="J2271" s="128" t="s">
        <v>230</v>
      </c>
      <c r="K2271" s="128" t="s">
        <v>230</v>
      </c>
      <c r="N2271" s="128" t="s">
        <v>230</v>
      </c>
      <c r="AA2271" s="128" t="s">
        <v>230</v>
      </c>
    </row>
    <row r="2272" spans="6:27">
      <c r="F2272" s="128" t="s">
        <v>230</v>
      </c>
      <c r="G2272" s="128" t="s">
        <v>230</v>
      </c>
      <c r="H2272" s="128" t="s">
        <v>230</v>
      </c>
      <c r="I2272" s="128" t="s">
        <v>230</v>
      </c>
      <c r="J2272" s="128" t="s">
        <v>230</v>
      </c>
      <c r="K2272" s="128" t="s">
        <v>230</v>
      </c>
      <c r="N2272" s="128" t="s">
        <v>230</v>
      </c>
      <c r="AA2272" s="128" t="s">
        <v>230</v>
      </c>
    </row>
    <row r="2273" spans="6:27">
      <c r="F2273" s="128" t="s">
        <v>230</v>
      </c>
      <c r="G2273" s="128" t="s">
        <v>230</v>
      </c>
      <c r="H2273" s="128" t="s">
        <v>230</v>
      </c>
      <c r="I2273" s="128" t="s">
        <v>230</v>
      </c>
      <c r="J2273" s="128" t="s">
        <v>230</v>
      </c>
      <c r="K2273" s="128" t="s">
        <v>230</v>
      </c>
      <c r="N2273" s="128" t="s">
        <v>230</v>
      </c>
      <c r="AA2273" s="128" t="s">
        <v>230</v>
      </c>
    </row>
    <row r="2274" spans="6:27">
      <c r="F2274" s="128" t="s">
        <v>230</v>
      </c>
      <c r="G2274" s="128" t="s">
        <v>230</v>
      </c>
      <c r="H2274" s="128" t="s">
        <v>230</v>
      </c>
      <c r="I2274" s="128" t="s">
        <v>230</v>
      </c>
      <c r="J2274" s="128" t="s">
        <v>230</v>
      </c>
      <c r="K2274" s="128" t="s">
        <v>230</v>
      </c>
      <c r="N2274" s="128" t="s">
        <v>230</v>
      </c>
      <c r="AA2274" s="128" t="s">
        <v>230</v>
      </c>
    </row>
    <row r="2275" spans="6:27">
      <c r="F2275" s="128" t="s">
        <v>230</v>
      </c>
      <c r="G2275" s="128" t="s">
        <v>230</v>
      </c>
      <c r="H2275" s="128" t="s">
        <v>230</v>
      </c>
      <c r="I2275" s="128" t="s">
        <v>230</v>
      </c>
      <c r="J2275" s="128" t="s">
        <v>230</v>
      </c>
      <c r="K2275" s="128" t="s">
        <v>230</v>
      </c>
      <c r="N2275" s="128" t="s">
        <v>230</v>
      </c>
      <c r="AA2275" s="128" t="s">
        <v>230</v>
      </c>
    </row>
    <row r="2276" spans="6:27">
      <c r="F2276" s="128" t="s">
        <v>230</v>
      </c>
      <c r="G2276" s="128" t="s">
        <v>230</v>
      </c>
      <c r="H2276" s="128" t="s">
        <v>230</v>
      </c>
      <c r="I2276" s="128" t="s">
        <v>230</v>
      </c>
      <c r="J2276" s="128" t="s">
        <v>230</v>
      </c>
      <c r="K2276" s="128" t="s">
        <v>230</v>
      </c>
      <c r="N2276" s="128" t="s">
        <v>230</v>
      </c>
      <c r="AA2276" s="128" t="s">
        <v>230</v>
      </c>
    </row>
    <row r="2277" spans="6:27">
      <c r="F2277" s="128" t="s">
        <v>230</v>
      </c>
      <c r="G2277" s="128" t="s">
        <v>230</v>
      </c>
      <c r="H2277" s="128" t="s">
        <v>230</v>
      </c>
      <c r="I2277" s="128" t="s">
        <v>230</v>
      </c>
      <c r="J2277" s="128" t="s">
        <v>230</v>
      </c>
      <c r="K2277" s="128" t="s">
        <v>230</v>
      </c>
      <c r="N2277" s="128" t="s">
        <v>230</v>
      </c>
      <c r="AA2277" s="128" t="s">
        <v>230</v>
      </c>
    </row>
    <row r="2278" spans="6:27">
      <c r="F2278" s="128" t="s">
        <v>230</v>
      </c>
      <c r="G2278" s="128" t="s">
        <v>230</v>
      </c>
      <c r="H2278" s="128" t="s">
        <v>230</v>
      </c>
      <c r="I2278" s="128" t="s">
        <v>230</v>
      </c>
      <c r="J2278" s="128" t="s">
        <v>230</v>
      </c>
      <c r="K2278" s="128" t="s">
        <v>230</v>
      </c>
      <c r="N2278" s="128" t="s">
        <v>230</v>
      </c>
      <c r="AA2278" s="128" t="s">
        <v>230</v>
      </c>
    </row>
    <row r="2279" spans="6:27">
      <c r="F2279" s="128" t="s">
        <v>230</v>
      </c>
      <c r="G2279" s="128" t="s">
        <v>230</v>
      </c>
      <c r="H2279" s="128" t="s">
        <v>230</v>
      </c>
      <c r="I2279" s="128" t="s">
        <v>230</v>
      </c>
      <c r="J2279" s="128" t="s">
        <v>230</v>
      </c>
      <c r="K2279" s="128" t="s">
        <v>230</v>
      </c>
      <c r="N2279" s="128" t="s">
        <v>230</v>
      </c>
      <c r="AA2279" s="128" t="s">
        <v>230</v>
      </c>
    </row>
    <row r="2280" spans="6:27">
      <c r="F2280" s="128" t="s">
        <v>230</v>
      </c>
      <c r="G2280" s="128" t="s">
        <v>230</v>
      </c>
      <c r="H2280" s="128" t="s">
        <v>230</v>
      </c>
      <c r="I2280" s="128" t="s">
        <v>230</v>
      </c>
      <c r="J2280" s="128" t="s">
        <v>230</v>
      </c>
      <c r="K2280" s="128" t="s">
        <v>230</v>
      </c>
      <c r="N2280" s="128" t="s">
        <v>230</v>
      </c>
      <c r="AA2280" s="128" t="s">
        <v>230</v>
      </c>
    </row>
    <row r="2281" spans="6:27">
      <c r="F2281" s="128" t="s">
        <v>230</v>
      </c>
      <c r="G2281" s="128" t="s">
        <v>230</v>
      </c>
      <c r="H2281" s="128" t="s">
        <v>230</v>
      </c>
      <c r="I2281" s="128" t="s">
        <v>230</v>
      </c>
      <c r="J2281" s="128" t="s">
        <v>230</v>
      </c>
      <c r="K2281" s="128" t="s">
        <v>230</v>
      </c>
      <c r="N2281" s="128" t="s">
        <v>230</v>
      </c>
      <c r="AA2281" s="128" t="s">
        <v>230</v>
      </c>
    </row>
    <row r="2282" spans="6:27">
      <c r="F2282" s="128" t="s">
        <v>230</v>
      </c>
      <c r="G2282" s="128" t="s">
        <v>230</v>
      </c>
      <c r="H2282" s="128" t="s">
        <v>230</v>
      </c>
      <c r="I2282" s="128" t="s">
        <v>230</v>
      </c>
      <c r="J2282" s="128" t="s">
        <v>230</v>
      </c>
      <c r="K2282" s="128" t="s">
        <v>230</v>
      </c>
      <c r="N2282" s="128" t="s">
        <v>230</v>
      </c>
      <c r="AA2282" s="128" t="s">
        <v>230</v>
      </c>
    </row>
    <row r="2283" spans="6:27">
      <c r="F2283" s="128" t="s">
        <v>230</v>
      </c>
      <c r="G2283" s="128" t="s">
        <v>230</v>
      </c>
      <c r="H2283" s="128" t="s">
        <v>230</v>
      </c>
      <c r="I2283" s="128" t="s">
        <v>230</v>
      </c>
      <c r="J2283" s="128" t="s">
        <v>230</v>
      </c>
      <c r="K2283" s="128" t="s">
        <v>230</v>
      </c>
      <c r="N2283" s="128" t="s">
        <v>230</v>
      </c>
      <c r="AA2283" s="128" t="s">
        <v>230</v>
      </c>
    </row>
    <row r="2284" spans="6:27">
      <c r="F2284" s="128" t="s">
        <v>230</v>
      </c>
      <c r="G2284" s="128" t="s">
        <v>230</v>
      </c>
      <c r="H2284" s="128" t="s">
        <v>230</v>
      </c>
      <c r="I2284" s="128" t="s">
        <v>230</v>
      </c>
      <c r="J2284" s="128" t="s">
        <v>230</v>
      </c>
      <c r="K2284" s="128" t="s">
        <v>230</v>
      </c>
      <c r="N2284" s="128" t="s">
        <v>230</v>
      </c>
      <c r="AA2284" s="128" t="s">
        <v>230</v>
      </c>
    </row>
    <row r="2285" spans="6:27">
      <c r="F2285" s="128" t="s">
        <v>230</v>
      </c>
      <c r="G2285" s="128" t="s">
        <v>230</v>
      </c>
      <c r="H2285" s="128" t="s">
        <v>230</v>
      </c>
      <c r="I2285" s="128" t="s">
        <v>230</v>
      </c>
      <c r="J2285" s="128" t="s">
        <v>230</v>
      </c>
      <c r="K2285" s="128" t="s">
        <v>230</v>
      </c>
      <c r="N2285" s="128" t="s">
        <v>230</v>
      </c>
      <c r="AA2285" s="128" t="s">
        <v>230</v>
      </c>
    </row>
    <row r="2286" spans="6:27">
      <c r="F2286" s="128" t="s">
        <v>230</v>
      </c>
      <c r="G2286" s="128" t="s">
        <v>230</v>
      </c>
      <c r="H2286" s="128" t="s">
        <v>230</v>
      </c>
      <c r="I2286" s="128" t="s">
        <v>230</v>
      </c>
      <c r="J2286" s="128" t="s">
        <v>230</v>
      </c>
      <c r="K2286" s="128" t="s">
        <v>230</v>
      </c>
      <c r="N2286" s="128" t="s">
        <v>230</v>
      </c>
      <c r="AA2286" s="128" t="s">
        <v>230</v>
      </c>
    </row>
    <row r="2287" spans="6:27">
      <c r="F2287" s="128" t="s">
        <v>230</v>
      </c>
      <c r="G2287" s="128" t="s">
        <v>230</v>
      </c>
      <c r="H2287" s="128" t="s">
        <v>230</v>
      </c>
      <c r="I2287" s="128" t="s">
        <v>230</v>
      </c>
      <c r="J2287" s="128" t="s">
        <v>230</v>
      </c>
      <c r="K2287" s="128" t="s">
        <v>230</v>
      </c>
      <c r="N2287" s="128" t="s">
        <v>230</v>
      </c>
      <c r="AA2287" s="128" t="s">
        <v>230</v>
      </c>
    </row>
    <row r="2288" spans="6:27">
      <c r="F2288" s="128" t="s">
        <v>230</v>
      </c>
      <c r="G2288" s="128" t="s">
        <v>230</v>
      </c>
      <c r="H2288" s="128" t="s">
        <v>230</v>
      </c>
      <c r="I2288" s="128" t="s">
        <v>230</v>
      </c>
      <c r="J2288" s="128" t="s">
        <v>230</v>
      </c>
      <c r="K2288" s="128" t="s">
        <v>230</v>
      </c>
      <c r="N2288" s="128" t="s">
        <v>230</v>
      </c>
      <c r="AA2288" s="128" t="s">
        <v>230</v>
      </c>
    </row>
    <row r="2289" spans="6:27">
      <c r="F2289" s="128" t="s">
        <v>230</v>
      </c>
      <c r="G2289" s="128" t="s">
        <v>230</v>
      </c>
      <c r="H2289" s="128" t="s">
        <v>230</v>
      </c>
      <c r="I2289" s="128" t="s">
        <v>230</v>
      </c>
      <c r="J2289" s="128" t="s">
        <v>230</v>
      </c>
      <c r="K2289" s="128" t="s">
        <v>230</v>
      </c>
      <c r="N2289" s="128" t="s">
        <v>230</v>
      </c>
      <c r="AA2289" s="128" t="s">
        <v>230</v>
      </c>
    </row>
    <row r="2290" spans="6:27">
      <c r="F2290" s="128" t="s">
        <v>230</v>
      </c>
      <c r="G2290" s="128" t="s">
        <v>230</v>
      </c>
      <c r="H2290" s="128" t="s">
        <v>230</v>
      </c>
      <c r="I2290" s="128" t="s">
        <v>230</v>
      </c>
      <c r="J2290" s="128" t="s">
        <v>230</v>
      </c>
      <c r="K2290" s="128" t="s">
        <v>230</v>
      </c>
      <c r="N2290" s="128" t="s">
        <v>230</v>
      </c>
      <c r="AA2290" s="128" t="s">
        <v>230</v>
      </c>
    </row>
    <row r="2291" spans="6:27">
      <c r="F2291" s="128" t="s">
        <v>230</v>
      </c>
      <c r="G2291" s="128" t="s">
        <v>230</v>
      </c>
      <c r="H2291" s="128" t="s">
        <v>230</v>
      </c>
      <c r="I2291" s="128" t="s">
        <v>230</v>
      </c>
      <c r="J2291" s="128" t="s">
        <v>230</v>
      </c>
      <c r="K2291" s="128" t="s">
        <v>230</v>
      </c>
      <c r="N2291" s="128" t="s">
        <v>230</v>
      </c>
      <c r="AA2291" s="128" t="s">
        <v>230</v>
      </c>
    </row>
    <row r="2292" spans="6:27">
      <c r="F2292" s="128" t="s">
        <v>230</v>
      </c>
      <c r="G2292" s="128" t="s">
        <v>230</v>
      </c>
      <c r="H2292" s="128" t="s">
        <v>230</v>
      </c>
      <c r="I2292" s="128" t="s">
        <v>230</v>
      </c>
      <c r="J2292" s="128" t="s">
        <v>230</v>
      </c>
      <c r="K2292" s="128" t="s">
        <v>230</v>
      </c>
      <c r="N2292" s="128" t="s">
        <v>230</v>
      </c>
      <c r="AA2292" s="128" t="s">
        <v>230</v>
      </c>
    </row>
    <row r="2293" spans="6:27">
      <c r="F2293" s="128" t="s">
        <v>230</v>
      </c>
      <c r="G2293" s="128" t="s">
        <v>230</v>
      </c>
      <c r="H2293" s="128" t="s">
        <v>230</v>
      </c>
      <c r="I2293" s="128" t="s">
        <v>230</v>
      </c>
      <c r="J2293" s="128" t="s">
        <v>230</v>
      </c>
      <c r="K2293" s="128" t="s">
        <v>230</v>
      </c>
      <c r="N2293" s="128" t="s">
        <v>230</v>
      </c>
      <c r="AA2293" s="128" t="s">
        <v>230</v>
      </c>
    </row>
    <row r="2294" spans="6:27">
      <c r="F2294" s="128" t="s">
        <v>230</v>
      </c>
      <c r="G2294" s="128" t="s">
        <v>230</v>
      </c>
      <c r="H2294" s="128" t="s">
        <v>230</v>
      </c>
      <c r="I2294" s="128" t="s">
        <v>230</v>
      </c>
      <c r="J2294" s="128" t="s">
        <v>230</v>
      </c>
      <c r="K2294" s="128" t="s">
        <v>230</v>
      </c>
      <c r="N2294" s="128" t="s">
        <v>230</v>
      </c>
      <c r="AA2294" s="128" t="s">
        <v>230</v>
      </c>
    </row>
    <row r="2295" spans="6:27">
      <c r="F2295" s="128" t="s">
        <v>230</v>
      </c>
      <c r="G2295" s="128" t="s">
        <v>230</v>
      </c>
      <c r="H2295" s="128" t="s">
        <v>230</v>
      </c>
      <c r="I2295" s="128" t="s">
        <v>230</v>
      </c>
      <c r="J2295" s="128" t="s">
        <v>230</v>
      </c>
      <c r="K2295" s="128" t="s">
        <v>230</v>
      </c>
      <c r="N2295" s="128" t="s">
        <v>230</v>
      </c>
      <c r="AA2295" s="128" t="s">
        <v>230</v>
      </c>
    </row>
    <row r="2296" spans="6:27">
      <c r="F2296" s="128" t="s">
        <v>230</v>
      </c>
      <c r="G2296" s="128" t="s">
        <v>230</v>
      </c>
      <c r="H2296" s="128" t="s">
        <v>230</v>
      </c>
      <c r="I2296" s="128" t="s">
        <v>230</v>
      </c>
      <c r="J2296" s="128" t="s">
        <v>230</v>
      </c>
      <c r="K2296" s="128" t="s">
        <v>230</v>
      </c>
      <c r="N2296" s="128" t="s">
        <v>230</v>
      </c>
      <c r="AA2296" s="128" t="s">
        <v>230</v>
      </c>
    </row>
    <row r="2297" spans="6:27">
      <c r="F2297" s="128" t="s">
        <v>230</v>
      </c>
      <c r="G2297" s="128" t="s">
        <v>230</v>
      </c>
      <c r="H2297" s="128" t="s">
        <v>230</v>
      </c>
      <c r="I2297" s="128" t="s">
        <v>230</v>
      </c>
      <c r="J2297" s="128" t="s">
        <v>230</v>
      </c>
      <c r="K2297" s="128" t="s">
        <v>230</v>
      </c>
      <c r="N2297" s="128" t="s">
        <v>230</v>
      </c>
      <c r="AA2297" s="128" t="s">
        <v>230</v>
      </c>
    </row>
    <row r="2298" spans="6:27">
      <c r="F2298" s="128" t="s">
        <v>230</v>
      </c>
      <c r="G2298" s="128" t="s">
        <v>230</v>
      </c>
      <c r="H2298" s="128" t="s">
        <v>230</v>
      </c>
      <c r="I2298" s="128" t="s">
        <v>230</v>
      </c>
      <c r="J2298" s="128" t="s">
        <v>230</v>
      </c>
      <c r="K2298" s="128" t="s">
        <v>230</v>
      </c>
      <c r="N2298" s="128" t="s">
        <v>230</v>
      </c>
      <c r="AA2298" s="128" t="s">
        <v>230</v>
      </c>
    </row>
    <row r="2299" spans="6:27">
      <c r="F2299" s="128" t="s">
        <v>230</v>
      </c>
      <c r="G2299" s="128" t="s">
        <v>230</v>
      </c>
      <c r="H2299" s="128" t="s">
        <v>230</v>
      </c>
      <c r="I2299" s="128" t="s">
        <v>230</v>
      </c>
      <c r="J2299" s="128" t="s">
        <v>230</v>
      </c>
      <c r="K2299" s="128" t="s">
        <v>230</v>
      </c>
      <c r="N2299" s="128" t="s">
        <v>230</v>
      </c>
      <c r="AA2299" s="128" t="s">
        <v>230</v>
      </c>
    </row>
    <row r="2300" spans="6:27">
      <c r="F2300" s="128" t="s">
        <v>230</v>
      </c>
      <c r="G2300" s="128" t="s">
        <v>230</v>
      </c>
      <c r="H2300" s="128" t="s">
        <v>230</v>
      </c>
      <c r="I2300" s="128" t="s">
        <v>230</v>
      </c>
      <c r="J2300" s="128" t="s">
        <v>230</v>
      </c>
      <c r="K2300" s="128" t="s">
        <v>230</v>
      </c>
      <c r="N2300" s="128" t="s">
        <v>230</v>
      </c>
      <c r="AA2300" s="128" t="s">
        <v>230</v>
      </c>
    </row>
    <row r="2301" spans="6:27">
      <c r="F2301" s="128" t="s">
        <v>230</v>
      </c>
      <c r="G2301" s="128" t="s">
        <v>230</v>
      </c>
      <c r="H2301" s="128" t="s">
        <v>230</v>
      </c>
      <c r="I2301" s="128" t="s">
        <v>230</v>
      </c>
      <c r="J2301" s="128" t="s">
        <v>230</v>
      </c>
      <c r="K2301" s="128" t="s">
        <v>230</v>
      </c>
      <c r="N2301" s="128" t="s">
        <v>230</v>
      </c>
      <c r="AA2301" s="128" t="s">
        <v>230</v>
      </c>
    </row>
    <row r="2302" spans="6:27">
      <c r="F2302" s="128" t="s">
        <v>230</v>
      </c>
      <c r="G2302" s="128" t="s">
        <v>230</v>
      </c>
      <c r="H2302" s="128" t="s">
        <v>230</v>
      </c>
      <c r="I2302" s="128" t="s">
        <v>230</v>
      </c>
      <c r="J2302" s="128" t="s">
        <v>230</v>
      </c>
      <c r="K2302" s="128" t="s">
        <v>230</v>
      </c>
      <c r="N2302" s="128" t="s">
        <v>230</v>
      </c>
      <c r="AA2302" s="128" t="s">
        <v>230</v>
      </c>
    </row>
    <row r="2303" spans="6:27">
      <c r="F2303" s="128" t="s">
        <v>230</v>
      </c>
      <c r="G2303" s="128" t="s">
        <v>230</v>
      </c>
      <c r="H2303" s="128" t="s">
        <v>230</v>
      </c>
      <c r="I2303" s="128" t="s">
        <v>230</v>
      </c>
      <c r="J2303" s="128" t="s">
        <v>230</v>
      </c>
      <c r="K2303" s="128" t="s">
        <v>230</v>
      </c>
      <c r="N2303" s="128" t="s">
        <v>230</v>
      </c>
      <c r="AA2303" s="128" t="s">
        <v>230</v>
      </c>
    </row>
    <row r="2304" spans="6:27">
      <c r="F2304" s="128" t="s">
        <v>230</v>
      </c>
      <c r="G2304" s="128" t="s">
        <v>230</v>
      </c>
      <c r="H2304" s="128" t="s">
        <v>230</v>
      </c>
      <c r="I2304" s="128" t="s">
        <v>230</v>
      </c>
      <c r="J2304" s="128" t="s">
        <v>230</v>
      </c>
      <c r="K2304" s="128" t="s">
        <v>230</v>
      </c>
      <c r="N2304" s="128" t="s">
        <v>230</v>
      </c>
      <c r="AA2304" s="128" t="s">
        <v>230</v>
      </c>
    </row>
    <row r="2305" spans="6:27">
      <c r="F2305" s="128" t="s">
        <v>230</v>
      </c>
      <c r="G2305" s="128" t="s">
        <v>230</v>
      </c>
      <c r="H2305" s="128" t="s">
        <v>230</v>
      </c>
      <c r="I2305" s="128" t="s">
        <v>230</v>
      </c>
      <c r="J2305" s="128" t="s">
        <v>230</v>
      </c>
      <c r="K2305" s="128" t="s">
        <v>230</v>
      </c>
      <c r="N2305" s="128" t="s">
        <v>230</v>
      </c>
      <c r="AA2305" s="128" t="s">
        <v>230</v>
      </c>
    </row>
    <row r="2306" spans="6:27">
      <c r="F2306" s="128" t="s">
        <v>230</v>
      </c>
      <c r="G2306" s="128" t="s">
        <v>230</v>
      </c>
      <c r="H2306" s="128" t="s">
        <v>230</v>
      </c>
      <c r="I2306" s="128" t="s">
        <v>230</v>
      </c>
      <c r="J2306" s="128" t="s">
        <v>230</v>
      </c>
      <c r="K2306" s="128" t="s">
        <v>230</v>
      </c>
      <c r="N2306" s="128" t="s">
        <v>230</v>
      </c>
      <c r="AA2306" s="128" t="s">
        <v>230</v>
      </c>
    </row>
    <row r="2307" spans="6:27">
      <c r="F2307" s="128" t="s">
        <v>230</v>
      </c>
      <c r="G2307" s="128" t="s">
        <v>230</v>
      </c>
      <c r="H2307" s="128" t="s">
        <v>230</v>
      </c>
      <c r="I2307" s="128" t="s">
        <v>230</v>
      </c>
      <c r="J2307" s="128" t="s">
        <v>230</v>
      </c>
      <c r="K2307" s="128" t="s">
        <v>230</v>
      </c>
      <c r="N2307" s="128" t="s">
        <v>230</v>
      </c>
      <c r="AA2307" s="128" t="s">
        <v>230</v>
      </c>
    </row>
    <row r="2308" spans="6:27">
      <c r="F2308" s="128" t="s">
        <v>230</v>
      </c>
      <c r="G2308" s="128" t="s">
        <v>230</v>
      </c>
      <c r="H2308" s="128" t="s">
        <v>230</v>
      </c>
      <c r="I2308" s="128" t="s">
        <v>230</v>
      </c>
      <c r="J2308" s="128" t="s">
        <v>230</v>
      </c>
      <c r="K2308" s="128" t="s">
        <v>230</v>
      </c>
      <c r="N2308" s="128" t="s">
        <v>230</v>
      </c>
      <c r="AA2308" s="128" t="s">
        <v>230</v>
      </c>
    </row>
    <row r="2309" spans="6:27">
      <c r="F2309" s="128" t="s">
        <v>230</v>
      </c>
      <c r="G2309" s="128" t="s">
        <v>230</v>
      </c>
      <c r="H2309" s="128" t="s">
        <v>230</v>
      </c>
      <c r="I2309" s="128" t="s">
        <v>230</v>
      </c>
      <c r="J2309" s="128" t="s">
        <v>230</v>
      </c>
      <c r="K2309" s="128" t="s">
        <v>230</v>
      </c>
      <c r="N2309" s="128" t="s">
        <v>230</v>
      </c>
      <c r="AA2309" s="128" t="s">
        <v>230</v>
      </c>
    </row>
    <row r="2310" spans="6:27">
      <c r="F2310" s="128" t="s">
        <v>230</v>
      </c>
      <c r="G2310" s="128" t="s">
        <v>230</v>
      </c>
      <c r="H2310" s="128" t="s">
        <v>230</v>
      </c>
      <c r="I2310" s="128" t="s">
        <v>230</v>
      </c>
      <c r="J2310" s="128" t="s">
        <v>230</v>
      </c>
      <c r="K2310" s="128" t="s">
        <v>230</v>
      </c>
      <c r="N2310" s="128" t="s">
        <v>230</v>
      </c>
      <c r="AA2310" s="128" t="s">
        <v>230</v>
      </c>
    </row>
    <row r="2311" spans="6:27">
      <c r="F2311" s="128" t="s">
        <v>230</v>
      </c>
      <c r="G2311" s="128" t="s">
        <v>230</v>
      </c>
      <c r="H2311" s="128" t="s">
        <v>230</v>
      </c>
      <c r="I2311" s="128" t="s">
        <v>230</v>
      </c>
      <c r="J2311" s="128" t="s">
        <v>230</v>
      </c>
      <c r="K2311" s="128" t="s">
        <v>230</v>
      </c>
      <c r="N2311" s="128" t="s">
        <v>230</v>
      </c>
      <c r="AA2311" s="128" t="s">
        <v>230</v>
      </c>
    </row>
    <row r="2312" spans="6:27">
      <c r="F2312" s="128" t="s">
        <v>230</v>
      </c>
      <c r="G2312" s="128" t="s">
        <v>230</v>
      </c>
      <c r="H2312" s="128" t="s">
        <v>230</v>
      </c>
      <c r="I2312" s="128" t="s">
        <v>230</v>
      </c>
      <c r="J2312" s="128" t="s">
        <v>230</v>
      </c>
      <c r="K2312" s="128" t="s">
        <v>230</v>
      </c>
      <c r="N2312" s="128" t="s">
        <v>230</v>
      </c>
      <c r="AA2312" s="128" t="s">
        <v>230</v>
      </c>
    </row>
    <row r="2313" spans="6:27">
      <c r="F2313" s="128" t="s">
        <v>230</v>
      </c>
      <c r="G2313" s="128" t="s">
        <v>230</v>
      </c>
      <c r="H2313" s="128" t="s">
        <v>230</v>
      </c>
      <c r="I2313" s="128" t="s">
        <v>230</v>
      </c>
      <c r="J2313" s="128" t="s">
        <v>230</v>
      </c>
      <c r="K2313" s="128" t="s">
        <v>230</v>
      </c>
      <c r="N2313" s="128" t="s">
        <v>230</v>
      </c>
      <c r="AA2313" s="128" t="s">
        <v>230</v>
      </c>
    </row>
    <row r="2314" spans="6:27">
      <c r="F2314" s="128" t="s">
        <v>230</v>
      </c>
      <c r="G2314" s="128" t="s">
        <v>230</v>
      </c>
      <c r="H2314" s="128" t="s">
        <v>230</v>
      </c>
      <c r="I2314" s="128" t="s">
        <v>230</v>
      </c>
      <c r="J2314" s="128" t="s">
        <v>230</v>
      </c>
      <c r="K2314" s="128" t="s">
        <v>230</v>
      </c>
      <c r="N2314" s="128" t="s">
        <v>230</v>
      </c>
      <c r="AA2314" s="128" t="s">
        <v>230</v>
      </c>
    </row>
    <row r="2315" spans="6:27">
      <c r="F2315" s="128" t="s">
        <v>230</v>
      </c>
      <c r="G2315" s="128" t="s">
        <v>230</v>
      </c>
      <c r="H2315" s="128" t="s">
        <v>230</v>
      </c>
      <c r="I2315" s="128" t="s">
        <v>230</v>
      </c>
      <c r="J2315" s="128" t="s">
        <v>230</v>
      </c>
      <c r="K2315" s="128" t="s">
        <v>230</v>
      </c>
      <c r="N2315" s="128" t="s">
        <v>230</v>
      </c>
      <c r="AA2315" s="128" t="s">
        <v>230</v>
      </c>
    </row>
    <row r="2316" spans="6:27">
      <c r="F2316" s="128" t="s">
        <v>230</v>
      </c>
      <c r="G2316" s="128" t="s">
        <v>230</v>
      </c>
      <c r="H2316" s="128" t="s">
        <v>230</v>
      </c>
      <c r="I2316" s="128" t="s">
        <v>230</v>
      </c>
      <c r="J2316" s="128" t="s">
        <v>230</v>
      </c>
      <c r="K2316" s="128" t="s">
        <v>230</v>
      </c>
      <c r="N2316" s="128" t="s">
        <v>230</v>
      </c>
      <c r="AA2316" s="128" t="s">
        <v>230</v>
      </c>
    </row>
    <row r="2317" spans="6:27">
      <c r="F2317" s="128" t="s">
        <v>230</v>
      </c>
      <c r="G2317" s="128" t="s">
        <v>230</v>
      </c>
      <c r="H2317" s="128" t="s">
        <v>230</v>
      </c>
      <c r="I2317" s="128" t="s">
        <v>230</v>
      </c>
      <c r="J2317" s="128" t="s">
        <v>230</v>
      </c>
      <c r="K2317" s="128" t="s">
        <v>230</v>
      </c>
      <c r="N2317" s="128" t="s">
        <v>230</v>
      </c>
      <c r="AA2317" s="128" t="s">
        <v>230</v>
      </c>
    </row>
    <row r="2318" spans="6:27">
      <c r="F2318" s="128" t="s">
        <v>230</v>
      </c>
      <c r="G2318" s="128" t="s">
        <v>230</v>
      </c>
      <c r="H2318" s="128" t="s">
        <v>230</v>
      </c>
      <c r="I2318" s="128" t="s">
        <v>230</v>
      </c>
      <c r="J2318" s="128" t="s">
        <v>230</v>
      </c>
      <c r="K2318" s="128" t="s">
        <v>230</v>
      </c>
      <c r="N2318" s="128" t="s">
        <v>230</v>
      </c>
      <c r="AA2318" s="128" t="s">
        <v>230</v>
      </c>
    </row>
    <row r="2319" spans="6:27">
      <c r="F2319" s="128" t="s">
        <v>230</v>
      </c>
      <c r="G2319" s="128" t="s">
        <v>230</v>
      </c>
      <c r="H2319" s="128" t="s">
        <v>230</v>
      </c>
      <c r="I2319" s="128" t="s">
        <v>230</v>
      </c>
      <c r="J2319" s="128" t="s">
        <v>230</v>
      </c>
      <c r="K2319" s="128" t="s">
        <v>230</v>
      </c>
      <c r="N2319" s="128" t="s">
        <v>230</v>
      </c>
      <c r="AA2319" s="128" t="s">
        <v>230</v>
      </c>
    </row>
    <row r="2320" spans="6:27">
      <c r="F2320" s="128" t="s">
        <v>230</v>
      </c>
      <c r="G2320" s="128" t="s">
        <v>230</v>
      </c>
      <c r="H2320" s="128" t="s">
        <v>230</v>
      </c>
      <c r="I2320" s="128" t="s">
        <v>230</v>
      </c>
      <c r="J2320" s="128" t="s">
        <v>230</v>
      </c>
      <c r="K2320" s="128" t="s">
        <v>230</v>
      </c>
      <c r="N2320" s="128" t="s">
        <v>230</v>
      </c>
      <c r="AA2320" s="128" t="s">
        <v>230</v>
      </c>
    </row>
    <row r="2321" spans="6:27">
      <c r="F2321" s="128" t="s">
        <v>230</v>
      </c>
      <c r="G2321" s="128" t="s">
        <v>230</v>
      </c>
      <c r="H2321" s="128" t="s">
        <v>230</v>
      </c>
      <c r="I2321" s="128" t="s">
        <v>230</v>
      </c>
      <c r="J2321" s="128" t="s">
        <v>230</v>
      </c>
      <c r="K2321" s="128" t="s">
        <v>230</v>
      </c>
      <c r="N2321" s="128" t="s">
        <v>230</v>
      </c>
      <c r="AA2321" s="128" t="s">
        <v>230</v>
      </c>
    </row>
    <row r="2322" spans="6:27">
      <c r="F2322" s="128" t="s">
        <v>230</v>
      </c>
      <c r="G2322" s="128" t="s">
        <v>230</v>
      </c>
      <c r="H2322" s="128" t="s">
        <v>230</v>
      </c>
      <c r="I2322" s="128" t="s">
        <v>230</v>
      </c>
      <c r="J2322" s="128" t="s">
        <v>230</v>
      </c>
      <c r="K2322" s="128" t="s">
        <v>230</v>
      </c>
      <c r="N2322" s="128" t="s">
        <v>230</v>
      </c>
      <c r="AA2322" s="128" t="s">
        <v>230</v>
      </c>
    </row>
    <row r="2323" spans="6:27">
      <c r="F2323" s="128" t="s">
        <v>230</v>
      </c>
      <c r="G2323" s="128" t="s">
        <v>230</v>
      </c>
      <c r="H2323" s="128" t="s">
        <v>230</v>
      </c>
      <c r="I2323" s="128" t="s">
        <v>230</v>
      </c>
      <c r="J2323" s="128" t="s">
        <v>230</v>
      </c>
      <c r="K2323" s="128" t="s">
        <v>230</v>
      </c>
      <c r="N2323" s="128" t="s">
        <v>230</v>
      </c>
      <c r="AA2323" s="128" t="s">
        <v>230</v>
      </c>
    </row>
    <row r="2324" spans="6:27">
      <c r="F2324" s="128" t="s">
        <v>230</v>
      </c>
      <c r="G2324" s="128" t="s">
        <v>230</v>
      </c>
      <c r="H2324" s="128" t="s">
        <v>230</v>
      </c>
      <c r="I2324" s="128" t="s">
        <v>230</v>
      </c>
      <c r="J2324" s="128" t="s">
        <v>230</v>
      </c>
      <c r="K2324" s="128" t="s">
        <v>230</v>
      </c>
      <c r="N2324" s="128" t="s">
        <v>230</v>
      </c>
      <c r="AA2324" s="128" t="s">
        <v>230</v>
      </c>
    </row>
    <row r="2325" spans="6:27">
      <c r="F2325" s="128" t="s">
        <v>230</v>
      </c>
      <c r="G2325" s="128" t="s">
        <v>230</v>
      </c>
      <c r="H2325" s="128" t="s">
        <v>230</v>
      </c>
      <c r="I2325" s="128" t="s">
        <v>230</v>
      </c>
      <c r="J2325" s="128" t="s">
        <v>230</v>
      </c>
      <c r="K2325" s="128" t="s">
        <v>230</v>
      </c>
      <c r="N2325" s="128" t="s">
        <v>230</v>
      </c>
      <c r="AA2325" s="128" t="s">
        <v>230</v>
      </c>
    </row>
    <row r="2326" spans="6:27">
      <c r="F2326" s="128" t="s">
        <v>230</v>
      </c>
      <c r="G2326" s="128" t="s">
        <v>230</v>
      </c>
      <c r="H2326" s="128" t="s">
        <v>230</v>
      </c>
      <c r="I2326" s="128" t="s">
        <v>230</v>
      </c>
      <c r="J2326" s="128" t="s">
        <v>230</v>
      </c>
      <c r="K2326" s="128" t="s">
        <v>230</v>
      </c>
      <c r="N2326" s="128" t="s">
        <v>230</v>
      </c>
      <c r="AA2326" s="128" t="s">
        <v>230</v>
      </c>
    </row>
    <row r="2327" spans="6:27">
      <c r="F2327" s="128" t="s">
        <v>230</v>
      </c>
      <c r="G2327" s="128" t="s">
        <v>230</v>
      </c>
      <c r="H2327" s="128" t="s">
        <v>230</v>
      </c>
      <c r="I2327" s="128" t="s">
        <v>230</v>
      </c>
      <c r="J2327" s="128" t="s">
        <v>230</v>
      </c>
      <c r="K2327" s="128" t="s">
        <v>230</v>
      </c>
      <c r="N2327" s="128" t="s">
        <v>230</v>
      </c>
      <c r="AA2327" s="128" t="s">
        <v>230</v>
      </c>
    </row>
    <row r="2328" spans="6:27">
      <c r="F2328" s="128" t="s">
        <v>230</v>
      </c>
      <c r="G2328" s="128" t="s">
        <v>230</v>
      </c>
      <c r="H2328" s="128" t="s">
        <v>230</v>
      </c>
      <c r="I2328" s="128" t="s">
        <v>230</v>
      </c>
      <c r="J2328" s="128" t="s">
        <v>230</v>
      </c>
      <c r="K2328" s="128" t="s">
        <v>230</v>
      </c>
      <c r="N2328" s="128" t="s">
        <v>230</v>
      </c>
      <c r="AA2328" s="128" t="s">
        <v>230</v>
      </c>
    </row>
    <row r="2329" spans="6:27">
      <c r="F2329" s="128" t="s">
        <v>230</v>
      </c>
      <c r="G2329" s="128" t="s">
        <v>230</v>
      </c>
      <c r="H2329" s="128" t="s">
        <v>230</v>
      </c>
      <c r="I2329" s="128" t="s">
        <v>230</v>
      </c>
      <c r="J2329" s="128" t="s">
        <v>230</v>
      </c>
      <c r="K2329" s="128" t="s">
        <v>230</v>
      </c>
      <c r="N2329" s="128" t="s">
        <v>230</v>
      </c>
      <c r="AA2329" s="128" t="s">
        <v>230</v>
      </c>
    </row>
    <row r="2330" spans="6:27">
      <c r="F2330" s="128" t="s">
        <v>230</v>
      </c>
      <c r="G2330" s="128" t="s">
        <v>230</v>
      </c>
      <c r="H2330" s="128" t="s">
        <v>230</v>
      </c>
      <c r="I2330" s="128" t="s">
        <v>230</v>
      </c>
      <c r="J2330" s="128" t="s">
        <v>230</v>
      </c>
      <c r="K2330" s="128" t="s">
        <v>230</v>
      </c>
      <c r="N2330" s="128" t="s">
        <v>230</v>
      </c>
      <c r="AA2330" s="128" t="s">
        <v>230</v>
      </c>
    </row>
    <row r="2331" spans="6:27">
      <c r="F2331" s="128" t="s">
        <v>230</v>
      </c>
      <c r="G2331" s="128" t="s">
        <v>230</v>
      </c>
      <c r="H2331" s="128" t="s">
        <v>230</v>
      </c>
      <c r="I2331" s="128" t="s">
        <v>230</v>
      </c>
      <c r="J2331" s="128" t="s">
        <v>230</v>
      </c>
      <c r="K2331" s="128" t="s">
        <v>230</v>
      </c>
      <c r="N2331" s="128" t="s">
        <v>230</v>
      </c>
      <c r="AA2331" s="128" t="s">
        <v>230</v>
      </c>
    </row>
    <row r="2332" spans="6:27">
      <c r="F2332" s="128" t="s">
        <v>230</v>
      </c>
      <c r="G2332" s="128" t="s">
        <v>230</v>
      </c>
      <c r="H2332" s="128" t="s">
        <v>230</v>
      </c>
      <c r="I2332" s="128" t="s">
        <v>230</v>
      </c>
      <c r="J2332" s="128" t="s">
        <v>230</v>
      </c>
      <c r="K2332" s="128" t="s">
        <v>230</v>
      </c>
      <c r="N2332" s="128" t="s">
        <v>230</v>
      </c>
      <c r="AA2332" s="128" t="s">
        <v>230</v>
      </c>
    </row>
    <row r="2333" spans="6:27">
      <c r="F2333" s="128" t="s">
        <v>230</v>
      </c>
      <c r="G2333" s="128" t="s">
        <v>230</v>
      </c>
      <c r="H2333" s="128" t="s">
        <v>230</v>
      </c>
      <c r="I2333" s="128" t="s">
        <v>230</v>
      </c>
      <c r="J2333" s="128" t="s">
        <v>230</v>
      </c>
      <c r="K2333" s="128" t="s">
        <v>230</v>
      </c>
      <c r="N2333" s="128" t="s">
        <v>230</v>
      </c>
      <c r="AA2333" s="128" t="s">
        <v>230</v>
      </c>
    </row>
    <row r="2334" spans="6:27">
      <c r="F2334" s="128" t="s">
        <v>230</v>
      </c>
      <c r="G2334" s="128" t="s">
        <v>230</v>
      </c>
      <c r="H2334" s="128" t="s">
        <v>230</v>
      </c>
      <c r="I2334" s="128" t="s">
        <v>230</v>
      </c>
      <c r="J2334" s="128" t="s">
        <v>230</v>
      </c>
      <c r="K2334" s="128" t="s">
        <v>230</v>
      </c>
      <c r="N2334" s="128" t="s">
        <v>230</v>
      </c>
      <c r="AA2334" s="128" t="s">
        <v>230</v>
      </c>
    </row>
    <row r="2335" spans="6:27">
      <c r="F2335" s="128" t="s">
        <v>230</v>
      </c>
      <c r="G2335" s="128" t="s">
        <v>230</v>
      </c>
      <c r="H2335" s="128" t="s">
        <v>230</v>
      </c>
      <c r="I2335" s="128" t="s">
        <v>230</v>
      </c>
      <c r="J2335" s="128" t="s">
        <v>230</v>
      </c>
      <c r="K2335" s="128" t="s">
        <v>230</v>
      </c>
      <c r="N2335" s="128" t="s">
        <v>230</v>
      </c>
      <c r="AA2335" s="128" t="s">
        <v>230</v>
      </c>
    </row>
    <row r="2336" spans="6:27">
      <c r="F2336" s="128" t="s">
        <v>230</v>
      </c>
      <c r="G2336" s="128" t="s">
        <v>230</v>
      </c>
      <c r="H2336" s="128" t="s">
        <v>230</v>
      </c>
      <c r="I2336" s="128" t="s">
        <v>230</v>
      </c>
      <c r="J2336" s="128" t="s">
        <v>230</v>
      </c>
      <c r="K2336" s="128" t="s">
        <v>230</v>
      </c>
      <c r="N2336" s="128" t="s">
        <v>230</v>
      </c>
      <c r="AA2336" s="128" t="s">
        <v>230</v>
      </c>
    </row>
    <row r="2337" spans="6:27">
      <c r="F2337" s="128" t="s">
        <v>230</v>
      </c>
      <c r="G2337" s="128" t="s">
        <v>230</v>
      </c>
      <c r="H2337" s="128" t="s">
        <v>230</v>
      </c>
      <c r="I2337" s="128" t="s">
        <v>230</v>
      </c>
      <c r="J2337" s="128" t="s">
        <v>230</v>
      </c>
      <c r="K2337" s="128" t="s">
        <v>230</v>
      </c>
      <c r="N2337" s="128" t="s">
        <v>230</v>
      </c>
      <c r="AA2337" s="128" t="s">
        <v>230</v>
      </c>
    </row>
    <row r="2338" spans="6:27">
      <c r="F2338" s="128" t="s">
        <v>230</v>
      </c>
      <c r="G2338" s="128" t="s">
        <v>230</v>
      </c>
      <c r="H2338" s="128" t="s">
        <v>230</v>
      </c>
      <c r="I2338" s="128" t="s">
        <v>230</v>
      </c>
      <c r="J2338" s="128" t="s">
        <v>230</v>
      </c>
      <c r="K2338" s="128" t="s">
        <v>230</v>
      </c>
      <c r="N2338" s="128" t="s">
        <v>230</v>
      </c>
      <c r="AA2338" s="128" t="s">
        <v>230</v>
      </c>
    </row>
    <row r="2339" spans="6:27">
      <c r="F2339" s="128" t="s">
        <v>230</v>
      </c>
      <c r="G2339" s="128" t="s">
        <v>230</v>
      </c>
      <c r="H2339" s="128" t="s">
        <v>230</v>
      </c>
      <c r="I2339" s="128" t="s">
        <v>230</v>
      </c>
      <c r="J2339" s="128" t="s">
        <v>230</v>
      </c>
      <c r="K2339" s="128" t="s">
        <v>230</v>
      </c>
      <c r="N2339" s="128" t="s">
        <v>230</v>
      </c>
      <c r="AA2339" s="128" t="s">
        <v>230</v>
      </c>
    </row>
    <row r="2340" spans="6:27">
      <c r="F2340" s="128" t="s">
        <v>230</v>
      </c>
      <c r="G2340" s="128" t="s">
        <v>230</v>
      </c>
      <c r="H2340" s="128" t="s">
        <v>230</v>
      </c>
      <c r="I2340" s="128" t="s">
        <v>230</v>
      </c>
      <c r="J2340" s="128" t="s">
        <v>230</v>
      </c>
      <c r="K2340" s="128" t="s">
        <v>230</v>
      </c>
      <c r="N2340" s="128" t="s">
        <v>230</v>
      </c>
      <c r="AA2340" s="128" t="s">
        <v>230</v>
      </c>
    </row>
    <row r="2341" spans="6:27">
      <c r="F2341" s="128" t="s">
        <v>230</v>
      </c>
      <c r="G2341" s="128" t="s">
        <v>230</v>
      </c>
      <c r="H2341" s="128" t="s">
        <v>230</v>
      </c>
      <c r="I2341" s="128" t="s">
        <v>230</v>
      </c>
      <c r="J2341" s="128" t="s">
        <v>230</v>
      </c>
      <c r="K2341" s="128" t="s">
        <v>230</v>
      </c>
      <c r="N2341" s="128" t="s">
        <v>230</v>
      </c>
      <c r="AA2341" s="128" t="s">
        <v>230</v>
      </c>
    </row>
    <row r="2342" spans="6:27">
      <c r="F2342" s="128" t="s">
        <v>230</v>
      </c>
      <c r="G2342" s="128" t="s">
        <v>230</v>
      </c>
      <c r="H2342" s="128" t="s">
        <v>230</v>
      </c>
      <c r="I2342" s="128" t="s">
        <v>230</v>
      </c>
      <c r="J2342" s="128" t="s">
        <v>230</v>
      </c>
      <c r="K2342" s="128" t="s">
        <v>230</v>
      </c>
      <c r="N2342" s="128" t="s">
        <v>230</v>
      </c>
      <c r="AA2342" s="128" t="s">
        <v>230</v>
      </c>
    </row>
    <row r="2343" spans="6:27">
      <c r="F2343" s="128" t="s">
        <v>230</v>
      </c>
      <c r="G2343" s="128" t="s">
        <v>230</v>
      </c>
      <c r="H2343" s="128" t="s">
        <v>230</v>
      </c>
      <c r="I2343" s="128" t="s">
        <v>230</v>
      </c>
      <c r="J2343" s="128" t="s">
        <v>230</v>
      </c>
      <c r="K2343" s="128" t="s">
        <v>230</v>
      </c>
      <c r="N2343" s="128" t="s">
        <v>230</v>
      </c>
      <c r="AA2343" s="128" t="s">
        <v>230</v>
      </c>
    </row>
    <row r="2344" spans="6:27">
      <c r="F2344" s="128" t="s">
        <v>230</v>
      </c>
      <c r="G2344" s="128" t="s">
        <v>230</v>
      </c>
      <c r="H2344" s="128" t="s">
        <v>230</v>
      </c>
      <c r="I2344" s="128" t="s">
        <v>230</v>
      </c>
      <c r="J2344" s="128" t="s">
        <v>230</v>
      </c>
      <c r="K2344" s="128" t="s">
        <v>230</v>
      </c>
      <c r="N2344" s="128" t="s">
        <v>230</v>
      </c>
      <c r="AA2344" s="128" t="s">
        <v>230</v>
      </c>
    </row>
    <row r="2345" spans="6:27">
      <c r="F2345" s="128" t="s">
        <v>230</v>
      </c>
      <c r="G2345" s="128" t="s">
        <v>230</v>
      </c>
      <c r="H2345" s="128" t="s">
        <v>230</v>
      </c>
      <c r="I2345" s="128" t="s">
        <v>230</v>
      </c>
      <c r="J2345" s="128" t="s">
        <v>230</v>
      </c>
      <c r="K2345" s="128" t="s">
        <v>230</v>
      </c>
      <c r="N2345" s="128" t="s">
        <v>230</v>
      </c>
      <c r="AA2345" s="128" t="s">
        <v>230</v>
      </c>
    </row>
    <row r="2346" spans="6:27">
      <c r="F2346" s="128" t="s">
        <v>230</v>
      </c>
      <c r="G2346" s="128" t="s">
        <v>230</v>
      </c>
      <c r="H2346" s="128" t="s">
        <v>230</v>
      </c>
      <c r="I2346" s="128" t="s">
        <v>230</v>
      </c>
      <c r="J2346" s="128" t="s">
        <v>230</v>
      </c>
      <c r="K2346" s="128" t="s">
        <v>230</v>
      </c>
      <c r="N2346" s="128" t="s">
        <v>230</v>
      </c>
      <c r="AA2346" s="128" t="s">
        <v>230</v>
      </c>
    </row>
    <row r="2347" spans="6:27">
      <c r="F2347" s="128" t="s">
        <v>230</v>
      </c>
      <c r="G2347" s="128" t="s">
        <v>230</v>
      </c>
      <c r="H2347" s="128" t="s">
        <v>230</v>
      </c>
      <c r="I2347" s="128" t="s">
        <v>230</v>
      </c>
      <c r="J2347" s="128" t="s">
        <v>230</v>
      </c>
      <c r="K2347" s="128" t="s">
        <v>230</v>
      </c>
      <c r="N2347" s="128" t="s">
        <v>230</v>
      </c>
      <c r="AA2347" s="128" t="s">
        <v>230</v>
      </c>
    </row>
    <row r="2348" spans="6:27">
      <c r="F2348" s="128" t="s">
        <v>230</v>
      </c>
      <c r="G2348" s="128" t="s">
        <v>230</v>
      </c>
      <c r="H2348" s="128" t="s">
        <v>230</v>
      </c>
      <c r="I2348" s="128" t="s">
        <v>230</v>
      </c>
      <c r="J2348" s="128" t="s">
        <v>230</v>
      </c>
      <c r="K2348" s="128" t="s">
        <v>230</v>
      </c>
      <c r="N2348" s="128" t="s">
        <v>230</v>
      </c>
      <c r="AA2348" s="128" t="s">
        <v>230</v>
      </c>
    </row>
    <row r="2349" spans="6:27">
      <c r="F2349" s="128" t="s">
        <v>230</v>
      </c>
      <c r="G2349" s="128" t="s">
        <v>230</v>
      </c>
      <c r="H2349" s="128" t="s">
        <v>230</v>
      </c>
      <c r="I2349" s="128" t="s">
        <v>230</v>
      </c>
      <c r="J2349" s="128" t="s">
        <v>230</v>
      </c>
      <c r="K2349" s="128" t="s">
        <v>230</v>
      </c>
      <c r="N2349" s="128" t="s">
        <v>230</v>
      </c>
      <c r="AA2349" s="128" t="s">
        <v>230</v>
      </c>
    </row>
    <row r="2350" spans="6:27">
      <c r="F2350" s="128" t="s">
        <v>230</v>
      </c>
      <c r="G2350" s="128" t="s">
        <v>230</v>
      </c>
      <c r="H2350" s="128" t="s">
        <v>230</v>
      </c>
      <c r="I2350" s="128" t="s">
        <v>230</v>
      </c>
      <c r="J2350" s="128" t="s">
        <v>230</v>
      </c>
      <c r="K2350" s="128" t="s">
        <v>230</v>
      </c>
      <c r="N2350" s="128" t="s">
        <v>230</v>
      </c>
      <c r="AA2350" s="128" t="s">
        <v>230</v>
      </c>
    </row>
    <row r="2351" spans="6:27">
      <c r="F2351" s="128" t="s">
        <v>230</v>
      </c>
      <c r="G2351" s="128" t="s">
        <v>230</v>
      </c>
      <c r="H2351" s="128" t="s">
        <v>230</v>
      </c>
      <c r="I2351" s="128" t="s">
        <v>230</v>
      </c>
      <c r="J2351" s="128" t="s">
        <v>230</v>
      </c>
      <c r="K2351" s="128" t="s">
        <v>230</v>
      </c>
      <c r="N2351" s="128" t="s">
        <v>230</v>
      </c>
      <c r="AA2351" s="128" t="s">
        <v>230</v>
      </c>
    </row>
    <row r="2352" spans="6:27">
      <c r="F2352" s="128" t="s">
        <v>230</v>
      </c>
      <c r="G2352" s="128" t="s">
        <v>230</v>
      </c>
      <c r="H2352" s="128" t="s">
        <v>230</v>
      </c>
      <c r="I2352" s="128" t="s">
        <v>230</v>
      </c>
      <c r="J2352" s="128" t="s">
        <v>230</v>
      </c>
      <c r="K2352" s="128" t="s">
        <v>230</v>
      </c>
      <c r="N2352" s="128" t="s">
        <v>230</v>
      </c>
      <c r="AA2352" s="128" t="s">
        <v>230</v>
      </c>
    </row>
    <row r="2353" spans="6:27">
      <c r="F2353" s="128" t="s">
        <v>230</v>
      </c>
      <c r="G2353" s="128" t="s">
        <v>230</v>
      </c>
      <c r="H2353" s="128" t="s">
        <v>230</v>
      </c>
      <c r="I2353" s="128" t="s">
        <v>230</v>
      </c>
      <c r="J2353" s="128" t="s">
        <v>230</v>
      </c>
      <c r="K2353" s="128" t="s">
        <v>230</v>
      </c>
      <c r="N2353" s="128" t="s">
        <v>230</v>
      </c>
      <c r="AA2353" s="128" t="s">
        <v>230</v>
      </c>
    </row>
    <row r="2354" spans="6:27">
      <c r="F2354" s="128" t="s">
        <v>230</v>
      </c>
      <c r="G2354" s="128" t="s">
        <v>230</v>
      </c>
      <c r="H2354" s="128" t="s">
        <v>230</v>
      </c>
      <c r="I2354" s="128" t="s">
        <v>230</v>
      </c>
      <c r="J2354" s="128" t="s">
        <v>230</v>
      </c>
      <c r="K2354" s="128" t="s">
        <v>230</v>
      </c>
      <c r="N2354" s="128" t="s">
        <v>230</v>
      </c>
      <c r="AA2354" s="128" t="s">
        <v>230</v>
      </c>
    </row>
    <row r="2355" spans="6:27">
      <c r="F2355" s="128" t="s">
        <v>230</v>
      </c>
      <c r="G2355" s="128" t="s">
        <v>230</v>
      </c>
      <c r="H2355" s="128" t="s">
        <v>230</v>
      </c>
      <c r="I2355" s="128" t="s">
        <v>230</v>
      </c>
      <c r="J2355" s="128" t="s">
        <v>230</v>
      </c>
      <c r="K2355" s="128" t="s">
        <v>230</v>
      </c>
      <c r="N2355" s="128" t="s">
        <v>230</v>
      </c>
      <c r="AA2355" s="128" t="s">
        <v>230</v>
      </c>
    </row>
    <row r="2356" spans="6:27">
      <c r="F2356" s="128" t="s">
        <v>230</v>
      </c>
      <c r="G2356" s="128" t="s">
        <v>230</v>
      </c>
      <c r="H2356" s="128" t="s">
        <v>230</v>
      </c>
      <c r="I2356" s="128" t="s">
        <v>230</v>
      </c>
      <c r="J2356" s="128" t="s">
        <v>230</v>
      </c>
      <c r="K2356" s="128" t="s">
        <v>230</v>
      </c>
      <c r="N2356" s="128" t="s">
        <v>230</v>
      </c>
      <c r="AA2356" s="128" t="s">
        <v>230</v>
      </c>
    </row>
    <row r="2357" spans="6:27">
      <c r="F2357" s="128" t="s">
        <v>230</v>
      </c>
      <c r="G2357" s="128" t="s">
        <v>230</v>
      </c>
      <c r="H2357" s="128" t="s">
        <v>230</v>
      </c>
      <c r="I2357" s="128" t="s">
        <v>230</v>
      </c>
      <c r="J2357" s="128" t="s">
        <v>230</v>
      </c>
      <c r="K2357" s="128" t="s">
        <v>230</v>
      </c>
      <c r="N2357" s="128" t="s">
        <v>230</v>
      </c>
      <c r="AA2357" s="128" t="s">
        <v>230</v>
      </c>
    </row>
    <row r="2358" spans="6:27">
      <c r="F2358" s="128" t="s">
        <v>230</v>
      </c>
      <c r="G2358" s="128" t="s">
        <v>230</v>
      </c>
      <c r="H2358" s="128" t="s">
        <v>230</v>
      </c>
      <c r="I2358" s="128" t="s">
        <v>230</v>
      </c>
      <c r="J2358" s="128" t="s">
        <v>230</v>
      </c>
      <c r="K2358" s="128" t="s">
        <v>230</v>
      </c>
      <c r="N2358" s="128" t="s">
        <v>230</v>
      </c>
      <c r="AA2358" s="128" t="s">
        <v>230</v>
      </c>
    </row>
    <row r="2359" spans="6:27">
      <c r="F2359" s="128" t="s">
        <v>230</v>
      </c>
      <c r="G2359" s="128" t="s">
        <v>230</v>
      </c>
      <c r="H2359" s="128" t="s">
        <v>230</v>
      </c>
      <c r="I2359" s="128" t="s">
        <v>230</v>
      </c>
      <c r="J2359" s="128" t="s">
        <v>230</v>
      </c>
      <c r="K2359" s="128" t="s">
        <v>230</v>
      </c>
      <c r="N2359" s="128" t="s">
        <v>230</v>
      </c>
      <c r="AA2359" s="128" t="s">
        <v>230</v>
      </c>
    </row>
    <row r="2360" spans="6:27">
      <c r="F2360" s="128" t="s">
        <v>230</v>
      </c>
      <c r="G2360" s="128" t="s">
        <v>230</v>
      </c>
      <c r="H2360" s="128" t="s">
        <v>230</v>
      </c>
      <c r="I2360" s="128" t="s">
        <v>230</v>
      </c>
      <c r="J2360" s="128" t="s">
        <v>230</v>
      </c>
      <c r="K2360" s="128" t="s">
        <v>230</v>
      </c>
      <c r="N2360" s="128" t="s">
        <v>230</v>
      </c>
      <c r="AA2360" s="128" t="s">
        <v>230</v>
      </c>
    </row>
    <row r="2361" spans="6:27">
      <c r="F2361" s="128" t="s">
        <v>230</v>
      </c>
      <c r="G2361" s="128" t="s">
        <v>230</v>
      </c>
      <c r="H2361" s="128" t="s">
        <v>230</v>
      </c>
      <c r="I2361" s="128" t="s">
        <v>230</v>
      </c>
      <c r="J2361" s="128" t="s">
        <v>230</v>
      </c>
      <c r="K2361" s="128" t="s">
        <v>230</v>
      </c>
      <c r="N2361" s="128" t="s">
        <v>230</v>
      </c>
      <c r="AA2361" s="128" t="s">
        <v>230</v>
      </c>
    </row>
    <row r="2362" spans="6:27">
      <c r="F2362" s="128" t="s">
        <v>230</v>
      </c>
      <c r="G2362" s="128" t="s">
        <v>230</v>
      </c>
      <c r="H2362" s="128" t="s">
        <v>230</v>
      </c>
      <c r="I2362" s="128" t="s">
        <v>230</v>
      </c>
      <c r="J2362" s="128" t="s">
        <v>230</v>
      </c>
      <c r="K2362" s="128" t="s">
        <v>230</v>
      </c>
      <c r="N2362" s="128" t="s">
        <v>230</v>
      </c>
      <c r="AA2362" s="128" t="s">
        <v>230</v>
      </c>
    </row>
    <row r="2363" spans="6:27">
      <c r="F2363" s="128" t="s">
        <v>230</v>
      </c>
      <c r="G2363" s="128" t="s">
        <v>230</v>
      </c>
      <c r="H2363" s="128" t="s">
        <v>230</v>
      </c>
      <c r="I2363" s="128" t="s">
        <v>230</v>
      </c>
      <c r="J2363" s="128" t="s">
        <v>230</v>
      </c>
      <c r="K2363" s="128" t="s">
        <v>230</v>
      </c>
      <c r="N2363" s="128" t="s">
        <v>230</v>
      </c>
      <c r="AA2363" s="128" t="s">
        <v>230</v>
      </c>
    </row>
    <row r="2364" spans="6:27">
      <c r="F2364" s="128" t="s">
        <v>230</v>
      </c>
      <c r="G2364" s="128" t="s">
        <v>230</v>
      </c>
      <c r="H2364" s="128" t="s">
        <v>230</v>
      </c>
      <c r="I2364" s="128" t="s">
        <v>230</v>
      </c>
      <c r="J2364" s="128" t="s">
        <v>230</v>
      </c>
      <c r="K2364" s="128" t="s">
        <v>230</v>
      </c>
      <c r="N2364" s="128" t="s">
        <v>230</v>
      </c>
      <c r="AA2364" s="128" t="s">
        <v>230</v>
      </c>
    </row>
    <row r="2365" spans="6:27">
      <c r="F2365" s="128" t="s">
        <v>230</v>
      </c>
      <c r="G2365" s="128" t="s">
        <v>230</v>
      </c>
      <c r="H2365" s="128" t="s">
        <v>230</v>
      </c>
      <c r="I2365" s="128" t="s">
        <v>230</v>
      </c>
      <c r="J2365" s="128" t="s">
        <v>230</v>
      </c>
      <c r="K2365" s="128" t="s">
        <v>230</v>
      </c>
      <c r="N2365" s="128" t="s">
        <v>230</v>
      </c>
      <c r="AA2365" s="128" t="s">
        <v>230</v>
      </c>
    </row>
    <row r="2366" spans="6:27">
      <c r="F2366" s="128" t="s">
        <v>230</v>
      </c>
      <c r="G2366" s="128" t="s">
        <v>230</v>
      </c>
      <c r="H2366" s="128" t="s">
        <v>230</v>
      </c>
      <c r="I2366" s="128" t="s">
        <v>230</v>
      </c>
      <c r="J2366" s="128" t="s">
        <v>230</v>
      </c>
      <c r="K2366" s="128" t="s">
        <v>230</v>
      </c>
      <c r="N2366" s="128" t="s">
        <v>230</v>
      </c>
      <c r="AA2366" s="128" t="s">
        <v>230</v>
      </c>
    </row>
    <row r="2367" spans="6:27">
      <c r="F2367" s="128" t="s">
        <v>230</v>
      </c>
      <c r="G2367" s="128" t="s">
        <v>230</v>
      </c>
      <c r="H2367" s="128" t="s">
        <v>230</v>
      </c>
      <c r="I2367" s="128" t="s">
        <v>230</v>
      </c>
      <c r="J2367" s="128" t="s">
        <v>230</v>
      </c>
      <c r="K2367" s="128" t="s">
        <v>230</v>
      </c>
      <c r="N2367" s="128" t="s">
        <v>230</v>
      </c>
      <c r="AA2367" s="128" t="s">
        <v>230</v>
      </c>
    </row>
    <row r="2368" spans="6:27">
      <c r="F2368" s="128" t="s">
        <v>230</v>
      </c>
      <c r="G2368" s="128" t="s">
        <v>230</v>
      </c>
      <c r="H2368" s="128" t="s">
        <v>230</v>
      </c>
      <c r="I2368" s="128" t="s">
        <v>230</v>
      </c>
      <c r="J2368" s="128" t="s">
        <v>230</v>
      </c>
      <c r="K2368" s="128" t="s">
        <v>230</v>
      </c>
      <c r="N2368" s="128" t="s">
        <v>230</v>
      </c>
      <c r="AA2368" s="128" t="s">
        <v>230</v>
      </c>
    </row>
    <row r="2369" spans="6:27">
      <c r="F2369" s="128" t="s">
        <v>230</v>
      </c>
      <c r="G2369" s="128" t="s">
        <v>230</v>
      </c>
      <c r="H2369" s="128" t="s">
        <v>230</v>
      </c>
      <c r="I2369" s="128" t="s">
        <v>230</v>
      </c>
      <c r="J2369" s="128" t="s">
        <v>230</v>
      </c>
      <c r="K2369" s="128" t="s">
        <v>230</v>
      </c>
      <c r="N2369" s="128" t="s">
        <v>230</v>
      </c>
      <c r="AA2369" s="128" t="s">
        <v>230</v>
      </c>
    </row>
    <row r="2370" spans="6:27">
      <c r="F2370" s="128" t="s">
        <v>230</v>
      </c>
      <c r="G2370" s="128" t="s">
        <v>230</v>
      </c>
      <c r="H2370" s="128" t="s">
        <v>230</v>
      </c>
      <c r="I2370" s="128" t="s">
        <v>230</v>
      </c>
      <c r="J2370" s="128" t="s">
        <v>230</v>
      </c>
      <c r="K2370" s="128" t="s">
        <v>230</v>
      </c>
      <c r="N2370" s="128" t="s">
        <v>230</v>
      </c>
      <c r="AA2370" s="128" t="s">
        <v>230</v>
      </c>
    </row>
    <row r="2371" spans="6:27">
      <c r="F2371" s="128" t="s">
        <v>230</v>
      </c>
      <c r="G2371" s="128" t="s">
        <v>230</v>
      </c>
      <c r="H2371" s="128" t="s">
        <v>230</v>
      </c>
      <c r="I2371" s="128" t="s">
        <v>230</v>
      </c>
      <c r="J2371" s="128" t="s">
        <v>230</v>
      </c>
      <c r="K2371" s="128" t="s">
        <v>230</v>
      </c>
      <c r="N2371" s="128" t="s">
        <v>230</v>
      </c>
      <c r="AA2371" s="128" t="s">
        <v>230</v>
      </c>
    </row>
    <row r="2372" spans="6:27">
      <c r="F2372" s="128" t="s">
        <v>230</v>
      </c>
      <c r="G2372" s="128" t="s">
        <v>230</v>
      </c>
      <c r="H2372" s="128" t="s">
        <v>230</v>
      </c>
      <c r="I2372" s="128" t="s">
        <v>230</v>
      </c>
      <c r="J2372" s="128" t="s">
        <v>230</v>
      </c>
      <c r="K2372" s="128" t="s">
        <v>230</v>
      </c>
      <c r="N2372" s="128" t="s">
        <v>230</v>
      </c>
      <c r="AA2372" s="128" t="s">
        <v>230</v>
      </c>
    </row>
    <row r="2373" spans="6:27">
      <c r="F2373" s="128" t="s">
        <v>230</v>
      </c>
      <c r="G2373" s="128" t="s">
        <v>230</v>
      </c>
      <c r="H2373" s="128" t="s">
        <v>230</v>
      </c>
      <c r="I2373" s="128" t="s">
        <v>230</v>
      </c>
      <c r="J2373" s="128" t="s">
        <v>230</v>
      </c>
      <c r="K2373" s="128" t="s">
        <v>230</v>
      </c>
      <c r="N2373" s="128" t="s">
        <v>230</v>
      </c>
      <c r="AA2373" s="128" t="s">
        <v>230</v>
      </c>
    </row>
    <row r="2374" spans="6:27">
      <c r="F2374" s="128" t="s">
        <v>230</v>
      </c>
      <c r="G2374" s="128" t="s">
        <v>230</v>
      </c>
      <c r="H2374" s="128" t="s">
        <v>230</v>
      </c>
      <c r="I2374" s="128" t="s">
        <v>230</v>
      </c>
      <c r="J2374" s="128" t="s">
        <v>230</v>
      </c>
      <c r="K2374" s="128" t="s">
        <v>230</v>
      </c>
      <c r="N2374" s="128" t="s">
        <v>230</v>
      </c>
      <c r="AA2374" s="128" t="s">
        <v>230</v>
      </c>
    </row>
    <row r="2375" spans="6:27">
      <c r="F2375" s="128" t="s">
        <v>230</v>
      </c>
      <c r="G2375" s="128" t="s">
        <v>230</v>
      </c>
      <c r="H2375" s="128" t="s">
        <v>230</v>
      </c>
      <c r="I2375" s="128" t="s">
        <v>230</v>
      </c>
      <c r="J2375" s="128" t="s">
        <v>230</v>
      </c>
      <c r="K2375" s="128" t="s">
        <v>230</v>
      </c>
      <c r="N2375" s="128" t="s">
        <v>230</v>
      </c>
      <c r="AA2375" s="128" t="s">
        <v>230</v>
      </c>
    </row>
    <row r="2376" spans="6:27">
      <c r="F2376" s="128" t="s">
        <v>230</v>
      </c>
      <c r="G2376" s="128" t="s">
        <v>230</v>
      </c>
      <c r="H2376" s="128" t="s">
        <v>230</v>
      </c>
      <c r="I2376" s="128" t="s">
        <v>230</v>
      </c>
      <c r="J2376" s="128" t="s">
        <v>230</v>
      </c>
      <c r="K2376" s="128" t="s">
        <v>230</v>
      </c>
      <c r="N2376" s="128" t="s">
        <v>230</v>
      </c>
      <c r="AA2376" s="128" t="s">
        <v>230</v>
      </c>
    </row>
    <row r="2377" spans="6:27">
      <c r="F2377" s="128" t="s">
        <v>230</v>
      </c>
      <c r="G2377" s="128" t="s">
        <v>230</v>
      </c>
      <c r="H2377" s="128" t="s">
        <v>230</v>
      </c>
      <c r="I2377" s="128" t="s">
        <v>230</v>
      </c>
      <c r="J2377" s="128" t="s">
        <v>230</v>
      </c>
      <c r="K2377" s="128" t="s">
        <v>230</v>
      </c>
      <c r="N2377" s="128" t="s">
        <v>230</v>
      </c>
      <c r="AA2377" s="128" t="s">
        <v>230</v>
      </c>
    </row>
    <row r="2378" spans="6:27">
      <c r="F2378" s="128" t="s">
        <v>230</v>
      </c>
      <c r="G2378" s="128" t="s">
        <v>230</v>
      </c>
      <c r="H2378" s="128" t="s">
        <v>230</v>
      </c>
      <c r="I2378" s="128" t="s">
        <v>230</v>
      </c>
      <c r="J2378" s="128" t="s">
        <v>230</v>
      </c>
      <c r="K2378" s="128" t="s">
        <v>230</v>
      </c>
      <c r="N2378" s="128" t="s">
        <v>230</v>
      </c>
      <c r="AA2378" s="128" t="s">
        <v>230</v>
      </c>
    </row>
    <row r="2379" spans="6:27">
      <c r="F2379" s="128" t="s">
        <v>230</v>
      </c>
      <c r="G2379" s="128" t="s">
        <v>230</v>
      </c>
      <c r="H2379" s="128" t="s">
        <v>230</v>
      </c>
      <c r="I2379" s="128" t="s">
        <v>230</v>
      </c>
      <c r="J2379" s="128" t="s">
        <v>230</v>
      </c>
      <c r="K2379" s="128" t="s">
        <v>230</v>
      </c>
      <c r="N2379" s="128" t="s">
        <v>230</v>
      </c>
      <c r="AA2379" s="128" t="s">
        <v>230</v>
      </c>
    </row>
    <row r="2380" spans="6:27">
      <c r="F2380" s="128" t="s">
        <v>230</v>
      </c>
      <c r="G2380" s="128" t="s">
        <v>230</v>
      </c>
      <c r="H2380" s="128" t="s">
        <v>230</v>
      </c>
      <c r="I2380" s="128" t="s">
        <v>230</v>
      </c>
      <c r="J2380" s="128" t="s">
        <v>230</v>
      </c>
      <c r="K2380" s="128" t="s">
        <v>230</v>
      </c>
      <c r="N2380" s="128" t="s">
        <v>230</v>
      </c>
      <c r="AA2380" s="128" t="s">
        <v>230</v>
      </c>
    </row>
    <row r="2381" spans="6:27">
      <c r="F2381" s="128" t="s">
        <v>230</v>
      </c>
      <c r="G2381" s="128" t="s">
        <v>230</v>
      </c>
      <c r="H2381" s="128" t="s">
        <v>230</v>
      </c>
      <c r="I2381" s="128" t="s">
        <v>230</v>
      </c>
      <c r="J2381" s="128" t="s">
        <v>230</v>
      </c>
      <c r="K2381" s="128" t="s">
        <v>230</v>
      </c>
      <c r="N2381" s="128" t="s">
        <v>230</v>
      </c>
      <c r="AA2381" s="128" t="s">
        <v>230</v>
      </c>
    </row>
    <row r="2382" spans="6:27">
      <c r="F2382" s="128" t="s">
        <v>230</v>
      </c>
      <c r="G2382" s="128" t="s">
        <v>230</v>
      </c>
      <c r="H2382" s="128" t="s">
        <v>230</v>
      </c>
      <c r="I2382" s="128" t="s">
        <v>230</v>
      </c>
      <c r="J2382" s="128" t="s">
        <v>230</v>
      </c>
      <c r="K2382" s="128" t="s">
        <v>230</v>
      </c>
      <c r="N2382" s="128" t="s">
        <v>230</v>
      </c>
      <c r="AA2382" s="128" t="s">
        <v>230</v>
      </c>
    </row>
    <row r="2383" spans="6:27">
      <c r="F2383" s="128" t="s">
        <v>230</v>
      </c>
      <c r="G2383" s="128" t="s">
        <v>230</v>
      </c>
      <c r="H2383" s="128" t="s">
        <v>230</v>
      </c>
      <c r="I2383" s="128" t="s">
        <v>230</v>
      </c>
      <c r="J2383" s="128" t="s">
        <v>230</v>
      </c>
      <c r="K2383" s="128" t="s">
        <v>230</v>
      </c>
      <c r="N2383" s="128" t="s">
        <v>230</v>
      </c>
      <c r="AA2383" s="128" t="s">
        <v>230</v>
      </c>
    </row>
    <row r="2384" spans="6:27">
      <c r="F2384" s="128" t="s">
        <v>230</v>
      </c>
      <c r="G2384" s="128" t="s">
        <v>230</v>
      </c>
      <c r="H2384" s="128" t="s">
        <v>230</v>
      </c>
      <c r="I2384" s="128" t="s">
        <v>230</v>
      </c>
      <c r="J2384" s="128" t="s">
        <v>230</v>
      </c>
      <c r="K2384" s="128" t="s">
        <v>230</v>
      </c>
      <c r="N2384" s="128" t="s">
        <v>230</v>
      </c>
      <c r="AA2384" s="128" t="s">
        <v>230</v>
      </c>
    </row>
    <row r="2385" spans="6:27">
      <c r="F2385" s="128" t="s">
        <v>230</v>
      </c>
      <c r="G2385" s="128" t="s">
        <v>230</v>
      </c>
      <c r="H2385" s="128" t="s">
        <v>230</v>
      </c>
      <c r="I2385" s="128" t="s">
        <v>230</v>
      </c>
      <c r="J2385" s="128" t="s">
        <v>230</v>
      </c>
      <c r="K2385" s="128" t="s">
        <v>230</v>
      </c>
      <c r="N2385" s="128" t="s">
        <v>230</v>
      </c>
      <c r="AA2385" s="128" t="s">
        <v>230</v>
      </c>
    </row>
    <row r="2386" spans="6:27">
      <c r="F2386" s="128" t="s">
        <v>230</v>
      </c>
      <c r="G2386" s="128" t="s">
        <v>230</v>
      </c>
      <c r="H2386" s="128" t="s">
        <v>230</v>
      </c>
      <c r="I2386" s="128" t="s">
        <v>230</v>
      </c>
      <c r="J2386" s="128" t="s">
        <v>230</v>
      </c>
      <c r="K2386" s="128" t="s">
        <v>230</v>
      </c>
      <c r="N2386" s="128" t="s">
        <v>230</v>
      </c>
      <c r="AA2386" s="128" t="s">
        <v>230</v>
      </c>
    </row>
    <row r="2387" spans="6:27">
      <c r="F2387" s="128" t="s">
        <v>230</v>
      </c>
      <c r="G2387" s="128" t="s">
        <v>230</v>
      </c>
      <c r="H2387" s="128" t="s">
        <v>230</v>
      </c>
      <c r="I2387" s="128" t="s">
        <v>230</v>
      </c>
      <c r="J2387" s="128" t="s">
        <v>230</v>
      </c>
      <c r="K2387" s="128" t="s">
        <v>230</v>
      </c>
      <c r="N2387" s="128" t="s">
        <v>230</v>
      </c>
      <c r="AA2387" s="128" t="s">
        <v>230</v>
      </c>
    </row>
    <row r="2388" spans="6:27">
      <c r="F2388" s="128" t="s">
        <v>230</v>
      </c>
      <c r="G2388" s="128" t="s">
        <v>230</v>
      </c>
      <c r="H2388" s="128" t="s">
        <v>230</v>
      </c>
      <c r="I2388" s="128" t="s">
        <v>230</v>
      </c>
      <c r="J2388" s="128" t="s">
        <v>230</v>
      </c>
      <c r="K2388" s="128" t="s">
        <v>230</v>
      </c>
      <c r="N2388" s="128" t="s">
        <v>230</v>
      </c>
      <c r="AA2388" s="128" t="s">
        <v>230</v>
      </c>
    </row>
    <row r="2389" spans="6:27">
      <c r="F2389" s="128" t="s">
        <v>230</v>
      </c>
      <c r="G2389" s="128" t="s">
        <v>230</v>
      </c>
      <c r="H2389" s="128" t="s">
        <v>230</v>
      </c>
      <c r="I2389" s="128" t="s">
        <v>230</v>
      </c>
      <c r="J2389" s="128" t="s">
        <v>230</v>
      </c>
      <c r="K2389" s="128" t="s">
        <v>230</v>
      </c>
      <c r="N2389" s="128" t="s">
        <v>230</v>
      </c>
      <c r="AA2389" s="128" t="s">
        <v>230</v>
      </c>
    </row>
    <row r="2390" spans="6:27">
      <c r="F2390" s="128" t="s">
        <v>230</v>
      </c>
      <c r="G2390" s="128" t="s">
        <v>230</v>
      </c>
      <c r="H2390" s="128" t="s">
        <v>230</v>
      </c>
      <c r="I2390" s="128" t="s">
        <v>230</v>
      </c>
      <c r="J2390" s="128" t="s">
        <v>230</v>
      </c>
      <c r="K2390" s="128" t="s">
        <v>230</v>
      </c>
      <c r="N2390" s="128" t="s">
        <v>230</v>
      </c>
      <c r="AA2390" s="128" t="s">
        <v>230</v>
      </c>
    </row>
    <row r="2391" spans="6:27">
      <c r="F2391" s="128" t="s">
        <v>230</v>
      </c>
      <c r="G2391" s="128" t="s">
        <v>230</v>
      </c>
      <c r="H2391" s="128" t="s">
        <v>230</v>
      </c>
      <c r="I2391" s="128" t="s">
        <v>230</v>
      </c>
      <c r="J2391" s="128" t="s">
        <v>230</v>
      </c>
      <c r="K2391" s="128" t="s">
        <v>230</v>
      </c>
      <c r="N2391" s="128" t="s">
        <v>230</v>
      </c>
      <c r="AA2391" s="128" t="s">
        <v>230</v>
      </c>
    </row>
    <row r="2392" spans="6:27">
      <c r="F2392" s="128" t="s">
        <v>230</v>
      </c>
      <c r="G2392" s="128" t="s">
        <v>230</v>
      </c>
      <c r="H2392" s="128" t="s">
        <v>230</v>
      </c>
      <c r="I2392" s="128" t="s">
        <v>230</v>
      </c>
      <c r="J2392" s="128" t="s">
        <v>230</v>
      </c>
      <c r="K2392" s="128" t="s">
        <v>230</v>
      </c>
      <c r="N2392" s="128" t="s">
        <v>230</v>
      </c>
      <c r="AA2392" s="128" t="s">
        <v>230</v>
      </c>
    </row>
    <row r="2393" spans="6:27">
      <c r="F2393" s="128" t="s">
        <v>230</v>
      </c>
      <c r="G2393" s="128" t="s">
        <v>230</v>
      </c>
      <c r="H2393" s="128" t="s">
        <v>230</v>
      </c>
      <c r="I2393" s="128" t="s">
        <v>230</v>
      </c>
      <c r="J2393" s="128" t="s">
        <v>230</v>
      </c>
      <c r="K2393" s="128" t="s">
        <v>230</v>
      </c>
      <c r="N2393" s="128" t="s">
        <v>230</v>
      </c>
      <c r="AA2393" s="128" t="s">
        <v>230</v>
      </c>
    </row>
    <row r="2394" spans="6:27">
      <c r="F2394" s="128" t="s">
        <v>230</v>
      </c>
      <c r="G2394" s="128" t="s">
        <v>230</v>
      </c>
      <c r="H2394" s="128" t="s">
        <v>230</v>
      </c>
      <c r="I2394" s="128" t="s">
        <v>230</v>
      </c>
      <c r="J2394" s="128" t="s">
        <v>230</v>
      </c>
      <c r="K2394" s="128" t="s">
        <v>230</v>
      </c>
      <c r="N2394" s="128" t="s">
        <v>230</v>
      </c>
      <c r="AA2394" s="128" t="s">
        <v>230</v>
      </c>
    </row>
    <row r="2395" spans="6:27">
      <c r="F2395" s="128" t="s">
        <v>230</v>
      </c>
      <c r="G2395" s="128" t="s">
        <v>230</v>
      </c>
      <c r="H2395" s="128" t="s">
        <v>230</v>
      </c>
      <c r="I2395" s="128" t="s">
        <v>230</v>
      </c>
      <c r="J2395" s="128" t="s">
        <v>230</v>
      </c>
      <c r="K2395" s="128" t="s">
        <v>230</v>
      </c>
      <c r="N2395" s="128" t="s">
        <v>230</v>
      </c>
      <c r="AA2395" s="128" t="s">
        <v>230</v>
      </c>
    </row>
    <row r="2396" spans="6:27">
      <c r="F2396" s="128" t="s">
        <v>230</v>
      </c>
      <c r="G2396" s="128" t="s">
        <v>230</v>
      </c>
      <c r="H2396" s="128" t="s">
        <v>230</v>
      </c>
      <c r="I2396" s="128" t="s">
        <v>230</v>
      </c>
      <c r="J2396" s="128" t="s">
        <v>230</v>
      </c>
      <c r="K2396" s="128" t="s">
        <v>230</v>
      </c>
      <c r="N2396" s="128" t="s">
        <v>230</v>
      </c>
      <c r="AA2396" s="128" t="s">
        <v>230</v>
      </c>
    </row>
    <row r="2397" spans="6:27">
      <c r="F2397" s="128" t="s">
        <v>230</v>
      </c>
      <c r="G2397" s="128" t="s">
        <v>230</v>
      </c>
      <c r="H2397" s="128" t="s">
        <v>230</v>
      </c>
      <c r="I2397" s="128" t="s">
        <v>230</v>
      </c>
      <c r="J2397" s="128" t="s">
        <v>230</v>
      </c>
      <c r="K2397" s="128" t="s">
        <v>230</v>
      </c>
      <c r="N2397" s="128" t="s">
        <v>230</v>
      </c>
      <c r="AA2397" s="128" t="s">
        <v>230</v>
      </c>
    </row>
    <row r="2398" spans="6:27">
      <c r="F2398" s="128" t="s">
        <v>230</v>
      </c>
      <c r="G2398" s="128" t="s">
        <v>230</v>
      </c>
      <c r="H2398" s="128" t="s">
        <v>230</v>
      </c>
      <c r="I2398" s="128" t="s">
        <v>230</v>
      </c>
      <c r="J2398" s="128" t="s">
        <v>230</v>
      </c>
      <c r="K2398" s="128" t="s">
        <v>230</v>
      </c>
      <c r="N2398" s="128" t="s">
        <v>230</v>
      </c>
      <c r="AA2398" s="128" t="s">
        <v>230</v>
      </c>
    </row>
    <row r="2399" spans="6:27">
      <c r="F2399" s="128" t="s">
        <v>230</v>
      </c>
      <c r="G2399" s="128" t="s">
        <v>230</v>
      </c>
      <c r="H2399" s="128" t="s">
        <v>230</v>
      </c>
      <c r="I2399" s="128" t="s">
        <v>230</v>
      </c>
      <c r="J2399" s="128" t="s">
        <v>230</v>
      </c>
      <c r="K2399" s="128" t="s">
        <v>230</v>
      </c>
      <c r="N2399" s="128" t="s">
        <v>230</v>
      </c>
      <c r="AA2399" s="128" t="s">
        <v>230</v>
      </c>
    </row>
    <row r="2400" spans="6:27">
      <c r="F2400" s="128" t="s">
        <v>230</v>
      </c>
      <c r="G2400" s="128" t="s">
        <v>230</v>
      </c>
      <c r="H2400" s="128" t="s">
        <v>230</v>
      </c>
      <c r="I2400" s="128" t="s">
        <v>230</v>
      </c>
      <c r="J2400" s="128" t="s">
        <v>230</v>
      </c>
      <c r="K2400" s="128" t="s">
        <v>230</v>
      </c>
      <c r="N2400" s="128" t="s">
        <v>230</v>
      </c>
      <c r="AA2400" s="128" t="s">
        <v>230</v>
      </c>
    </row>
    <row r="2401" spans="6:27">
      <c r="F2401" s="128" t="s">
        <v>230</v>
      </c>
      <c r="G2401" s="128" t="s">
        <v>230</v>
      </c>
      <c r="H2401" s="128" t="s">
        <v>230</v>
      </c>
      <c r="I2401" s="128" t="s">
        <v>230</v>
      </c>
      <c r="J2401" s="128" t="s">
        <v>230</v>
      </c>
      <c r="K2401" s="128" t="s">
        <v>230</v>
      </c>
      <c r="N2401" s="128" t="s">
        <v>230</v>
      </c>
      <c r="AA2401" s="128" t="s">
        <v>230</v>
      </c>
    </row>
    <row r="2402" spans="6:27">
      <c r="F2402" s="128" t="s">
        <v>230</v>
      </c>
      <c r="G2402" s="128" t="s">
        <v>230</v>
      </c>
      <c r="H2402" s="128" t="s">
        <v>230</v>
      </c>
      <c r="I2402" s="128" t="s">
        <v>230</v>
      </c>
      <c r="J2402" s="128" t="s">
        <v>230</v>
      </c>
      <c r="K2402" s="128" t="s">
        <v>230</v>
      </c>
      <c r="N2402" s="128" t="s">
        <v>230</v>
      </c>
      <c r="AA2402" s="128" t="s">
        <v>230</v>
      </c>
    </row>
    <row r="2403" spans="6:27">
      <c r="F2403" s="128" t="s">
        <v>230</v>
      </c>
      <c r="G2403" s="128" t="s">
        <v>230</v>
      </c>
      <c r="H2403" s="128" t="s">
        <v>230</v>
      </c>
      <c r="I2403" s="128" t="s">
        <v>230</v>
      </c>
      <c r="J2403" s="128" t="s">
        <v>230</v>
      </c>
      <c r="K2403" s="128" t="s">
        <v>230</v>
      </c>
      <c r="N2403" s="128" t="s">
        <v>230</v>
      </c>
      <c r="AA2403" s="128" t="s">
        <v>230</v>
      </c>
    </row>
    <row r="2404" spans="6:27">
      <c r="F2404" s="128" t="s">
        <v>230</v>
      </c>
      <c r="G2404" s="128" t="s">
        <v>230</v>
      </c>
      <c r="H2404" s="128" t="s">
        <v>230</v>
      </c>
      <c r="I2404" s="128" t="s">
        <v>230</v>
      </c>
      <c r="J2404" s="128" t="s">
        <v>230</v>
      </c>
      <c r="K2404" s="128" t="s">
        <v>230</v>
      </c>
      <c r="N2404" s="128" t="s">
        <v>230</v>
      </c>
      <c r="AA2404" s="128" t="s">
        <v>230</v>
      </c>
    </row>
    <row r="2405" spans="6:27">
      <c r="F2405" s="128" t="s">
        <v>230</v>
      </c>
      <c r="G2405" s="128" t="s">
        <v>230</v>
      </c>
      <c r="H2405" s="128" t="s">
        <v>230</v>
      </c>
      <c r="I2405" s="128" t="s">
        <v>230</v>
      </c>
      <c r="J2405" s="128" t="s">
        <v>230</v>
      </c>
      <c r="K2405" s="128" t="s">
        <v>230</v>
      </c>
      <c r="N2405" s="128" t="s">
        <v>230</v>
      </c>
      <c r="AA2405" s="128" t="s">
        <v>230</v>
      </c>
    </row>
    <row r="2406" spans="6:27">
      <c r="F2406" s="128" t="s">
        <v>230</v>
      </c>
      <c r="G2406" s="128" t="s">
        <v>230</v>
      </c>
      <c r="H2406" s="128" t="s">
        <v>230</v>
      </c>
      <c r="I2406" s="128" t="s">
        <v>230</v>
      </c>
      <c r="J2406" s="128" t="s">
        <v>230</v>
      </c>
      <c r="K2406" s="128" t="s">
        <v>230</v>
      </c>
      <c r="N2406" s="128" t="s">
        <v>230</v>
      </c>
      <c r="AA2406" s="128" t="s">
        <v>230</v>
      </c>
    </row>
    <row r="2407" spans="6:27">
      <c r="F2407" s="128" t="s">
        <v>230</v>
      </c>
      <c r="G2407" s="128" t="s">
        <v>230</v>
      </c>
      <c r="H2407" s="128" t="s">
        <v>230</v>
      </c>
      <c r="I2407" s="128" t="s">
        <v>230</v>
      </c>
      <c r="J2407" s="128" t="s">
        <v>230</v>
      </c>
      <c r="K2407" s="128" t="s">
        <v>230</v>
      </c>
      <c r="N2407" s="128" t="s">
        <v>230</v>
      </c>
      <c r="AA2407" s="128" t="s">
        <v>230</v>
      </c>
    </row>
    <row r="2408" spans="6:27">
      <c r="F2408" s="128" t="s">
        <v>230</v>
      </c>
      <c r="G2408" s="128" t="s">
        <v>230</v>
      </c>
      <c r="H2408" s="128" t="s">
        <v>230</v>
      </c>
      <c r="I2408" s="128" t="s">
        <v>230</v>
      </c>
      <c r="J2408" s="128" t="s">
        <v>230</v>
      </c>
      <c r="K2408" s="128" t="s">
        <v>230</v>
      </c>
      <c r="N2408" s="128" t="s">
        <v>230</v>
      </c>
      <c r="AA2408" s="128" t="s">
        <v>230</v>
      </c>
    </row>
    <row r="2409" spans="6:27">
      <c r="F2409" s="128" t="s">
        <v>230</v>
      </c>
      <c r="G2409" s="128" t="s">
        <v>230</v>
      </c>
      <c r="H2409" s="128" t="s">
        <v>230</v>
      </c>
      <c r="I2409" s="128" t="s">
        <v>230</v>
      </c>
      <c r="J2409" s="128" t="s">
        <v>230</v>
      </c>
      <c r="K2409" s="128" t="s">
        <v>230</v>
      </c>
      <c r="N2409" s="128" t="s">
        <v>230</v>
      </c>
      <c r="AA2409" s="128" t="s">
        <v>230</v>
      </c>
    </row>
    <row r="2410" spans="6:27">
      <c r="F2410" s="128" t="s">
        <v>230</v>
      </c>
      <c r="G2410" s="128" t="s">
        <v>230</v>
      </c>
      <c r="H2410" s="128" t="s">
        <v>230</v>
      </c>
      <c r="I2410" s="128" t="s">
        <v>230</v>
      </c>
      <c r="J2410" s="128" t="s">
        <v>230</v>
      </c>
      <c r="K2410" s="128" t="s">
        <v>230</v>
      </c>
      <c r="N2410" s="128" t="s">
        <v>230</v>
      </c>
      <c r="AA2410" s="128" t="s">
        <v>230</v>
      </c>
    </row>
    <row r="2411" spans="6:27">
      <c r="F2411" s="128" t="s">
        <v>230</v>
      </c>
      <c r="G2411" s="128" t="s">
        <v>230</v>
      </c>
      <c r="H2411" s="128" t="s">
        <v>230</v>
      </c>
      <c r="I2411" s="128" t="s">
        <v>230</v>
      </c>
      <c r="J2411" s="128" t="s">
        <v>230</v>
      </c>
      <c r="K2411" s="128" t="s">
        <v>230</v>
      </c>
      <c r="N2411" s="128" t="s">
        <v>230</v>
      </c>
      <c r="AA2411" s="128" t="s">
        <v>230</v>
      </c>
    </row>
    <row r="2412" spans="6:27">
      <c r="F2412" s="128" t="s">
        <v>230</v>
      </c>
      <c r="G2412" s="128" t="s">
        <v>230</v>
      </c>
      <c r="H2412" s="128" t="s">
        <v>230</v>
      </c>
      <c r="I2412" s="128" t="s">
        <v>230</v>
      </c>
      <c r="J2412" s="128" t="s">
        <v>230</v>
      </c>
      <c r="K2412" s="128" t="s">
        <v>230</v>
      </c>
      <c r="N2412" s="128" t="s">
        <v>230</v>
      </c>
      <c r="AA2412" s="128" t="s">
        <v>230</v>
      </c>
    </row>
    <row r="2413" spans="6:27">
      <c r="F2413" s="128" t="s">
        <v>230</v>
      </c>
      <c r="G2413" s="128" t="s">
        <v>230</v>
      </c>
      <c r="H2413" s="128" t="s">
        <v>230</v>
      </c>
      <c r="I2413" s="128" t="s">
        <v>230</v>
      </c>
      <c r="J2413" s="128" t="s">
        <v>230</v>
      </c>
      <c r="K2413" s="128" t="s">
        <v>230</v>
      </c>
      <c r="N2413" s="128" t="s">
        <v>230</v>
      </c>
      <c r="AA2413" s="128" t="s">
        <v>230</v>
      </c>
    </row>
    <row r="2414" spans="6:27">
      <c r="F2414" s="128" t="s">
        <v>230</v>
      </c>
      <c r="G2414" s="128" t="s">
        <v>230</v>
      </c>
      <c r="H2414" s="128" t="s">
        <v>230</v>
      </c>
      <c r="I2414" s="128" t="s">
        <v>230</v>
      </c>
      <c r="J2414" s="128" t="s">
        <v>230</v>
      </c>
      <c r="K2414" s="128" t="s">
        <v>230</v>
      </c>
      <c r="N2414" s="128" t="s">
        <v>230</v>
      </c>
      <c r="AA2414" s="128" t="s">
        <v>230</v>
      </c>
    </row>
    <row r="2415" spans="6:27">
      <c r="F2415" s="128" t="s">
        <v>230</v>
      </c>
      <c r="G2415" s="128" t="s">
        <v>230</v>
      </c>
      <c r="H2415" s="128" t="s">
        <v>230</v>
      </c>
      <c r="I2415" s="128" t="s">
        <v>230</v>
      </c>
      <c r="J2415" s="128" t="s">
        <v>230</v>
      </c>
      <c r="K2415" s="128" t="s">
        <v>230</v>
      </c>
      <c r="N2415" s="128" t="s">
        <v>230</v>
      </c>
      <c r="AA2415" s="128" t="s">
        <v>230</v>
      </c>
    </row>
    <row r="2416" spans="6:27">
      <c r="F2416" s="128" t="s">
        <v>230</v>
      </c>
      <c r="G2416" s="128" t="s">
        <v>230</v>
      </c>
      <c r="H2416" s="128" t="s">
        <v>230</v>
      </c>
      <c r="I2416" s="128" t="s">
        <v>230</v>
      </c>
      <c r="J2416" s="128" t="s">
        <v>230</v>
      </c>
      <c r="K2416" s="128" t="s">
        <v>230</v>
      </c>
      <c r="N2416" s="128" t="s">
        <v>230</v>
      </c>
      <c r="AA2416" s="128" t="s">
        <v>230</v>
      </c>
    </row>
    <row r="2417" spans="6:27">
      <c r="F2417" s="128" t="s">
        <v>230</v>
      </c>
      <c r="G2417" s="128" t="s">
        <v>230</v>
      </c>
      <c r="H2417" s="128" t="s">
        <v>230</v>
      </c>
      <c r="I2417" s="128" t="s">
        <v>230</v>
      </c>
      <c r="J2417" s="128" t="s">
        <v>230</v>
      </c>
      <c r="K2417" s="128" t="s">
        <v>230</v>
      </c>
      <c r="N2417" s="128" t="s">
        <v>230</v>
      </c>
      <c r="AA2417" s="128" t="s">
        <v>230</v>
      </c>
    </row>
    <row r="2418" spans="6:27">
      <c r="F2418" s="128" t="s">
        <v>230</v>
      </c>
      <c r="G2418" s="128" t="s">
        <v>230</v>
      </c>
      <c r="H2418" s="128" t="s">
        <v>230</v>
      </c>
      <c r="I2418" s="128" t="s">
        <v>230</v>
      </c>
      <c r="J2418" s="128" t="s">
        <v>230</v>
      </c>
      <c r="K2418" s="128" t="s">
        <v>230</v>
      </c>
      <c r="N2418" s="128" t="s">
        <v>230</v>
      </c>
      <c r="AA2418" s="128" t="s">
        <v>230</v>
      </c>
    </row>
    <row r="2419" spans="6:27">
      <c r="F2419" s="128" t="s">
        <v>230</v>
      </c>
      <c r="G2419" s="128" t="s">
        <v>230</v>
      </c>
      <c r="H2419" s="128" t="s">
        <v>230</v>
      </c>
      <c r="I2419" s="128" t="s">
        <v>230</v>
      </c>
      <c r="J2419" s="128" t="s">
        <v>230</v>
      </c>
      <c r="K2419" s="128" t="s">
        <v>230</v>
      </c>
      <c r="N2419" s="128" t="s">
        <v>230</v>
      </c>
      <c r="AA2419" s="128" t="s">
        <v>230</v>
      </c>
    </row>
    <row r="2420" spans="6:27">
      <c r="F2420" s="128" t="s">
        <v>230</v>
      </c>
      <c r="G2420" s="128" t="s">
        <v>230</v>
      </c>
      <c r="H2420" s="128" t="s">
        <v>230</v>
      </c>
      <c r="I2420" s="128" t="s">
        <v>230</v>
      </c>
      <c r="J2420" s="128" t="s">
        <v>230</v>
      </c>
      <c r="K2420" s="128" t="s">
        <v>230</v>
      </c>
      <c r="N2420" s="128" t="s">
        <v>230</v>
      </c>
      <c r="AA2420" s="128" t="s">
        <v>230</v>
      </c>
    </row>
    <row r="2421" spans="6:27">
      <c r="F2421" s="128" t="s">
        <v>230</v>
      </c>
      <c r="G2421" s="128" t="s">
        <v>230</v>
      </c>
      <c r="H2421" s="128" t="s">
        <v>230</v>
      </c>
      <c r="I2421" s="128" t="s">
        <v>230</v>
      </c>
      <c r="J2421" s="128" t="s">
        <v>230</v>
      </c>
      <c r="K2421" s="128" t="s">
        <v>230</v>
      </c>
      <c r="N2421" s="128" t="s">
        <v>230</v>
      </c>
      <c r="AA2421" s="128" t="s">
        <v>230</v>
      </c>
    </row>
    <row r="2422" spans="6:27">
      <c r="F2422" s="128" t="s">
        <v>230</v>
      </c>
      <c r="G2422" s="128" t="s">
        <v>230</v>
      </c>
      <c r="H2422" s="128" t="s">
        <v>230</v>
      </c>
      <c r="I2422" s="128" t="s">
        <v>230</v>
      </c>
      <c r="J2422" s="128" t="s">
        <v>230</v>
      </c>
      <c r="K2422" s="128" t="s">
        <v>230</v>
      </c>
      <c r="N2422" s="128" t="s">
        <v>230</v>
      </c>
      <c r="AA2422" s="128" t="s">
        <v>230</v>
      </c>
    </row>
    <row r="2423" spans="6:27">
      <c r="F2423" s="128" t="s">
        <v>230</v>
      </c>
      <c r="G2423" s="128" t="s">
        <v>230</v>
      </c>
      <c r="H2423" s="128" t="s">
        <v>230</v>
      </c>
      <c r="I2423" s="128" t="s">
        <v>230</v>
      </c>
      <c r="J2423" s="128" t="s">
        <v>230</v>
      </c>
      <c r="K2423" s="128" t="s">
        <v>230</v>
      </c>
      <c r="N2423" s="128" t="s">
        <v>230</v>
      </c>
      <c r="AA2423" s="128" t="s">
        <v>230</v>
      </c>
    </row>
    <row r="2424" spans="6:27">
      <c r="F2424" s="128" t="s">
        <v>230</v>
      </c>
      <c r="G2424" s="128" t="s">
        <v>230</v>
      </c>
      <c r="H2424" s="128" t="s">
        <v>230</v>
      </c>
      <c r="I2424" s="128" t="s">
        <v>230</v>
      </c>
      <c r="J2424" s="128" t="s">
        <v>230</v>
      </c>
      <c r="K2424" s="128" t="s">
        <v>230</v>
      </c>
      <c r="N2424" s="128" t="s">
        <v>230</v>
      </c>
      <c r="AA2424" s="128" t="s">
        <v>230</v>
      </c>
    </row>
    <row r="2425" spans="6:27">
      <c r="F2425" s="128" t="s">
        <v>230</v>
      </c>
      <c r="G2425" s="128" t="s">
        <v>230</v>
      </c>
      <c r="H2425" s="128" t="s">
        <v>230</v>
      </c>
      <c r="I2425" s="128" t="s">
        <v>230</v>
      </c>
      <c r="J2425" s="128" t="s">
        <v>230</v>
      </c>
      <c r="K2425" s="128" t="s">
        <v>230</v>
      </c>
      <c r="N2425" s="128" t="s">
        <v>230</v>
      </c>
      <c r="AA2425" s="128" t="s">
        <v>230</v>
      </c>
    </row>
    <row r="2426" spans="6:27">
      <c r="F2426" s="128" t="s">
        <v>230</v>
      </c>
      <c r="G2426" s="128" t="s">
        <v>230</v>
      </c>
      <c r="H2426" s="128" t="s">
        <v>230</v>
      </c>
      <c r="I2426" s="128" t="s">
        <v>230</v>
      </c>
      <c r="J2426" s="128" t="s">
        <v>230</v>
      </c>
      <c r="K2426" s="128" t="s">
        <v>230</v>
      </c>
      <c r="N2426" s="128" t="s">
        <v>230</v>
      </c>
      <c r="AA2426" s="128" t="s">
        <v>230</v>
      </c>
    </row>
    <row r="2427" spans="6:27">
      <c r="F2427" s="128" t="s">
        <v>230</v>
      </c>
      <c r="G2427" s="128" t="s">
        <v>230</v>
      </c>
      <c r="H2427" s="128" t="s">
        <v>230</v>
      </c>
      <c r="I2427" s="128" t="s">
        <v>230</v>
      </c>
      <c r="J2427" s="128" t="s">
        <v>230</v>
      </c>
      <c r="K2427" s="128" t="s">
        <v>230</v>
      </c>
      <c r="N2427" s="128" t="s">
        <v>230</v>
      </c>
      <c r="AA2427" s="128" t="s">
        <v>230</v>
      </c>
    </row>
    <row r="2428" spans="6:27">
      <c r="F2428" s="128" t="s">
        <v>230</v>
      </c>
      <c r="G2428" s="128" t="s">
        <v>230</v>
      </c>
      <c r="H2428" s="128" t="s">
        <v>230</v>
      </c>
      <c r="I2428" s="128" t="s">
        <v>230</v>
      </c>
      <c r="J2428" s="128" t="s">
        <v>230</v>
      </c>
      <c r="K2428" s="128" t="s">
        <v>230</v>
      </c>
      <c r="N2428" s="128" t="s">
        <v>230</v>
      </c>
      <c r="AA2428" s="128" t="s">
        <v>230</v>
      </c>
    </row>
    <row r="2429" spans="6:27">
      <c r="F2429" s="128" t="s">
        <v>230</v>
      </c>
      <c r="G2429" s="128" t="s">
        <v>230</v>
      </c>
      <c r="H2429" s="128" t="s">
        <v>230</v>
      </c>
      <c r="I2429" s="128" t="s">
        <v>230</v>
      </c>
      <c r="J2429" s="128" t="s">
        <v>230</v>
      </c>
      <c r="K2429" s="128" t="s">
        <v>230</v>
      </c>
      <c r="N2429" s="128" t="s">
        <v>230</v>
      </c>
      <c r="AA2429" s="128" t="s">
        <v>230</v>
      </c>
    </row>
    <row r="2430" spans="6:27">
      <c r="F2430" s="128" t="s">
        <v>230</v>
      </c>
      <c r="G2430" s="128" t="s">
        <v>230</v>
      </c>
      <c r="H2430" s="128" t="s">
        <v>230</v>
      </c>
      <c r="I2430" s="128" t="s">
        <v>230</v>
      </c>
      <c r="J2430" s="128" t="s">
        <v>230</v>
      </c>
      <c r="K2430" s="128" t="s">
        <v>230</v>
      </c>
      <c r="N2430" s="128" t="s">
        <v>230</v>
      </c>
      <c r="AA2430" s="128" t="s">
        <v>230</v>
      </c>
    </row>
    <row r="2431" spans="6:27">
      <c r="F2431" s="128" t="s">
        <v>230</v>
      </c>
      <c r="G2431" s="128" t="s">
        <v>230</v>
      </c>
      <c r="H2431" s="128" t="s">
        <v>230</v>
      </c>
      <c r="I2431" s="128" t="s">
        <v>230</v>
      </c>
      <c r="J2431" s="128" t="s">
        <v>230</v>
      </c>
      <c r="K2431" s="128" t="s">
        <v>230</v>
      </c>
      <c r="N2431" s="128" t="s">
        <v>230</v>
      </c>
      <c r="AA2431" s="128" t="s">
        <v>230</v>
      </c>
    </row>
    <row r="2432" spans="6:27">
      <c r="F2432" s="128" t="s">
        <v>230</v>
      </c>
      <c r="G2432" s="128" t="s">
        <v>230</v>
      </c>
      <c r="H2432" s="128" t="s">
        <v>230</v>
      </c>
      <c r="I2432" s="128" t="s">
        <v>230</v>
      </c>
      <c r="J2432" s="128" t="s">
        <v>230</v>
      </c>
      <c r="K2432" s="128" t="s">
        <v>230</v>
      </c>
      <c r="N2432" s="128" t="s">
        <v>230</v>
      </c>
      <c r="AA2432" s="128" t="s">
        <v>230</v>
      </c>
    </row>
    <row r="2433" spans="6:27">
      <c r="F2433" s="128" t="s">
        <v>230</v>
      </c>
      <c r="G2433" s="128" t="s">
        <v>230</v>
      </c>
      <c r="H2433" s="128" t="s">
        <v>230</v>
      </c>
      <c r="I2433" s="128" t="s">
        <v>230</v>
      </c>
      <c r="J2433" s="128" t="s">
        <v>230</v>
      </c>
      <c r="K2433" s="128" t="s">
        <v>230</v>
      </c>
      <c r="N2433" s="128" t="s">
        <v>230</v>
      </c>
      <c r="AA2433" s="128" t="s">
        <v>230</v>
      </c>
    </row>
    <row r="2434" spans="6:27">
      <c r="F2434" s="128" t="s">
        <v>230</v>
      </c>
      <c r="G2434" s="128" t="s">
        <v>230</v>
      </c>
      <c r="H2434" s="128" t="s">
        <v>230</v>
      </c>
      <c r="I2434" s="128" t="s">
        <v>230</v>
      </c>
      <c r="J2434" s="128" t="s">
        <v>230</v>
      </c>
      <c r="K2434" s="128" t="s">
        <v>230</v>
      </c>
      <c r="N2434" s="128" t="s">
        <v>230</v>
      </c>
      <c r="AA2434" s="128" t="s">
        <v>230</v>
      </c>
    </row>
    <row r="2435" spans="6:27">
      <c r="F2435" s="128" t="s">
        <v>230</v>
      </c>
      <c r="G2435" s="128" t="s">
        <v>230</v>
      </c>
      <c r="H2435" s="128" t="s">
        <v>230</v>
      </c>
      <c r="I2435" s="128" t="s">
        <v>230</v>
      </c>
      <c r="J2435" s="128" t="s">
        <v>230</v>
      </c>
      <c r="K2435" s="128" t="s">
        <v>230</v>
      </c>
      <c r="N2435" s="128" t="s">
        <v>230</v>
      </c>
      <c r="AA2435" s="128" t="s">
        <v>230</v>
      </c>
    </row>
    <row r="2436" spans="6:27">
      <c r="F2436" s="128" t="s">
        <v>230</v>
      </c>
      <c r="G2436" s="128" t="s">
        <v>230</v>
      </c>
      <c r="H2436" s="128" t="s">
        <v>230</v>
      </c>
      <c r="I2436" s="128" t="s">
        <v>230</v>
      </c>
      <c r="J2436" s="128" t="s">
        <v>230</v>
      </c>
      <c r="K2436" s="128" t="s">
        <v>230</v>
      </c>
      <c r="N2436" s="128" t="s">
        <v>230</v>
      </c>
      <c r="AA2436" s="128" t="s">
        <v>230</v>
      </c>
    </row>
    <row r="2437" spans="6:27">
      <c r="F2437" s="128" t="s">
        <v>230</v>
      </c>
      <c r="G2437" s="128" t="s">
        <v>230</v>
      </c>
      <c r="H2437" s="128" t="s">
        <v>230</v>
      </c>
      <c r="I2437" s="128" t="s">
        <v>230</v>
      </c>
      <c r="J2437" s="128" t="s">
        <v>230</v>
      </c>
      <c r="K2437" s="128" t="s">
        <v>230</v>
      </c>
      <c r="N2437" s="128" t="s">
        <v>230</v>
      </c>
      <c r="AA2437" s="128" t="s">
        <v>230</v>
      </c>
    </row>
    <row r="2438" spans="6:27">
      <c r="F2438" s="128" t="s">
        <v>230</v>
      </c>
      <c r="G2438" s="128" t="s">
        <v>230</v>
      </c>
      <c r="H2438" s="128" t="s">
        <v>230</v>
      </c>
      <c r="I2438" s="128" t="s">
        <v>230</v>
      </c>
      <c r="J2438" s="128" t="s">
        <v>230</v>
      </c>
      <c r="K2438" s="128" t="s">
        <v>230</v>
      </c>
      <c r="N2438" s="128" t="s">
        <v>230</v>
      </c>
      <c r="AA2438" s="128" t="s">
        <v>230</v>
      </c>
    </row>
    <row r="2439" spans="6:27">
      <c r="F2439" s="128" t="s">
        <v>230</v>
      </c>
      <c r="G2439" s="128" t="s">
        <v>230</v>
      </c>
      <c r="H2439" s="128" t="s">
        <v>230</v>
      </c>
      <c r="I2439" s="128" t="s">
        <v>230</v>
      </c>
      <c r="J2439" s="128" t="s">
        <v>230</v>
      </c>
      <c r="K2439" s="128" t="s">
        <v>230</v>
      </c>
      <c r="N2439" s="128" t="s">
        <v>230</v>
      </c>
      <c r="AA2439" s="128" t="s">
        <v>230</v>
      </c>
    </row>
    <row r="2440" spans="6:27">
      <c r="F2440" s="128" t="s">
        <v>230</v>
      </c>
      <c r="G2440" s="128" t="s">
        <v>230</v>
      </c>
      <c r="H2440" s="128" t="s">
        <v>230</v>
      </c>
      <c r="I2440" s="128" t="s">
        <v>230</v>
      </c>
      <c r="J2440" s="128" t="s">
        <v>230</v>
      </c>
      <c r="K2440" s="128" t="s">
        <v>230</v>
      </c>
      <c r="N2440" s="128" t="s">
        <v>230</v>
      </c>
      <c r="AA2440" s="128" t="s">
        <v>230</v>
      </c>
    </row>
    <row r="2441" spans="6:27">
      <c r="F2441" s="128" t="s">
        <v>230</v>
      </c>
      <c r="G2441" s="128" t="s">
        <v>230</v>
      </c>
      <c r="H2441" s="128" t="s">
        <v>230</v>
      </c>
      <c r="I2441" s="128" t="s">
        <v>230</v>
      </c>
      <c r="J2441" s="128" t="s">
        <v>230</v>
      </c>
      <c r="K2441" s="128" t="s">
        <v>230</v>
      </c>
      <c r="N2441" s="128" t="s">
        <v>230</v>
      </c>
      <c r="AA2441" s="128" t="s">
        <v>230</v>
      </c>
    </row>
    <row r="2442" spans="6:27">
      <c r="F2442" s="128" t="s">
        <v>230</v>
      </c>
      <c r="G2442" s="128" t="s">
        <v>230</v>
      </c>
      <c r="H2442" s="128" t="s">
        <v>230</v>
      </c>
      <c r="I2442" s="128" t="s">
        <v>230</v>
      </c>
      <c r="J2442" s="128" t="s">
        <v>230</v>
      </c>
      <c r="K2442" s="128" t="s">
        <v>230</v>
      </c>
      <c r="N2442" s="128" t="s">
        <v>230</v>
      </c>
      <c r="AA2442" s="128" t="s">
        <v>230</v>
      </c>
    </row>
    <row r="2443" spans="6:27">
      <c r="F2443" s="128" t="s">
        <v>230</v>
      </c>
      <c r="G2443" s="128" t="s">
        <v>230</v>
      </c>
      <c r="H2443" s="128" t="s">
        <v>230</v>
      </c>
      <c r="I2443" s="128" t="s">
        <v>230</v>
      </c>
      <c r="J2443" s="128" t="s">
        <v>230</v>
      </c>
      <c r="K2443" s="128" t="s">
        <v>230</v>
      </c>
      <c r="N2443" s="128" t="s">
        <v>230</v>
      </c>
      <c r="AA2443" s="128" t="s">
        <v>230</v>
      </c>
    </row>
    <row r="2444" spans="6:27">
      <c r="F2444" s="128" t="s">
        <v>230</v>
      </c>
      <c r="G2444" s="128" t="s">
        <v>230</v>
      </c>
      <c r="H2444" s="128" t="s">
        <v>230</v>
      </c>
      <c r="I2444" s="128" t="s">
        <v>230</v>
      </c>
      <c r="J2444" s="128" t="s">
        <v>230</v>
      </c>
      <c r="K2444" s="128" t="s">
        <v>230</v>
      </c>
      <c r="N2444" s="128" t="s">
        <v>230</v>
      </c>
      <c r="AA2444" s="128" t="s">
        <v>230</v>
      </c>
    </row>
    <row r="2445" spans="6:27">
      <c r="F2445" s="128" t="s">
        <v>230</v>
      </c>
      <c r="G2445" s="128" t="s">
        <v>230</v>
      </c>
      <c r="H2445" s="128" t="s">
        <v>230</v>
      </c>
      <c r="I2445" s="128" t="s">
        <v>230</v>
      </c>
      <c r="J2445" s="128" t="s">
        <v>230</v>
      </c>
      <c r="K2445" s="128" t="s">
        <v>230</v>
      </c>
      <c r="N2445" s="128" t="s">
        <v>230</v>
      </c>
      <c r="AA2445" s="128" t="s">
        <v>230</v>
      </c>
    </row>
    <row r="2446" spans="6:27">
      <c r="F2446" s="128" t="s">
        <v>230</v>
      </c>
      <c r="G2446" s="128" t="s">
        <v>230</v>
      </c>
      <c r="H2446" s="128" t="s">
        <v>230</v>
      </c>
      <c r="I2446" s="128" t="s">
        <v>230</v>
      </c>
      <c r="J2446" s="128" t="s">
        <v>230</v>
      </c>
      <c r="K2446" s="128" t="s">
        <v>230</v>
      </c>
      <c r="N2446" s="128" t="s">
        <v>230</v>
      </c>
      <c r="AA2446" s="128" t="s">
        <v>230</v>
      </c>
    </row>
    <row r="2447" spans="6:27">
      <c r="F2447" s="128" t="s">
        <v>230</v>
      </c>
      <c r="G2447" s="128" t="s">
        <v>230</v>
      </c>
      <c r="H2447" s="128" t="s">
        <v>230</v>
      </c>
      <c r="I2447" s="128" t="s">
        <v>230</v>
      </c>
      <c r="J2447" s="128" t="s">
        <v>230</v>
      </c>
      <c r="K2447" s="128" t="s">
        <v>230</v>
      </c>
      <c r="N2447" s="128" t="s">
        <v>230</v>
      </c>
      <c r="AA2447" s="128" t="s">
        <v>230</v>
      </c>
    </row>
    <row r="2448" spans="6:27">
      <c r="F2448" s="128" t="s">
        <v>230</v>
      </c>
      <c r="G2448" s="128" t="s">
        <v>230</v>
      </c>
      <c r="H2448" s="128" t="s">
        <v>230</v>
      </c>
      <c r="I2448" s="128" t="s">
        <v>230</v>
      </c>
      <c r="J2448" s="128" t="s">
        <v>230</v>
      </c>
      <c r="K2448" s="128" t="s">
        <v>230</v>
      </c>
      <c r="N2448" s="128" t="s">
        <v>230</v>
      </c>
      <c r="AA2448" s="128" t="s">
        <v>230</v>
      </c>
    </row>
    <row r="2449" spans="6:27">
      <c r="F2449" s="128" t="s">
        <v>230</v>
      </c>
      <c r="G2449" s="128" t="s">
        <v>230</v>
      </c>
      <c r="H2449" s="128" t="s">
        <v>230</v>
      </c>
      <c r="I2449" s="128" t="s">
        <v>230</v>
      </c>
      <c r="J2449" s="128" t="s">
        <v>230</v>
      </c>
      <c r="K2449" s="128" t="s">
        <v>230</v>
      </c>
      <c r="N2449" s="128" t="s">
        <v>230</v>
      </c>
      <c r="AA2449" s="128" t="s">
        <v>230</v>
      </c>
    </row>
    <row r="2450" spans="6:27">
      <c r="F2450" s="128" t="s">
        <v>230</v>
      </c>
      <c r="G2450" s="128" t="s">
        <v>230</v>
      </c>
      <c r="H2450" s="128" t="s">
        <v>230</v>
      </c>
      <c r="I2450" s="128" t="s">
        <v>230</v>
      </c>
      <c r="J2450" s="128" t="s">
        <v>230</v>
      </c>
      <c r="K2450" s="128" t="s">
        <v>230</v>
      </c>
      <c r="N2450" s="128" t="s">
        <v>230</v>
      </c>
      <c r="AA2450" s="128" t="s">
        <v>230</v>
      </c>
    </row>
    <row r="2451" spans="6:27">
      <c r="F2451" s="128" t="s">
        <v>230</v>
      </c>
      <c r="G2451" s="128" t="s">
        <v>230</v>
      </c>
      <c r="H2451" s="128" t="s">
        <v>230</v>
      </c>
      <c r="I2451" s="128" t="s">
        <v>230</v>
      </c>
      <c r="J2451" s="128" t="s">
        <v>230</v>
      </c>
      <c r="K2451" s="128" t="s">
        <v>230</v>
      </c>
      <c r="N2451" s="128" t="s">
        <v>230</v>
      </c>
      <c r="AA2451" s="128" t="s">
        <v>230</v>
      </c>
    </row>
    <row r="2452" spans="6:27">
      <c r="F2452" s="128" t="s">
        <v>230</v>
      </c>
      <c r="G2452" s="128" t="s">
        <v>230</v>
      </c>
      <c r="H2452" s="128" t="s">
        <v>230</v>
      </c>
      <c r="I2452" s="128" t="s">
        <v>230</v>
      </c>
      <c r="J2452" s="128" t="s">
        <v>230</v>
      </c>
      <c r="K2452" s="128" t="s">
        <v>230</v>
      </c>
      <c r="N2452" s="128" t="s">
        <v>230</v>
      </c>
      <c r="AA2452" s="128" t="s">
        <v>230</v>
      </c>
    </row>
    <row r="2453" spans="6:27">
      <c r="F2453" s="128" t="s">
        <v>230</v>
      </c>
      <c r="G2453" s="128" t="s">
        <v>230</v>
      </c>
      <c r="H2453" s="128" t="s">
        <v>230</v>
      </c>
      <c r="I2453" s="128" t="s">
        <v>230</v>
      </c>
      <c r="J2453" s="128" t="s">
        <v>230</v>
      </c>
      <c r="K2453" s="128" t="s">
        <v>230</v>
      </c>
      <c r="N2453" s="128" t="s">
        <v>230</v>
      </c>
      <c r="AA2453" s="128" t="s">
        <v>230</v>
      </c>
    </row>
    <row r="2454" spans="6:27">
      <c r="F2454" s="128" t="s">
        <v>230</v>
      </c>
      <c r="G2454" s="128" t="s">
        <v>230</v>
      </c>
      <c r="H2454" s="128" t="s">
        <v>230</v>
      </c>
      <c r="I2454" s="128" t="s">
        <v>230</v>
      </c>
      <c r="J2454" s="128" t="s">
        <v>230</v>
      </c>
      <c r="K2454" s="128" t="s">
        <v>230</v>
      </c>
      <c r="N2454" s="128" t="s">
        <v>230</v>
      </c>
      <c r="AA2454" s="128" t="s">
        <v>230</v>
      </c>
    </row>
    <row r="2455" spans="6:27">
      <c r="F2455" s="128" t="s">
        <v>230</v>
      </c>
      <c r="G2455" s="128" t="s">
        <v>230</v>
      </c>
      <c r="H2455" s="128" t="s">
        <v>230</v>
      </c>
      <c r="I2455" s="128" t="s">
        <v>230</v>
      </c>
      <c r="J2455" s="128" t="s">
        <v>230</v>
      </c>
      <c r="K2455" s="128" t="s">
        <v>230</v>
      </c>
      <c r="N2455" s="128" t="s">
        <v>230</v>
      </c>
      <c r="AA2455" s="128" t="s">
        <v>230</v>
      </c>
    </row>
    <row r="2456" spans="6:27">
      <c r="F2456" s="128" t="s">
        <v>230</v>
      </c>
      <c r="G2456" s="128" t="s">
        <v>230</v>
      </c>
      <c r="H2456" s="128" t="s">
        <v>230</v>
      </c>
      <c r="I2456" s="128" t="s">
        <v>230</v>
      </c>
      <c r="J2456" s="128" t="s">
        <v>230</v>
      </c>
      <c r="K2456" s="128" t="s">
        <v>230</v>
      </c>
      <c r="N2456" s="128" t="s">
        <v>230</v>
      </c>
      <c r="AA2456" s="128" t="s">
        <v>230</v>
      </c>
    </row>
    <row r="2457" spans="6:27">
      <c r="F2457" s="128" t="s">
        <v>230</v>
      </c>
      <c r="G2457" s="128" t="s">
        <v>230</v>
      </c>
      <c r="H2457" s="128" t="s">
        <v>230</v>
      </c>
      <c r="I2457" s="128" t="s">
        <v>230</v>
      </c>
      <c r="J2457" s="128" t="s">
        <v>230</v>
      </c>
      <c r="K2457" s="128" t="s">
        <v>230</v>
      </c>
      <c r="N2457" s="128" t="s">
        <v>230</v>
      </c>
      <c r="AA2457" s="128" t="s">
        <v>230</v>
      </c>
    </row>
    <row r="2458" spans="6:27">
      <c r="F2458" s="128" t="s">
        <v>230</v>
      </c>
      <c r="G2458" s="128" t="s">
        <v>230</v>
      </c>
      <c r="H2458" s="128" t="s">
        <v>230</v>
      </c>
      <c r="I2458" s="128" t="s">
        <v>230</v>
      </c>
      <c r="J2458" s="128" t="s">
        <v>230</v>
      </c>
      <c r="K2458" s="128" t="s">
        <v>230</v>
      </c>
      <c r="N2458" s="128" t="s">
        <v>230</v>
      </c>
      <c r="AA2458" s="128" t="s">
        <v>230</v>
      </c>
    </row>
    <row r="2459" spans="6:27">
      <c r="F2459" s="128" t="s">
        <v>230</v>
      </c>
      <c r="G2459" s="128" t="s">
        <v>230</v>
      </c>
      <c r="H2459" s="128" t="s">
        <v>230</v>
      </c>
      <c r="I2459" s="128" t="s">
        <v>230</v>
      </c>
      <c r="J2459" s="128" t="s">
        <v>230</v>
      </c>
      <c r="K2459" s="128" t="s">
        <v>230</v>
      </c>
      <c r="N2459" s="128" t="s">
        <v>230</v>
      </c>
      <c r="AA2459" s="128" t="s">
        <v>230</v>
      </c>
    </row>
    <row r="2460" spans="6:27">
      <c r="F2460" s="128" t="s">
        <v>230</v>
      </c>
      <c r="G2460" s="128" t="s">
        <v>230</v>
      </c>
      <c r="H2460" s="128" t="s">
        <v>230</v>
      </c>
      <c r="I2460" s="128" t="s">
        <v>230</v>
      </c>
      <c r="J2460" s="128" t="s">
        <v>230</v>
      </c>
      <c r="K2460" s="128" t="s">
        <v>230</v>
      </c>
      <c r="N2460" s="128" t="s">
        <v>230</v>
      </c>
      <c r="AA2460" s="128" t="s">
        <v>230</v>
      </c>
    </row>
    <row r="2461" spans="6:27">
      <c r="F2461" s="128" t="s">
        <v>230</v>
      </c>
      <c r="G2461" s="128" t="s">
        <v>230</v>
      </c>
      <c r="H2461" s="128" t="s">
        <v>230</v>
      </c>
      <c r="I2461" s="128" t="s">
        <v>230</v>
      </c>
      <c r="J2461" s="128" t="s">
        <v>230</v>
      </c>
      <c r="K2461" s="128" t="s">
        <v>230</v>
      </c>
      <c r="N2461" s="128" t="s">
        <v>230</v>
      </c>
      <c r="AA2461" s="128" t="s">
        <v>230</v>
      </c>
    </row>
    <row r="2462" spans="6:27">
      <c r="F2462" s="128" t="s">
        <v>230</v>
      </c>
      <c r="G2462" s="128" t="s">
        <v>230</v>
      </c>
      <c r="H2462" s="128" t="s">
        <v>230</v>
      </c>
      <c r="I2462" s="128" t="s">
        <v>230</v>
      </c>
      <c r="J2462" s="128" t="s">
        <v>230</v>
      </c>
      <c r="K2462" s="128" t="s">
        <v>230</v>
      </c>
      <c r="N2462" s="128" t="s">
        <v>230</v>
      </c>
      <c r="AA2462" s="128" t="s">
        <v>230</v>
      </c>
    </row>
    <row r="2463" spans="6:27">
      <c r="F2463" s="128" t="s">
        <v>230</v>
      </c>
      <c r="G2463" s="128" t="s">
        <v>230</v>
      </c>
      <c r="H2463" s="128" t="s">
        <v>230</v>
      </c>
      <c r="I2463" s="128" t="s">
        <v>230</v>
      </c>
      <c r="J2463" s="128" t="s">
        <v>230</v>
      </c>
      <c r="K2463" s="128" t="s">
        <v>230</v>
      </c>
      <c r="N2463" s="128" t="s">
        <v>230</v>
      </c>
      <c r="AA2463" s="128" t="s">
        <v>230</v>
      </c>
    </row>
    <row r="2464" spans="6:27">
      <c r="F2464" s="128" t="s">
        <v>230</v>
      </c>
      <c r="G2464" s="128" t="s">
        <v>230</v>
      </c>
      <c r="H2464" s="128" t="s">
        <v>230</v>
      </c>
      <c r="I2464" s="128" t="s">
        <v>230</v>
      </c>
      <c r="J2464" s="128" t="s">
        <v>230</v>
      </c>
      <c r="K2464" s="128" t="s">
        <v>230</v>
      </c>
      <c r="N2464" s="128" t="s">
        <v>230</v>
      </c>
      <c r="AA2464" s="128" t="s">
        <v>230</v>
      </c>
    </row>
    <row r="2465" spans="6:27">
      <c r="F2465" s="128" t="s">
        <v>230</v>
      </c>
      <c r="G2465" s="128" t="s">
        <v>230</v>
      </c>
      <c r="H2465" s="128" t="s">
        <v>230</v>
      </c>
      <c r="I2465" s="128" t="s">
        <v>230</v>
      </c>
      <c r="J2465" s="128" t="s">
        <v>230</v>
      </c>
      <c r="K2465" s="128" t="s">
        <v>230</v>
      </c>
      <c r="N2465" s="128" t="s">
        <v>230</v>
      </c>
      <c r="AA2465" s="128" t="s">
        <v>230</v>
      </c>
    </row>
    <row r="2466" spans="6:27">
      <c r="F2466" s="128" t="s">
        <v>230</v>
      </c>
      <c r="G2466" s="128" t="s">
        <v>230</v>
      </c>
      <c r="H2466" s="128" t="s">
        <v>230</v>
      </c>
      <c r="I2466" s="128" t="s">
        <v>230</v>
      </c>
      <c r="J2466" s="128" t="s">
        <v>230</v>
      </c>
      <c r="K2466" s="128" t="s">
        <v>230</v>
      </c>
      <c r="N2466" s="128" t="s">
        <v>230</v>
      </c>
      <c r="AA2466" s="128" t="s">
        <v>230</v>
      </c>
    </row>
    <row r="2467" spans="6:27">
      <c r="F2467" s="128" t="s">
        <v>230</v>
      </c>
      <c r="G2467" s="128" t="s">
        <v>230</v>
      </c>
      <c r="H2467" s="128" t="s">
        <v>230</v>
      </c>
      <c r="I2467" s="128" t="s">
        <v>230</v>
      </c>
      <c r="J2467" s="128" t="s">
        <v>230</v>
      </c>
      <c r="K2467" s="128" t="s">
        <v>230</v>
      </c>
      <c r="N2467" s="128" t="s">
        <v>230</v>
      </c>
      <c r="AA2467" s="128" t="s">
        <v>230</v>
      </c>
    </row>
    <row r="2468" spans="6:27">
      <c r="F2468" s="128" t="s">
        <v>230</v>
      </c>
      <c r="G2468" s="128" t="s">
        <v>230</v>
      </c>
      <c r="H2468" s="128" t="s">
        <v>230</v>
      </c>
      <c r="I2468" s="128" t="s">
        <v>230</v>
      </c>
      <c r="J2468" s="128" t="s">
        <v>230</v>
      </c>
      <c r="K2468" s="128" t="s">
        <v>230</v>
      </c>
      <c r="N2468" s="128" t="s">
        <v>230</v>
      </c>
      <c r="AA2468" s="128" t="s">
        <v>230</v>
      </c>
    </row>
    <row r="2469" spans="6:27">
      <c r="F2469" s="128" t="s">
        <v>230</v>
      </c>
      <c r="G2469" s="128" t="s">
        <v>230</v>
      </c>
      <c r="H2469" s="128" t="s">
        <v>230</v>
      </c>
      <c r="I2469" s="128" t="s">
        <v>230</v>
      </c>
      <c r="J2469" s="128" t="s">
        <v>230</v>
      </c>
      <c r="K2469" s="128" t="s">
        <v>230</v>
      </c>
      <c r="N2469" s="128" t="s">
        <v>230</v>
      </c>
      <c r="AA2469" s="128" t="s">
        <v>230</v>
      </c>
    </row>
    <row r="2470" spans="6:27">
      <c r="F2470" s="128" t="s">
        <v>230</v>
      </c>
      <c r="G2470" s="128" t="s">
        <v>230</v>
      </c>
      <c r="H2470" s="128" t="s">
        <v>230</v>
      </c>
      <c r="I2470" s="128" t="s">
        <v>230</v>
      </c>
      <c r="J2470" s="128" t="s">
        <v>230</v>
      </c>
      <c r="K2470" s="128" t="s">
        <v>230</v>
      </c>
      <c r="N2470" s="128" t="s">
        <v>230</v>
      </c>
      <c r="AA2470" s="128" t="s">
        <v>230</v>
      </c>
    </row>
    <row r="2471" spans="6:27">
      <c r="F2471" s="128" t="s">
        <v>230</v>
      </c>
      <c r="G2471" s="128" t="s">
        <v>230</v>
      </c>
      <c r="H2471" s="128" t="s">
        <v>230</v>
      </c>
      <c r="I2471" s="128" t="s">
        <v>230</v>
      </c>
      <c r="J2471" s="128" t="s">
        <v>230</v>
      </c>
      <c r="K2471" s="128" t="s">
        <v>230</v>
      </c>
      <c r="N2471" s="128" t="s">
        <v>230</v>
      </c>
      <c r="AA2471" s="128" t="s">
        <v>230</v>
      </c>
    </row>
    <row r="2472" spans="6:27">
      <c r="F2472" s="128" t="s">
        <v>230</v>
      </c>
      <c r="G2472" s="128" t="s">
        <v>230</v>
      </c>
      <c r="H2472" s="128" t="s">
        <v>230</v>
      </c>
      <c r="I2472" s="128" t="s">
        <v>230</v>
      </c>
      <c r="J2472" s="128" t="s">
        <v>230</v>
      </c>
      <c r="K2472" s="128" t="s">
        <v>230</v>
      </c>
      <c r="N2472" s="128" t="s">
        <v>230</v>
      </c>
      <c r="AA2472" s="128" t="s">
        <v>230</v>
      </c>
    </row>
    <row r="2473" spans="6:27">
      <c r="F2473" s="128" t="s">
        <v>230</v>
      </c>
      <c r="G2473" s="128" t="s">
        <v>230</v>
      </c>
      <c r="H2473" s="128" t="s">
        <v>230</v>
      </c>
      <c r="I2473" s="128" t="s">
        <v>230</v>
      </c>
      <c r="J2473" s="128" t="s">
        <v>230</v>
      </c>
      <c r="K2473" s="128" t="s">
        <v>230</v>
      </c>
      <c r="N2473" s="128" t="s">
        <v>230</v>
      </c>
      <c r="AA2473" s="128" t="s">
        <v>230</v>
      </c>
    </row>
    <row r="2474" spans="6:27">
      <c r="F2474" s="128" t="s">
        <v>230</v>
      </c>
      <c r="G2474" s="128" t="s">
        <v>230</v>
      </c>
      <c r="H2474" s="128" t="s">
        <v>230</v>
      </c>
      <c r="I2474" s="128" t="s">
        <v>230</v>
      </c>
      <c r="J2474" s="128" t="s">
        <v>230</v>
      </c>
      <c r="K2474" s="128" t="s">
        <v>230</v>
      </c>
      <c r="N2474" s="128" t="s">
        <v>230</v>
      </c>
      <c r="AA2474" s="128" t="s">
        <v>230</v>
      </c>
    </row>
    <row r="2475" spans="6:27">
      <c r="F2475" s="128" t="s">
        <v>230</v>
      </c>
      <c r="G2475" s="128" t="s">
        <v>230</v>
      </c>
      <c r="H2475" s="128" t="s">
        <v>230</v>
      </c>
      <c r="I2475" s="128" t="s">
        <v>230</v>
      </c>
      <c r="J2475" s="128" t="s">
        <v>230</v>
      </c>
      <c r="K2475" s="128" t="s">
        <v>230</v>
      </c>
      <c r="N2475" s="128" t="s">
        <v>230</v>
      </c>
      <c r="AA2475" s="128" t="s">
        <v>230</v>
      </c>
    </row>
    <row r="2476" spans="6:27">
      <c r="F2476" s="128" t="s">
        <v>230</v>
      </c>
      <c r="G2476" s="128" t="s">
        <v>230</v>
      </c>
      <c r="H2476" s="128" t="s">
        <v>230</v>
      </c>
      <c r="I2476" s="128" t="s">
        <v>230</v>
      </c>
      <c r="J2476" s="128" t="s">
        <v>230</v>
      </c>
      <c r="K2476" s="128" t="s">
        <v>230</v>
      </c>
      <c r="N2476" s="128" t="s">
        <v>230</v>
      </c>
      <c r="AA2476" s="128" t="s">
        <v>230</v>
      </c>
    </row>
    <row r="2477" spans="6:27">
      <c r="F2477" s="128" t="s">
        <v>230</v>
      </c>
      <c r="G2477" s="128" t="s">
        <v>230</v>
      </c>
      <c r="H2477" s="128" t="s">
        <v>230</v>
      </c>
      <c r="I2477" s="128" t="s">
        <v>230</v>
      </c>
      <c r="J2477" s="128" t="s">
        <v>230</v>
      </c>
      <c r="K2477" s="128" t="s">
        <v>230</v>
      </c>
      <c r="N2477" s="128" t="s">
        <v>230</v>
      </c>
      <c r="AA2477" s="128" t="s">
        <v>230</v>
      </c>
    </row>
    <row r="2478" spans="6:27">
      <c r="F2478" s="128" t="s">
        <v>230</v>
      </c>
      <c r="G2478" s="128" t="s">
        <v>230</v>
      </c>
      <c r="H2478" s="128" t="s">
        <v>230</v>
      </c>
      <c r="I2478" s="128" t="s">
        <v>230</v>
      </c>
      <c r="J2478" s="128" t="s">
        <v>230</v>
      </c>
      <c r="K2478" s="128" t="s">
        <v>230</v>
      </c>
      <c r="N2478" s="128" t="s">
        <v>230</v>
      </c>
      <c r="AA2478" s="128" t="s">
        <v>230</v>
      </c>
    </row>
    <row r="2479" spans="6:27">
      <c r="F2479" s="128" t="s">
        <v>230</v>
      </c>
      <c r="G2479" s="128" t="s">
        <v>230</v>
      </c>
      <c r="H2479" s="128" t="s">
        <v>230</v>
      </c>
      <c r="I2479" s="128" t="s">
        <v>230</v>
      </c>
      <c r="J2479" s="128" t="s">
        <v>230</v>
      </c>
      <c r="K2479" s="128" t="s">
        <v>230</v>
      </c>
      <c r="N2479" s="128" t="s">
        <v>230</v>
      </c>
      <c r="AA2479" s="128" t="s">
        <v>230</v>
      </c>
    </row>
    <row r="2480" spans="6:27">
      <c r="F2480" s="128" t="s">
        <v>230</v>
      </c>
      <c r="G2480" s="128" t="s">
        <v>230</v>
      </c>
      <c r="H2480" s="128" t="s">
        <v>230</v>
      </c>
      <c r="I2480" s="128" t="s">
        <v>230</v>
      </c>
      <c r="J2480" s="128" t="s">
        <v>230</v>
      </c>
      <c r="K2480" s="128" t="s">
        <v>230</v>
      </c>
      <c r="N2480" s="128" t="s">
        <v>230</v>
      </c>
      <c r="AA2480" s="128" t="s">
        <v>230</v>
      </c>
    </row>
    <row r="2481" spans="6:27">
      <c r="F2481" s="128" t="s">
        <v>230</v>
      </c>
      <c r="G2481" s="128" t="s">
        <v>230</v>
      </c>
      <c r="H2481" s="128" t="s">
        <v>230</v>
      </c>
      <c r="I2481" s="128" t="s">
        <v>230</v>
      </c>
      <c r="J2481" s="128" t="s">
        <v>230</v>
      </c>
      <c r="K2481" s="128" t="s">
        <v>230</v>
      </c>
      <c r="N2481" s="128" t="s">
        <v>230</v>
      </c>
      <c r="AA2481" s="128" t="s">
        <v>230</v>
      </c>
    </row>
    <row r="2482" spans="6:27">
      <c r="F2482" s="128" t="s">
        <v>230</v>
      </c>
      <c r="G2482" s="128" t="s">
        <v>230</v>
      </c>
      <c r="H2482" s="128" t="s">
        <v>230</v>
      </c>
      <c r="I2482" s="128" t="s">
        <v>230</v>
      </c>
      <c r="J2482" s="128" t="s">
        <v>230</v>
      </c>
      <c r="K2482" s="128" t="s">
        <v>230</v>
      </c>
      <c r="N2482" s="128" t="s">
        <v>230</v>
      </c>
      <c r="AA2482" s="128" t="s">
        <v>230</v>
      </c>
    </row>
    <row r="2483" spans="6:27">
      <c r="F2483" s="128" t="s">
        <v>230</v>
      </c>
      <c r="G2483" s="128" t="s">
        <v>230</v>
      </c>
      <c r="H2483" s="128" t="s">
        <v>230</v>
      </c>
      <c r="I2483" s="128" t="s">
        <v>230</v>
      </c>
      <c r="J2483" s="128" t="s">
        <v>230</v>
      </c>
      <c r="K2483" s="128" t="s">
        <v>230</v>
      </c>
      <c r="N2483" s="128" t="s">
        <v>230</v>
      </c>
      <c r="AA2483" s="128" t="s">
        <v>230</v>
      </c>
    </row>
    <row r="2484" spans="6:27">
      <c r="F2484" s="128" t="s">
        <v>230</v>
      </c>
      <c r="G2484" s="128" t="s">
        <v>230</v>
      </c>
      <c r="H2484" s="128" t="s">
        <v>230</v>
      </c>
      <c r="I2484" s="128" t="s">
        <v>230</v>
      </c>
      <c r="J2484" s="128" t="s">
        <v>230</v>
      </c>
      <c r="K2484" s="128" t="s">
        <v>230</v>
      </c>
      <c r="N2484" s="128" t="s">
        <v>230</v>
      </c>
      <c r="AA2484" s="128" t="s">
        <v>230</v>
      </c>
    </row>
    <row r="2485" spans="6:27">
      <c r="F2485" s="128" t="s">
        <v>230</v>
      </c>
      <c r="G2485" s="128" t="s">
        <v>230</v>
      </c>
      <c r="H2485" s="128" t="s">
        <v>230</v>
      </c>
      <c r="I2485" s="128" t="s">
        <v>230</v>
      </c>
      <c r="J2485" s="128" t="s">
        <v>230</v>
      </c>
      <c r="K2485" s="128" t="s">
        <v>230</v>
      </c>
      <c r="N2485" s="128" t="s">
        <v>230</v>
      </c>
      <c r="AA2485" s="128" t="s">
        <v>230</v>
      </c>
    </row>
    <row r="2486" spans="6:27">
      <c r="F2486" s="128" t="s">
        <v>230</v>
      </c>
      <c r="G2486" s="128" t="s">
        <v>230</v>
      </c>
      <c r="H2486" s="128" t="s">
        <v>230</v>
      </c>
      <c r="I2486" s="128" t="s">
        <v>230</v>
      </c>
      <c r="J2486" s="128" t="s">
        <v>230</v>
      </c>
      <c r="K2486" s="128" t="s">
        <v>230</v>
      </c>
      <c r="N2486" s="128" t="s">
        <v>230</v>
      </c>
      <c r="AA2486" s="128" t="s">
        <v>230</v>
      </c>
    </row>
    <row r="2487" spans="6:27">
      <c r="F2487" s="128" t="s">
        <v>230</v>
      </c>
      <c r="G2487" s="128" t="s">
        <v>230</v>
      </c>
      <c r="H2487" s="128" t="s">
        <v>230</v>
      </c>
      <c r="I2487" s="128" t="s">
        <v>230</v>
      </c>
      <c r="J2487" s="128" t="s">
        <v>230</v>
      </c>
      <c r="K2487" s="128" t="s">
        <v>230</v>
      </c>
      <c r="N2487" s="128" t="s">
        <v>230</v>
      </c>
      <c r="AA2487" s="128" t="s">
        <v>230</v>
      </c>
    </row>
    <row r="2488" spans="6:27">
      <c r="F2488" s="128" t="s">
        <v>230</v>
      </c>
      <c r="G2488" s="128" t="s">
        <v>230</v>
      </c>
      <c r="H2488" s="128" t="s">
        <v>230</v>
      </c>
      <c r="I2488" s="128" t="s">
        <v>230</v>
      </c>
      <c r="J2488" s="128" t="s">
        <v>230</v>
      </c>
      <c r="K2488" s="128" t="s">
        <v>230</v>
      </c>
      <c r="N2488" s="128" t="s">
        <v>230</v>
      </c>
      <c r="AA2488" s="128" t="s">
        <v>230</v>
      </c>
    </row>
    <row r="2489" spans="6:27">
      <c r="F2489" s="128" t="s">
        <v>230</v>
      </c>
      <c r="G2489" s="128" t="s">
        <v>230</v>
      </c>
      <c r="H2489" s="128" t="s">
        <v>230</v>
      </c>
      <c r="I2489" s="128" t="s">
        <v>230</v>
      </c>
      <c r="J2489" s="128" t="s">
        <v>230</v>
      </c>
      <c r="K2489" s="128" t="s">
        <v>230</v>
      </c>
      <c r="N2489" s="128" t="s">
        <v>230</v>
      </c>
      <c r="AA2489" s="128" t="s">
        <v>230</v>
      </c>
    </row>
    <row r="2490" spans="6:27">
      <c r="F2490" s="128" t="s">
        <v>230</v>
      </c>
      <c r="G2490" s="128" t="s">
        <v>230</v>
      </c>
      <c r="H2490" s="128" t="s">
        <v>230</v>
      </c>
      <c r="I2490" s="128" t="s">
        <v>230</v>
      </c>
      <c r="J2490" s="128" t="s">
        <v>230</v>
      </c>
      <c r="K2490" s="128" t="s">
        <v>230</v>
      </c>
      <c r="N2490" s="128" t="s">
        <v>230</v>
      </c>
      <c r="AA2490" s="128" t="s">
        <v>230</v>
      </c>
    </row>
    <row r="2491" spans="6:27">
      <c r="F2491" s="128" t="s">
        <v>230</v>
      </c>
      <c r="G2491" s="128" t="s">
        <v>230</v>
      </c>
      <c r="H2491" s="128" t="s">
        <v>230</v>
      </c>
      <c r="I2491" s="128" t="s">
        <v>230</v>
      </c>
      <c r="J2491" s="128" t="s">
        <v>230</v>
      </c>
      <c r="K2491" s="128" t="s">
        <v>230</v>
      </c>
      <c r="N2491" s="128" t="s">
        <v>230</v>
      </c>
      <c r="AA2491" s="128" t="s">
        <v>230</v>
      </c>
    </row>
    <row r="2492" spans="6:27">
      <c r="F2492" s="128" t="s">
        <v>230</v>
      </c>
      <c r="G2492" s="128" t="s">
        <v>230</v>
      </c>
      <c r="H2492" s="128" t="s">
        <v>230</v>
      </c>
      <c r="I2492" s="128" t="s">
        <v>230</v>
      </c>
      <c r="J2492" s="128" t="s">
        <v>230</v>
      </c>
      <c r="K2492" s="128" t="s">
        <v>230</v>
      </c>
      <c r="N2492" s="128" t="s">
        <v>230</v>
      </c>
      <c r="AA2492" s="128" t="s">
        <v>230</v>
      </c>
    </row>
    <row r="2493" spans="6:27">
      <c r="F2493" s="128" t="s">
        <v>230</v>
      </c>
      <c r="G2493" s="128" t="s">
        <v>230</v>
      </c>
      <c r="H2493" s="128" t="s">
        <v>230</v>
      </c>
      <c r="I2493" s="128" t="s">
        <v>230</v>
      </c>
      <c r="J2493" s="128" t="s">
        <v>230</v>
      </c>
      <c r="K2493" s="128" t="s">
        <v>230</v>
      </c>
      <c r="N2493" s="128" t="s">
        <v>230</v>
      </c>
      <c r="AA2493" s="128" t="s">
        <v>230</v>
      </c>
    </row>
    <row r="2494" spans="6:27">
      <c r="F2494" s="128" t="s">
        <v>230</v>
      </c>
      <c r="G2494" s="128" t="s">
        <v>230</v>
      </c>
      <c r="H2494" s="128" t="s">
        <v>230</v>
      </c>
      <c r="I2494" s="128" t="s">
        <v>230</v>
      </c>
      <c r="J2494" s="128" t="s">
        <v>230</v>
      </c>
      <c r="K2494" s="128" t="s">
        <v>230</v>
      </c>
      <c r="N2494" s="128" t="s">
        <v>230</v>
      </c>
      <c r="AA2494" s="128" t="s">
        <v>230</v>
      </c>
    </row>
    <row r="2495" spans="6:27">
      <c r="F2495" s="128" t="s">
        <v>230</v>
      </c>
      <c r="G2495" s="128" t="s">
        <v>230</v>
      </c>
      <c r="H2495" s="128" t="s">
        <v>230</v>
      </c>
      <c r="I2495" s="128" t="s">
        <v>230</v>
      </c>
      <c r="J2495" s="128" t="s">
        <v>230</v>
      </c>
      <c r="K2495" s="128" t="s">
        <v>230</v>
      </c>
      <c r="N2495" s="128" t="s">
        <v>230</v>
      </c>
      <c r="AA2495" s="128" t="s">
        <v>230</v>
      </c>
    </row>
    <row r="2496" spans="6:27">
      <c r="F2496" s="128" t="s">
        <v>230</v>
      </c>
      <c r="G2496" s="128" t="s">
        <v>230</v>
      </c>
      <c r="H2496" s="128" t="s">
        <v>230</v>
      </c>
      <c r="I2496" s="128" t="s">
        <v>230</v>
      </c>
      <c r="J2496" s="128" t="s">
        <v>230</v>
      </c>
      <c r="K2496" s="128" t="s">
        <v>230</v>
      </c>
      <c r="N2496" s="128" t="s">
        <v>230</v>
      </c>
      <c r="AA2496" s="128" t="s">
        <v>230</v>
      </c>
    </row>
    <row r="2497" spans="6:27">
      <c r="F2497" s="128" t="s">
        <v>230</v>
      </c>
      <c r="G2497" s="128" t="s">
        <v>230</v>
      </c>
      <c r="H2497" s="128" t="s">
        <v>230</v>
      </c>
      <c r="I2497" s="128" t="s">
        <v>230</v>
      </c>
      <c r="J2497" s="128" t="s">
        <v>230</v>
      </c>
      <c r="K2497" s="128" t="s">
        <v>230</v>
      </c>
      <c r="N2497" s="128" t="s">
        <v>230</v>
      </c>
      <c r="AA2497" s="128" t="s">
        <v>230</v>
      </c>
    </row>
    <row r="2498" spans="6:27">
      <c r="F2498" s="128" t="s">
        <v>230</v>
      </c>
      <c r="G2498" s="128" t="s">
        <v>230</v>
      </c>
      <c r="H2498" s="128" t="s">
        <v>230</v>
      </c>
      <c r="I2498" s="128" t="s">
        <v>230</v>
      </c>
      <c r="J2498" s="128" t="s">
        <v>230</v>
      </c>
      <c r="K2498" s="128" t="s">
        <v>230</v>
      </c>
      <c r="N2498" s="128" t="s">
        <v>230</v>
      </c>
      <c r="AA2498" s="128" t="s">
        <v>230</v>
      </c>
    </row>
    <row r="2499" spans="6:27">
      <c r="F2499" s="128" t="s">
        <v>230</v>
      </c>
      <c r="G2499" s="128" t="s">
        <v>230</v>
      </c>
      <c r="H2499" s="128" t="s">
        <v>230</v>
      </c>
      <c r="I2499" s="128" t="s">
        <v>230</v>
      </c>
      <c r="J2499" s="128" t="s">
        <v>230</v>
      </c>
      <c r="K2499" s="128" t="s">
        <v>230</v>
      </c>
      <c r="N2499" s="128" t="s">
        <v>230</v>
      </c>
      <c r="AA2499" s="128" t="s">
        <v>230</v>
      </c>
    </row>
    <row r="2500" spans="6:27">
      <c r="F2500" s="128" t="s">
        <v>230</v>
      </c>
      <c r="G2500" s="128" t="s">
        <v>230</v>
      </c>
      <c r="H2500" s="128" t="s">
        <v>230</v>
      </c>
      <c r="I2500" s="128" t="s">
        <v>230</v>
      </c>
      <c r="J2500" s="128" t="s">
        <v>230</v>
      </c>
      <c r="K2500" s="128" t="s">
        <v>230</v>
      </c>
      <c r="N2500" s="128" t="s">
        <v>230</v>
      </c>
      <c r="AA2500" s="128" t="s">
        <v>230</v>
      </c>
    </row>
    <row r="2501" spans="6:27">
      <c r="F2501" s="128" t="s">
        <v>230</v>
      </c>
      <c r="G2501" s="128" t="s">
        <v>230</v>
      </c>
      <c r="H2501" s="128" t="s">
        <v>230</v>
      </c>
      <c r="I2501" s="128" t="s">
        <v>230</v>
      </c>
      <c r="J2501" s="128" t="s">
        <v>230</v>
      </c>
      <c r="K2501" s="128" t="s">
        <v>230</v>
      </c>
      <c r="N2501" s="128" t="s">
        <v>230</v>
      </c>
      <c r="AA2501" s="128" t="s">
        <v>230</v>
      </c>
    </row>
    <row r="2502" spans="6:27">
      <c r="F2502" s="128" t="s">
        <v>230</v>
      </c>
      <c r="G2502" s="128" t="s">
        <v>230</v>
      </c>
      <c r="H2502" s="128" t="s">
        <v>230</v>
      </c>
      <c r="I2502" s="128" t="s">
        <v>230</v>
      </c>
      <c r="J2502" s="128" t="s">
        <v>230</v>
      </c>
      <c r="K2502" s="128" t="s">
        <v>230</v>
      </c>
      <c r="N2502" s="128" t="s">
        <v>230</v>
      </c>
      <c r="AA2502" s="128" t="s">
        <v>230</v>
      </c>
    </row>
    <row r="2503" spans="6:27">
      <c r="F2503" s="128" t="s">
        <v>230</v>
      </c>
      <c r="G2503" s="128" t="s">
        <v>230</v>
      </c>
      <c r="H2503" s="128" t="s">
        <v>230</v>
      </c>
      <c r="I2503" s="128" t="s">
        <v>230</v>
      </c>
      <c r="J2503" s="128" t="s">
        <v>230</v>
      </c>
      <c r="K2503" s="128" t="s">
        <v>230</v>
      </c>
      <c r="N2503" s="128" t="s">
        <v>230</v>
      </c>
      <c r="AA2503" s="128" t="s">
        <v>230</v>
      </c>
    </row>
    <row r="2504" spans="6:27">
      <c r="F2504" s="128" t="s">
        <v>230</v>
      </c>
      <c r="G2504" s="128" t="s">
        <v>230</v>
      </c>
      <c r="H2504" s="128" t="s">
        <v>230</v>
      </c>
      <c r="I2504" s="128" t="s">
        <v>230</v>
      </c>
      <c r="J2504" s="128" t="s">
        <v>230</v>
      </c>
      <c r="K2504" s="128" t="s">
        <v>230</v>
      </c>
      <c r="N2504" s="128" t="s">
        <v>230</v>
      </c>
      <c r="AA2504" s="128" t="s">
        <v>230</v>
      </c>
    </row>
    <row r="2505" spans="6:27">
      <c r="F2505" s="128" t="s">
        <v>230</v>
      </c>
      <c r="G2505" s="128" t="s">
        <v>230</v>
      </c>
      <c r="H2505" s="128" t="s">
        <v>230</v>
      </c>
      <c r="I2505" s="128" t="s">
        <v>230</v>
      </c>
      <c r="J2505" s="128" t="s">
        <v>230</v>
      </c>
      <c r="K2505" s="128" t="s">
        <v>230</v>
      </c>
      <c r="N2505" s="128" t="s">
        <v>230</v>
      </c>
      <c r="AA2505" s="128" t="s">
        <v>230</v>
      </c>
    </row>
    <row r="2506" spans="6:27">
      <c r="F2506" s="128" t="s">
        <v>230</v>
      </c>
      <c r="G2506" s="128" t="s">
        <v>230</v>
      </c>
      <c r="H2506" s="128" t="s">
        <v>230</v>
      </c>
      <c r="I2506" s="128" t="s">
        <v>230</v>
      </c>
      <c r="J2506" s="128" t="s">
        <v>230</v>
      </c>
      <c r="K2506" s="128" t="s">
        <v>230</v>
      </c>
      <c r="N2506" s="128" t="s">
        <v>230</v>
      </c>
      <c r="AA2506" s="128" t="s">
        <v>230</v>
      </c>
    </row>
    <row r="2507" spans="6:27">
      <c r="F2507" s="128" t="s">
        <v>230</v>
      </c>
      <c r="G2507" s="128" t="s">
        <v>230</v>
      </c>
      <c r="H2507" s="128" t="s">
        <v>230</v>
      </c>
      <c r="I2507" s="128" t="s">
        <v>230</v>
      </c>
      <c r="J2507" s="128" t="s">
        <v>230</v>
      </c>
      <c r="K2507" s="128" t="s">
        <v>230</v>
      </c>
      <c r="N2507" s="128" t="s">
        <v>230</v>
      </c>
      <c r="AA2507" s="128" t="s">
        <v>230</v>
      </c>
    </row>
    <row r="2508" spans="6:27">
      <c r="F2508" s="128" t="s">
        <v>230</v>
      </c>
      <c r="G2508" s="128" t="s">
        <v>230</v>
      </c>
      <c r="H2508" s="128" t="s">
        <v>230</v>
      </c>
      <c r="I2508" s="128" t="s">
        <v>230</v>
      </c>
      <c r="J2508" s="128" t="s">
        <v>230</v>
      </c>
      <c r="K2508" s="128" t="s">
        <v>230</v>
      </c>
      <c r="N2508" s="128" t="s">
        <v>230</v>
      </c>
      <c r="AA2508" s="128" t="s">
        <v>230</v>
      </c>
    </row>
    <row r="2509" spans="6:27">
      <c r="F2509" s="128" t="s">
        <v>230</v>
      </c>
      <c r="G2509" s="128" t="s">
        <v>230</v>
      </c>
      <c r="H2509" s="128" t="s">
        <v>230</v>
      </c>
      <c r="I2509" s="128" t="s">
        <v>230</v>
      </c>
      <c r="J2509" s="128" t="s">
        <v>230</v>
      </c>
      <c r="K2509" s="128" t="s">
        <v>230</v>
      </c>
      <c r="N2509" s="128" t="s">
        <v>230</v>
      </c>
      <c r="AA2509" s="128" t="s">
        <v>230</v>
      </c>
    </row>
    <row r="2510" spans="6:27">
      <c r="F2510" s="128" t="s">
        <v>230</v>
      </c>
      <c r="G2510" s="128" t="s">
        <v>230</v>
      </c>
      <c r="H2510" s="128" t="s">
        <v>230</v>
      </c>
      <c r="I2510" s="128" t="s">
        <v>230</v>
      </c>
      <c r="J2510" s="128" t="s">
        <v>230</v>
      </c>
      <c r="K2510" s="128" t="s">
        <v>230</v>
      </c>
      <c r="N2510" s="128" t="s">
        <v>230</v>
      </c>
      <c r="AA2510" s="128" t="s">
        <v>230</v>
      </c>
    </row>
    <row r="2511" spans="6:27">
      <c r="F2511" s="128" t="s">
        <v>230</v>
      </c>
      <c r="G2511" s="128" t="s">
        <v>230</v>
      </c>
      <c r="H2511" s="128" t="s">
        <v>230</v>
      </c>
      <c r="I2511" s="128" t="s">
        <v>230</v>
      </c>
      <c r="J2511" s="128" t="s">
        <v>230</v>
      </c>
      <c r="K2511" s="128" t="s">
        <v>230</v>
      </c>
      <c r="N2511" s="128" t="s">
        <v>230</v>
      </c>
      <c r="AA2511" s="128" t="s">
        <v>230</v>
      </c>
    </row>
    <row r="2512" spans="6:27">
      <c r="F2512" s="128" t="s">
        <v>230</v>
      </c>
      <c r="G2512" s="128" t="s">
        <v>230</v>
      </c>
      <c r="H2512" s="128" t="s">
        <v>230</v>
      </c>
      <c r="I2512" s="128" t="s">
        <v>230</v>
      </c>
      <c r="J2512" s="128" t="s">
        <v>230</v>
      </c>
      <c r="K2512" s="128" t="s">
        <v>230</v>
      </c>
      <c r="N2512" s="128" t="s">
        <v>230</v>
      </c>
      <c r="AA2512" s="128" t="s">
        <v>230</v>
      </c>
    </row>
    <row r="2513" spans="6:27">
      <c r="F2513" s="128" t="s">
        <v>230</v>
      </c>
      <c r="G2513" s="128" t="s">
        <v>230</v>
      </c>
      <c r="H2513" s="128" t="s">
        <v>230</v>
      </c>
      <c r="I2513" s="128" t="s">
        <v>230</v>
      </c>
      <c r="J2513" s="128" t="s">
        <v>230</v>
      </c>
      <c r="K2513" s="128" t="s">
        <v>230</v>
      </c>
      <c r="N2513" s="128" t="s">
        <v>230</v>
      </c>
      <c r="AA2513" s="128" t="s">
        <v>230</v>
      </c>
    </row>
    <row r="2514" spans="6:27">
      <c r="F2514" s="128" t="s">
        <v>230</v>
      </c>
      <c r="G2514" s="128" t="s">
        <v>230</v>
      </c>
      <c r="H2514" s="128" t="s">
        <v>230</v>
      </c>
      <c r="I2514" s="128" t="s">
        <v>230</v>
      </c>
      <c r="J2514" s="128" t="s">
        <v>230</v>
      </c>
      <c r="K2514" s="128" t="s">
        <v>230</v>
      </c>
      <c r="N2514" s="128" t="s">
        <v>230</v>
      </c>
      <c r="AA2514" s="128" t="s">
        <v>230</v>
      </c>
    </row>
    <row r="2515" spans="6:27">
      <c r="F2515" s="128" t="s">
        <v>230</v>
      </c>
      <c r="G2515" s="128" t="s">
        <v>230</v>
      </c>
      <c r="H2515" s="128" t="s">
        <v>230</v>
      </c>
      <c r="I2515" s="128" t="s">
        <v>230</v>
      </c>
      <c r="J2515" s="128" t="s">
        <v>230</v>
      </c>
      <c r="K2515" s="128" t="s">
        <v>230</v>
      </c>
      <c r="N2515" s="128" t="s">
        <v>230</v>
      </c>
      <c r="AA2515" s="128" t="s">
        <v>230</v>
      </c>
    </row>
    <row r="2516" spans="6:27">
      <c r="F2516" s="128" t="s">
        <v>230</v>
      </c>
      <c r="G2516" s="128" t="s">
        <v>230</v>
      </c>
      <c r="H2516" s="128" t="s">
        <v>230</v>
      </c>
      <c r="I2516" s="128" t="s">
        <v>230</v>
      </c>
      <c r="J2516" s="128" t="s">
        <v>230</v>
      </c>
      <c r="K2516" s="128" t="s">
        <v>230</v>
      </c>
      <c r="N2516" s="128" t="s">
        <v>230</v>
      </c>
      <c r="AA2516" s="128" t="s">
        <v>230</v>
      </c>
    </row>
    <row r="2517" spans="6:27">
      <c r="F2517" s="128" t="s">
        <v>230</v>
      </c>
      <c r="G2517" s="128" t="s">
        <v>230</v>
      </c>
      <c r="H2517" s="128" t="s">
        <v>230</v>
      </c>
      <c r="I2517" s="128" t="s">
        <v>230</v>
      </c>
      <c r="J2517" s="128" t="s">
        <v>230</v>
      </c>
      <c r="K2517" s="128" t="s">
        <v>230</v>
      </c>
      <c r="N2517" s="128" t="s">
        <v>230</v>
      </c>
      <c r="AA2517" s="128" t="s">
        <v>230</v>
      </c>
    </row>
    <row r="2518" spans="6:27">
      <c r="F2518" s="128" t="s">
        <v>230</v>
      </c>
      <c r="G2518" s="128" t="s">
        <v>230</v>
      </c>
      <c r="H2518" s="128" t="s">
        <v>230</v>
      </c>
      <c r="I2518" s="128" t="s">
        <v>230</v>
      </c>
      <c r="J2518" s="128" t="s">
        <v>230</v>
      </c>
      <c r="K2518" s="128" t="s">
        <v>230</v>
      </c>
      <c r="N2518" s="128" t="s">
        <v>230</v>
      </c>
      <c r="AA2518" s="128" t="s">
        <v>230</v>
      </c>
    </row>
    <row r="2519" spans="6:27">
      <c r="F2519" s="128" t="s">
        <v>230</v>
      </c>
      <c r="G2519" s="128" t="s">
        <v>230</v>
      </c>
      <c r="H2519" s="128" t="s">
        <v>230</v>
      </c>
      <c r="I2519" s="128" t="s">
        <v>230</v>
      </c>
      <c r="J2519" s="128" t="s">
        <v>230</v>
      </c>
      <c r="K2519" s="128" t="s">
        <v>230</v>
      </c>
      <c r="N2519" s="128" t="s">
        <v>230</v>
      </c>
      <c r="AA2519" s="128" t="s">
        <v>230</v>
      </c>
    </row>
    <row r="2520" spans="6:27">
      <c r="F2520" s="128" t="s">
        <v>230</v>
      </c>
      <c r="G2520" s="128" t="s">
        <v>230</v>
      </c>
      <c r="H2520" s="128" t="s">
        <v>230</v>
      </c>
      <c r="I2520" s="128" t="s">
        <v>230</v>
      </c>
      <c r="J2520" s="128" t="s">
        <v>230</v>
      </c>
      <c r="K2520" s="128" t="s">
        <v>230</v>
      </c>
      <c r="N2520" s="128" t="s">
        <v>230</v>
      </c>
      <c r="AA2520" s="128" t="s">
        <v>230</v>
      </c>
    </row>
    <row r="2521" spans="6:27">
      <c r="F2521" s="128" t="s">
        <v>230</v>
      </c>
      <c r="G2521" s="128" t="s">
        <v>230</v>
      </c>
      <c r="H2521" s="128" t="s">
        <v>230</v>
      </c>
      <c r="I2521" s="128" t="s">
        <v>230</v>
      </c>
      <c r="J2521" s="128" t="s">
        <v>230</v>
      </c>
      <c r="K2521" s="128" t="s">
        <v>230</v>
      </c>
      <c r="N2521" s="128" t="s">
        <v>230</v>
      </c>
      <c r="AA2521" s="128" t="s">
        <v>230</v>
      </c>
    </row>
    <row r="2522" spans="6:27">
      <c r="F2522" s="128" t="s">
        <v>230</v>
      </c>
      <c r="G2522" s="128" t="s">
        <v>230</v>
      </c>
      <c r="H2522" s="128" t="s">
        <v>230</v>
      </c>
      <c r="I2522" s="128" t="s">
        <v>230</v>
      </c>
      <c r="J2522" s="128" t="s">
        <v>230</v>
      </c>
      <c r="K2522" s="128" t="s">
        <v>230</v>
      </c>
      <c r="N2522" s="128" t="s">
        <v>230</v>
      </c>
      <c r="AA2522" s="128" t="s">
        <v>230</v>
      </c>
    </row>
    <row r="2523" spans="6:27">
      <c r="F2523" s="128" t="s">
        <v>230</v>
      </c>
      <c r="G2523" s="128" t="s">
        <v>230</v>
      </c>
      <c r="H2523" s="128" t="s">
        <v>230</v>
      </c>
      <c r="I2523" s="128" t="s">
        <v>230</v>
      </c>
      <c r="J2523" s="128" t="s">
        <v>230</v>
      </c>
      <c r="K2523" s="128" t="s">
        <v>230</v>
      </c>
      <c r="N2523" s="128" t="s">
        <v>230</v>
      </c>
      <c r="AA2523" s="128" t="s">
        <v>230</v>
      </c>
    </row>
    <row r="2524" spans="6:27">
      <c r="F2524" s="128" t="s">
        <v>230</v>
      </c>
      <c r="G2524" s="128" t="s">
        <v>230</v>
      </c>
      <c r="H2524" s="128" t="s">
        <v>230</v>
      </c>
      <c r="I2524" s="128" t="s">
        <v>230</v>
      </c>
      <c r="J2524" s="128" t="s">
        <v>230</v>
      </c>
      <c r="K2524" s="128" t="s">
        <v>230</v>
      </c>
      <c r="N2524" s="128" t="s">
        <v>230</v>
      </c>
      <c r="AA2524" s="128" t="s">
        <v>230</v>
      </c>
    </row>
    <row r="2525" spans="6:27">
      <c r="F2525" s="128" t="s">
        <v>230</v>
      </c>
      <c r="G2525" s="128" t="s">
        <v>230</v>
      </c>
      <c r="H2525" s="128" t="s">
        <v>230</v>
      </c>
      <c r="I2525" s="128" t="s">
        <v>230</v>
      </c>
      <c r="J2525" s="128" t="s">
        <v>230</v>
      </c>
      <c r="K2525" s="128" t="s">
        <v>230</v>
      </c>
      <c r="N2525" s="128" t="s">
        <v>230</v>
      </c>
      <c r="AA2525" s="128" t="s">
        <v>230</v>
      </c>
    </row>
    <row r="2526" spans="6:27">
      <c r="F2526" s="128" t="s">
        <v>230</v>
      </c>
      <c r="G2526" s="128" t="s">
        <v>230</v>
      </c>
      <c r="H2526" s="128" t="s">
        <v>230</v>
      </c>
      <c r="I2526" s="128" t="s">
        <v>230</v>
      </c>
      <c r="J2526" s="128" t="s">
        <v>230</v>
      </c>
      <c r="K2526" s="128" t="s">
        <v>230</v>
      </c>
      <c r="N2526" s="128" t="s">
        <v>230</v>
      </c>
      <c r="AA2526" s="128" t="s">
        <v>230</v>
      </c>
    </row>
    <row r="2527" spans="6:27">
      <c r="F2527" s="128" t="s">
        <v>230</v>
      </c>
      <c r="G2527" s="128" t="s">
        <v>230</v>
      </c>
      <c r="H2527" s="128" t="s">
        <v>230</v>
      </c>
      <c r="I2527" s="128" t="s">
        <v>230</v>
      </c>
      <c r="J2527" s="128" t="s">
        <v>230</v>
      </c>
      <c r="K2527" s="128" t="s">
        <v>230</v>
      </c>
      <c r="N2527" s="128" t="s">
        <v>230</v>
      </c>
      <c r="AA2527" s="128" t="s">
        <v>230</v>
      </c>
    </row>
    <row r="2528" spans="6:27">
      <c r="F2528" s="128" t="s">
        <v>230</v>
      </c>
      <c r="G2528" s="128" t="s">
        <v>230</v>
      </c>
      <c r="H2528" s="128" t="s">
        <v>230</v>
      </c>
      <c r="I2528" s="128" t="s">
        <v>230</v>
      </c>
      <c r="J2528" s="128" t="s">
        <v>230</v>
      </c>
      <c r="K2528" s="128" t="s">
        <v>230</v>
      </c>
      <c r="N2528" s="128" t="s">
        <v>230</v>
      </c>
      <c r="AA2528" s="128" t="s">
        <v>230</v>
      </c>
    </row>
    <row r="2529" spans="6:27">
      <c r="F2529" s="128" t="s">
        <v>230</v>
      </c>
      <c r="G2529" s="128" t="s">
        <v>230</v>
      </c>
      <c r="H2529" s="128" t="s">
        <v>230</v>
      </c>
      <c r="I2529" s="128" t="s">
        <v>230</v>
      </c>
      <c r="J2529" s="128" t="s">
        <v>230</v>
      </c>
      <c r="K2529" s="128" t="s">
        <v>230</v>
      </c>
      <c r="N2529" s="128" t="s">
        <v>230</v>
      </c>
      <c r="AA2529" s="128" t="s">
        <v>230</v>
      </c>
    </row>
    <row r="2530" spans="6:27">
      <c r="F2530" s="128" t="s">
        <v>230</v>
      </c>
      <c r="G2530" s="128" t="s">
        <v>230</v>
      </c>
      <c r="H2530" s="128" t="s">
        <v>230</v>
      </c>
      <c r="I2530" s="128" t="s">
        <v>230</v>
      </c>
      <c r="J2530" s="128" t="s">
        <v>230</v>
      </c>
      <c r="K2530" s="128" t="s">
        <v>230</v>
      </c>
      <c r="N2530" s="128" t="s">
        <v>230</v>
      </c>
      <c r="AA2530" s="128" t="s">
        <v>230</v>
      </c>
    </row>
    <row r="2531" spans="6:27">
      <c r="F2531" s="128" t="s">
        <v>230</v>
      </c>
      <c r="G2531" s="128" t="s">
        <v>230</v>
      </c>
      <c r="H2531" s="128" t="s">
        <v>230</v>
      </c>
      <c r="I2531" s="128" t="s">
        <v>230</v>
      </c>
      <c r="J2531" s="128" t="s">
        <v>230</v>
      </c>
      <c r="K2531" s="128" t="s">
        <v>230</v>
      </c>
      <c r="N2531" s="128" t="s">
        <v>230</v>
      </c>
      <c r="AA2531" s="128" t="s">
        <v>230</v>
      </c>
    </row>
    <row r="2532" spans="6:27">
      <c r="F2532" s="128" t="s">
        <v>230</v>
      </c>
      <c r="G2532" s="128" t="s">
        <v>230</v>
      </c>
      <c r="H2532" s="128" t="s">
        <v>230</v>
      </c>
      <c r="I2532" s="128" t="s">
        <v>230</v>
      </c>
      <c r="J2532" s="128" t="s">
        <v>230</v>
      </c>
      <c r="K2532" s="128" t="s">
        <v>230</v>
      </c>
      <c r="N2532" s="128" t="s">
        <v>230</v>
      </c>
      <c r="AA2532" s="128" t="s">
        <v>230</v>
      </c>
    </row>
    <row r="2533" spans="6:27">
      <c r="F2533" s="128" t="s">
        <v>230</v>
      </c>
      <c r="G2533" s="128" t="s">
        <v>230</v>
      </c>
      <c r="H2533" s="128" t="s">
        <v>230</v>
      </c>
      <c r="I2533" s="128" t="s">
        <v>230</v>
      </c>
      <c r="J2533" s="128" t="s">
        <v>230</v>
      </c>
      <c r="K2533" s="128" t="s">
        <v>230</v>
      </c>
      <c r="N2533" s="128" t="s">
        <v>230</v>
      </c>
      <c r="AA2533" s="128" t="s">
        <v>230</v>
      </c>
    </row>
    <row r="2534" spans="6:27">
      <c r="F2534" s="128" t="s">
        <v>230</v>
      </c>
      <c r="G2534" s="128" t="s">
        <v>230</v>
      </c>
      <c r="H2534" s="128" t="s">
        <v>230</v>
      </c>
      <c r="I2534" s="128" t="s">
        <v>230</v>
      </c>
      <c r="J2534" s="128" t="s">
        <v>230</v>
      </c>
      <c r="K2534" s="128" t="s">
        <v>230</v>
      </c>
      <c r="N2534" s="128" t="s">
        <v>230</v>
      </c>
      <c r="AA2534" s="128" t="s">
        <v>230</v>
      </c>
    </row>
    <row r="2535" spans="6:27">
      <c r="F2535" s="128" t="s">
        <v>230</v>
      </c>
      <c r="G2535" s="128" t="s">
        <v>230</v>
      </c>
      <c r="H2535" s="128" t="s">
        <v>230</v>
      </c>
      <c r="I2535" s="128" t="s">
        <v>230</v>
      </c>
      <c r="J2535" s="128" t="s">
        <v>230</v>
      </c>
      <c r="K2535" s="128" t="s">
        <v>230</v>
      </c>
      <c r="N2535" s="128" t="s">
        <v>230</v>
      </c>
      <c r="AA2535" s="128" t="s">
        <v>230</v>
      </c>
    </row>
    <row r="2536" spans="6:27">
      <c r="F2536" s="128" t="s">
        <v>230</v>
      </c>
      <c r="G2536" s="128" t="s">
        <v>230</v>
      </c>
      <c r="H2536" s="128" t="s">
        <v>230</v>
      </c>
      <c r="I2536" s="128" t="s">
        <v>230</v>
      </c>
      <c r="J2536" s="128" t="s">
        <v>230</v>
      </c>
      <c r="K2536" s="128" t="s">
        <v>230</v>
      </c>
      <c r="N2536" s="128" t="s">
        <v>230</v>
      </c>
      <c r="AA2536" s="128" t="s">
        <v>230</v>
      </c>
    </row>
    <row r="2537" spans="6:27">
      <c r="F2537" s="128" t="s">
        <v>230</v>
      </c>
      <c r="G2537" s="128" t="s">
        <v>230</v>
      </c>
      <c r="H2537" s="128" t="s">
        <v>230</v>
      </c>
      <c r="I2537" s="128" t="s">
        <v>230</v>
      </c>
      <c r="J2537" s="128" t="s">
        <v>230</v>
      </c>
      <c r="K2537" s="128" t="s">
        <v>230</v>
      </c>
      <c r="N2537" s="128" t="s">
        <v>230</v>
      </c>
      <c r="AA2537" s="128" t="s">
        <v>230</v>
      </c>
    </row>
    <row r="2538" spans="6:27">
      <c r="F2538" s="128" t="s">
        <v>230</v>
      </c>
      <c r="G2538" s="128" t="s">
        <v>230</v>
      </c>
      <c r="H2538" s="128" t="s">
        <v>230</v>
      </c>
      <c r="I2538" s="128" t="s">
        <v>230</v>
      </c>
      <c r="J2538" s="128" t="s">
        <v>230</v>
      </c>
      <c r="K2538" s="128" t="s">
        <v>230</v>
      </c>
      <c r="N2538" s="128" t="s">
        <v>230</v>
      </c>
      <c r="AA2538" s="128" t="s">
        <v>230</v>
      </c>
    </row>
    <row r="2539" spans="6:27">
      <c r="F2539" s="128" t="s">
        <v>230</v>
      </c>
      <c r="G2539" s="128" t="s">
        <v>230</v>
      </c>
      <c r="H2539" s="128" t="s">
        <v>230</v>
      </c>
      <c r="I2539" s="128" t="s">
        <v>230</v>
      </c>
      <c r="J2539" s="128" t="s">
        <v>230</v>
      </c>
      <c r="K2539" s="128" t="s">
        <v>230</v>
      </c>
      <c r="N2539" s="128" t="s">
        <v>230</v>
      </c>
      <c r="AA2539" s="128" t="s">
        <v>230</v>
      </c>
    </row>
    <row r="2540" spans="6:27">
      <c r="F2540" s="128" t="s">
        <v>230</v>
      </c>
      <c r="G2540" s="128" t="s">
        <v>230</v>
      </c>
      <c r="H2540" s="128" t="s">
        <v>230</v>
      </c>
      <c r="I2540" s="128" t="s">
        <v>230</v>
      </c>
      <c r="J2540" s="128" t="s">
        <v>230</v>
      </c>
      <c r="K2540" s="128" t="s">
        <v>230</v>
      </c>
      <c r="N2540" s="128" t="s">
        <v>230</v>
      </c>
      <c r="AA2540" s="128" t="s">
        <v>230</v>
      </c>
    </row>
    <row r="2541" spans="6:27">
      <c r="F2541" s="128" t="s">
        <v>230</v>
      </c>
      <c r="G2541" s="128" t="s">
        <v>230</v>
      </c>
      <c r="H2541" s="128" t="s">
        <v>230</v>
      </c>
      <c r="I2541" s="128" t="s">
        <v>230</v>
      </c>
      <c r="J2541" s="128" t="s">
        <v>230</v>
      </c>
      <c r="K2541" s="128" t="s">
        <v>230</v>
      </c>
      <c r="N2541" s="128" t="s">
        <v>230</v>
      </c>
      <c r="AA2541" s="128" t="s">
        <v>230</v>
      </c>
    </row>
    <row r="2542" spans="6:27">
      <c r="F2542" s="128" t="s">
        <v>230</v>
      </c>
      <c r="G2542" s="128" t="s">
        <v>230</v>
      </c>
      <c r="H2542" s="128" t="s">
        <v>230</v>
      </c>
      <c r="I2542" s="128" t="s">
        <v>230</v>
      </c>
      <c r="J2542" s="128" t="s">
        <v>230</v>
      </c>
      <c r="K2542" s="128" t="s">
        <v>230</v>
      </c>
      <c r="N2542" s="128" t="s">
        <v>230</v>
      </c>
      <c r="AA2542" s="128" t="s">
        <v>230</v>
      </c>
    </row>
    <row r="2543" spans="6:27">
      <c r="F2543" s="128" t="s">
        <v>230</v>
      </c>
      <c r="G2543" s="128" t="s">
        <v>230</v>
      </c>
      <c r="H2543" s="128" t="s">
        <v>230</v>
      </c>
      <c r="I2543" s="128" t="s">
        <v>230</v>
      </c>
      <c r="J2543" s="128" t="s">
        <v>230</v>
      </c>
      <c r="K2543" s="128" t="s">
        <v>230</v>
      </c>
      <c r="N2543" s="128" t="s">
        <v>230</v>
      </c>
      <c r="AA2543" s="128" t="s">
        <v>230</v>
      </c>
    </row>
    <row r="2544" spans="6:27">
      <c r="F2544" s="128" t="s">
        <v>230</v>
      </c>
      <c r="G2544" s="128" t="s">
        <v>230</v>
      </c>
      <c r="H2544" s="128" t="s">
        <v>230</v>
      </c>
      <c r="I2544" s="128" t="s">
        <v>230</v>
      </c>
      <c r="J2544" s="128" t="s">
        <v>230</v>
      </c>
      <c r="K2544" s="128" t="s">
        <v>230</v>
      </c>
      <c r="N2544" s="128" t="s">
        <v>230</v>
      </c>
      <c r="AA2544" s="128" t="s">
        <v>230</v>
      </c>
    </row>
    <row r="2545" spans="6:27">
      <c r="F2545" s="128" t="s">
        <v>230</v>
      </c>
      <c r="G2545" s="128" t="s">
        <v>230</v>
      </c>
      <c r="H2545" s="128" t="s">
        <v>230</v>
      </c>
      <c r="I2545" s="128" t="s">
        <v>230</v>
      </c>
      <c r="J2545" s="128" t="s">
        <v>230</v>
      </c>
      <c r="K2545" s="128" t="s">
        <v>230</v>
      </c>
      <c r="N2545" s="128" t="s">
        <v>230</v>
      </c>
      <c r="AA2545" s="128" t="s">
        <v>230</v>
      </c>
    </row>
    <row r="2546" spans="6:27">
      <c r="F2546" s="128" t="s">
        <v>230</v>
      </c>
      <c r="G2546" s="128" t="s">
        <v>230</v>
      </c>
      <c r="H2546" s="128" t="s">
        <v>230</v>
      </c>
      <c r="I2546" s="128" t="s">
        <v>230</v>
      </c>
      <c r="J2546" s="128" t="s">
        <v>230</v>
      </c>
      <c r="K2546" s="128" t="s">
        <v>230</v>
      </c>
      <c r="N2546" s="128" t="s">
        <v>230</v>
      </c>
      <c r="AA2546" s="128" t="s">
        <v>230</v>
      </c>
    </row>
    <row r="2547" spans="6:27">
      <c r="F2547" s="128" t="s">
        <v>230</v>
      </c>
      <c r="G2547" s="128" t="s">
        <v>230</v>
      </c>
      <c r="H2547" s="128" t="s">
        <v>230</v>
      </c>
      <c r="I2547" s="128" t="s">
        <v>230</v>
      </c>
      <c r="J2547" s="128" t="s">
        <v>230</v>
      </c>
      <c r="K2547" s="128" t="s">
        <v>230</v>
      </c>
      <c r="N2547" s="128" t="s">
        <v>230</v>
      </c>
      <c r="AA2547" s="128" t="s">
        <v>230</v>
      </c>
    </row>
    <row r="2548" spans="6:27">
      <c r="F2548" s="128" t="s">
        <v>230</v>
      </c>
      <c r="G2548" s="128" t="s">
        <v>230</v>
      </c>
      <c r="H2548" s="128" t="s">
        <v>230</v>
      </c>
      <c r="I2548" s="128" t="s">
        <v>230</v>
      </c>
      <c r="J2548" s="128" t="s">
        <v>230</v>
      </c>
      <c r="K2548" s="128" t="s">
        <v>230</v>
      </c>
      <c r="N2548" s="128" t="s">
        <v>230</v>
      </c>
      <c r="AA2548" s="128" t="s">
        <v>230</v>
      </c>
    </row>
    <row r="2549" spans="6:27">
      <c r="F2549" s="128" t="s">
        <v>230</v>
      </c>
      <c r="G2549" s="128" t="s">
        <v>230</v>
      </c>
      <c r="H2549" s="128" t="s">
        <v>230</v>
      </c>
      <c r="I2549" s="128" t="s">
        <v>230</v>
      </c>
      <c r="J2549" s="128" t="s">
        <v>230</v>
      </c>
      <c r="K2549" s="128" t="s">
        <v>230</v>
      </c>
      <c r="N2549" s="128" t="s">
        <v>230</v>
      </c>
      <c r="AA2549" s="128" t="s">
        <v>230</v>
      </c>
    </row>
    <row r="2550" spans="6:27">
      <c r="F2550" s="128" t="s">
        <v>230</v>
      </c>
      <c r="G2550" s="128" t="s">
        <v>230</v>
      </c>
      <c r="H2550" s="128" t="s">
        <v>230</v>
      </c>
      <c r="I2550" s="128" t="s">
        <v>230</v>
      </c>
      <c r="J2550" s="128" t="s">
        <v>230</v>
      </c>
      <c r="K2550" s="128" t="s">
        <v>230</v>
      </c>
      <c r="N2550" s="128" t="s">
        <v>230</v>
      </c>
      <c r="AA2550" s="128" t="s">
        <v>230</v>
      </c>
    </row>
    <row r="2551" spans="6:27">
      <c r="F2551" s="128" t="s">
        <v>230</v>
      </c>
      <c r="G2551" s="128" t="s">
        <v>230</v>
      </c>
      <c r="H2551" s="128" t="s">
        <v>230</v>
      </c>
      <c r="I2551" s="128" t="s">
        <v>230</v>
      </c>
      <c r="J2551" s="128" t="s">
        <v>230</v>
      </c>
      <c r="K2551" s="128" t="s">
        <v>230</v>
      </c>
      <c r="N2551" s="128" t="s">
        <v>230</v>
      </c>
      <c r="AA2551" s="128" t="s">
        <v>230</v>
      </c>
    </row>
    <row r="2552" spans="6:27">
      <c r="F2552" s="128" t="s">
        <v>230</v>
      </c>
      <c r="G2552" s="128" t="s">
        <v>230</v>
      </c>
      <c r="H2552" s="128" t="s">
        <v>230</v>
      </c>
      <c r="I2552" s="128" t="s">
        <v>230</v>
      </c>
      <c r="J2552" s="128" t="s">
        <v>230</v>
      </c>
      <c r="K2552" s="128" t="s">
        <v>230</v>
      </c>
      <c r="N2552" s="128" t="s">
        <v>230</v>
      </c>
      <c r="AA2552" s="128" t="s">
        <v>230</v>
      </c>
    </row>
    <row r="2553" spans="6:27">
      <c r="F2553" s="128" t="s">
        <v>230</v>
      </c>
      <c r="G2553" s="128" t="s">
        <v>230</v>
      </c>
      <c r="H2553" s="128" t="s">
        <v>230</v>
      </c>
      <c r="I2553" s="128" t="s">
        <v>230</v>
      </c>
      <c r="J2553" s="128" t="s">
        <v>230</v>
      </c>
      <c r="K2553" s="128" t="s">
        <v>230</v>
      </c>
      <c r="N2553" s="128" t="s">
        <v>230</v>
      </c>
      <c r="AA2553" s="128" t="s">
        <v>230</v>
      </c>
    </row>
    <row r="2554" spans="6:27">
      <c r="F2554" s="128" t="s">
        <v>230</v>
      </c>
      <c r="G2554" s="128" t="s">
        <v>230</v>
      </c>
      <c r="H2554" s="128" t="s">
        <v>230</v>
      </c>
      <c r="I2554" s="128" t="s">
        <v>230</v>
      </c>
      <c r="J2554" s="128" t="s">
        <v>230</v>
      </c>
      <c r="K2554" s="128" t="s">
        <v>230</v>
      </c>
      <c r="N2554" s="128" t="s">
        <v>230</v>
      </c>
      <c r="AA2554" s="128" t="s">
        <v>230</v>
      </c>
    </row>
    <row r="2555" spans="6:27">
      <c r="F2555" s="128" t="s">
        <v>230</v>
      </c>
      <c r="G2555" s="128" t="s">
        <v>230</v>
      </c>
      <c r="H2555" s="128" t="s">
        <v>230</v>
      </c>
      <c r="I2555" s="128" t="s">
        <v>230</v>
      </c>
      <c r="J2555" s="128" t="s">
        <v>230</v>
      </c>
      <c r="K2555" s="128" t="s">
        <v>230</v>
      </c>
      <c r="N2555" s="128" t="s">
        <v>230</v>
      </c>
      <c r="AA2555" s="128" t="s">
        <v>230</v>
      </c>
    </row>
    <row r="2556" spans="6:27">
      <c r="F2556" s="128" t="s">
        <v>230</v>
      </c>
      <c r="G2556" s="128" t="s">
        <v>230</v>
      </c>
      <c r="H2556" s="128" t="s">
        <v>230</v>
      </c>
      <c r="I2556" s="128" t="s">
        <v>230</v>
      </c>
      <c r="J2556" s="128" t="s">
        <v>230</v>
      </c>
      <c r="K2556" s="128" t="s">
        <v>230</v>
      </c>
      <c r="N2556" s="128" t="s">
        <v>230</v>
      </c>
      <c r="AA2556" s="128" t="s">
        <v>230</v>
      </c>
    </row>
    <row r="2557" spans="6:27">
      <c r="F2557" s="128" t="s">
        <v>230</v>
      </c>
      <c r="G2557" s="128" t="s">
        <v>230</v>
      </c>
      <c r="H2557" s="128" t="s">
        <v>230</v>
      </c>
      <c r="I2557" s="128" t="s">
        <v>230</v>
      </c>
      <c r="J2557" s="128" t="s">
        <v>230</v>
      </c>
      <c r="K2557" s="128" t="s">
        <v>230</v>
      </c>
      <c r="N2557" s="128" t="s">
        <v>230</v>
      </c>
      <c r="AA2557" s="128" t="s">
        <v>230</v>
      </c>
    </row>
    <row r="2558" spans="6:27">
      <c r="F2558" s="128" t="s">
        <v>230</v>
      </c>
      <c r="G2558" s="128" t="s">
        <v>230</v>
      </c>
      <c r="H2558" s="128" t="s">
        <v>230</v>
      </c>
      <c r="I2558" s="128" t="s">
        <v>230</v>
      </c>
      <c r="J2558" s="128" t="s">
        <v>230</v>
      </c>
      <c r="K2558" s="128" t="s">
        <v>230</v>
      </c>
      <c r="N2558" s="128" t="s">
        <v>230</v>
      </c>
      <c r="AA2558" s="128" t="s">
        <v>230</v>
      </c>
    </row>
    <row r="2559" spans="6:27">
      <c r="F2559" s="128" t="s">
        <v>230</v>
      </c>
      <c r="G2559" s="128" t="s">
        <v>230</v>
      </c>
      <c r="H2559" s="128" t="s">
        <v>230</v>
      </c>
      <c r="I2559" s="128" t="s">
        <v>230</v>
      </c>
      <c r="J2559" s="128" t="s">
        <v>230</v>
      </c>
      <c r="K2559" s="128" t="s">
        <v>230</v>
      </c>
      <c r="N2559" s="128" t="s">
        <v>230</v>
      </c>
      <c r="AA2559" s="128" t="s">
        <v>230</v>
      </c>
    </row>
    <row r="2560" spans="6:27">
      <c r="F2560" s="128" t="s">
        <v>230</v>
      </c>
      <c r="G2560" s="128" t="s">
        <v>230</v>
      </c>
      <c r="H2560" s="128" t="s">
        <v>230</v>
      </c>
      <c r="I2560" s="128" t="s">
        <v>230</v>
      </c>
      <c r="J2560" s="128" t="s">
        <v>230</v>
      </c>
      <c r="K2560" s="128" t="s">
        <v>230</v>
      </c>
      <c r="N2560" s="128" t="s">
        <v>230</v>
      </c>
      <c r="AA2560" s="128" t="s">
        <v>230</v>
      </c>
    </row>
    <row r="2561" spans="6:27">
      <c r="F2561" s="128" t="s">
        <v>230</v>
      </c>
      <c r="G2561" s="128" t="s">
        <v>230</v>
      </c>
      <c r="H2561" s="128" t="s">
        <v>230</v>
      </c>
      <c r="I2561" s="128" t="s">
        <v>230</v>
      </c>
      <c r="J2561" s="128" t="s">
        <v>230</v>
      </c>
      <c r="K2561" s="128" t="s">
        <v>230</v>
      </c>
      <c r="N2561" s="128" t="s">
        <v>230</v>
      </c>
      <c r="AA2561" s="128" t="s">
        <v>230</v>
      </c>
    </row>
    <row r="2562" spans="6:27">
      <c r="F2562" s="128" t="s">
        <v>230</v>
      </c>
      <c r="G2562" s="128" t="s">
        <v>230</v>
      </c>
      <c r="H2562" s="128" t="s">
        <v>230</v>
      </c>
      <c r="I2562" s="128" t="s">
        <v>230</v>
      </c>
      <c r="J2562" s="128" t="s">
        <v>230</v>
      </c>
      <c r="K2562" s="128" t="s">
        <v>230</v>
      </c>
      <c r="N2562" s="128" t="s">
        <v>230</v>
      </c>
      <c r="AA2562" s="128" t="s">
        <v>230</v>
      </c>
    </row>
    <row r="2563" spans="6:27">
      <c r="F2563" s="128" t="s">
        <v>230</v>
      </c>
      <c r="G2563" s="128" t="s">
        <v>230</v>
      </c>
      <c r="H2563" s="128" t="s">
        <v>230</v>
      </c>
      <c r="I2563" s="128" t="s">
        <v>230</v>
      </c>
      <c r="J2563" s="128" t="s">
        <v>230</v>
      </c>
      <c r="K2563" s="128" t="s">
        <v>230</v>
      </c>
      <c r="N2563" s="128" t="s">
        <v>230</v>
      </c>
      <c r="AA2563" s="128" t="s">
        <v>230</v>
      </c>
    </row>
    <row r="2564" spans="6:27">
      <c r="F2564" s="128" t="s">
        <v>230</v>
      </c>
      <c r="G2564" s="128" t="s">
        <v>230</v>
      </c>
      <c r="H2564" s="128" t="s">
        <v>230</v>
      </c>
      <c r="I2564" s="128" t="s">
        <v>230</v>
      </c>
      <c r="J2564" s="128" t="s">
        <v>230</v>
      </c>
      <c r="K2564" s="128" t="s">
        <v>230</v>
      </c>
      <c r="N2564" s="128" t="s">
        <v>230</v>
      </c>
      <c r="AA2564" s="128" t="s">
        <v>230</v>
      </c>
    </row>
    <row r="2565" spans="6:27">
      <c r="F2565" s="128" t="s">
        <v>230</v>
      </c>
      <c r="G2565" s="128" t="s">
        <v>230</v>
      </c>
      <c r="H2565" s="128" t="s">
        <v>230</v>
      </c>
      <c r="I2565" s="128" t="s">
        <v>230</v>
      </c>
      <c r="J2565" s="128" t="s">
        <v>230</v>
      </c>
      <c r="K2565" s="128" t="s">
        <v>230</v>
      </c>
      <c r="N2565" s="128" t="s">
        <v>230</v>
      </c>
      <c r="AA2565" s="128" t="s">
        <v>230</v>
      </c>
    </row>
    <row r="2566" spans="6:27">
      <c r="F2566" s="128" t="s">
        <v>230</v>
      </c>
      <c r="G2566" s="128" t="s">
        <v>230</v>
      </c>
      <c r="H2566" s="128" t="s">
        <v>230</v>
      </c>
      <c r="I2566" s="128" t="s">
        <v>230</v>
      </c>
      <c r="J2566" s="128" t="s">
        <v>230</v>
      </c>
      <c r="K2566" s="128" t="s">
        <v>230</v>
      </c>
      <c r="N2566" s="128" t="s">
        <v>230</v>
      </c>
      <c r="AA2566" s="128" t="s">
        <v>230</v>
      </c>
    </row>
    <row r="2567" spans="6:27">
      <c r="F2567" s="128" t="s">
        <v>230</v>
      </c>
      <c r="G2567" s="128" t="s">
        <v>230</v>
      </c>
      <c r="H2567" s="128" t="s">
        <v>230</v>
      </c>
      <c r="I2567" s="128" t="s">
        <v>230</v>
      </c>
      <c r="J2567" s="128" t="s">
        <v>230</v>
      </c>
      <c r="K2567" s="128" t="s">
        <v>230</v>
      </c>
      <c r="N2567" s="128" t="s">
        <v>230</v>
      </c>
      <c r="AA2567" s="128" t="s">
        <v>230</v>
      </c>
    </row>
    <row r="2568" spans="6:27">
      <c r="F2568" s="128" t="s">
        <v>230</v>
      </c>
      <c r="G2568" s="128" t="s">
        <v>230</v>
      </c>
      <c r="H2568" s="128" t="s">
        <v>230</v>
      </c>
      <c r="I2568" s="128" t="s">
        <v>230</v>
      </c>
      <c r="J2568" s="128" t="s">
        <v>230</v>
      </c>
      <c r="K2568" s="128" t="s">
        <v>230</v>
      </c>
      <c r="N2568" s="128" t="s">
        <v>230</v>
      </c>
      <c r="AA2568" s="128" t="s">
        <v>230</v>
      </c>
    </row>
    <row r="2569" spans="6:27">
      <c r="F2569" s="128" t="s">
        <v>230</v>
      </c>
      <c r="G2569" s="128" t="s">
        <v>230</v>
      </c>
      <c r="H2569" s="128" t="s">
        <v>230</v>
      </c>
      <c r="I2569" s="128" t="s">
        <v>230</v>
      </c>
      <c r="J2569" s="128" t="s">
        <v>230</v>
      </c>
      <c r="K2569" s="128" t="s">
        <v>230</v>
      </c>
      <c r="N2569" s="128" t="s">
        <v>230</v>
      </c>
      <c r="AA2569" s="128" t="s">
        <v>230</v>
      </c>
    </row>
    <row r="2570" spans="6:27">
      <c r="F2570" s="128" t="s">
        <v>230</v>
      </c>
      <c r="G2570" s="128" t="s">
        <v>230</v>
      </c>
      <c r="H2570" s="128" t="s">
        <v>230</v>
      </c>
      <c r="I2570" s="128" t="s">
        <v>230</v>
      </c>
      <c r="J2570" s="128" t="s">
        <v>230</v>
      </c>
      <c r="K2570" s="128" t="s">
        <v>230</v>
      </c>
      <c r="N2570" s="128" t="s">
        <v>230</v>
      </c>
      <c r="AA2570" s="128" t="s">
        <v>230</v>
      </c>
    </row>
    <row r="2571" spans="6:27">
      <c r="F2571" s="128" t="s">
        <v>230</v>
      </c>
      <c r="G2571" s="128" t="s">
        <v>230</v>
      </c>
      <c r="H2571" s="128" t="s">
        <v>230</v>
      </c>
      <c r="I2571" s="128" t="s">
        <v>230</v>
      </c>
      <c r="J2571" s="128" t="s">
        <v>230</v>
      </c>
      <c r="K2571" s="128" t="s">
        <v>230</v>
      </c>
      <c r="N2571" s="128" t="s">
        <v>230</v>
      </c>
      <c r="AA2571" s="128" t="s">
        <v>230</v>
      </c>
    </row>
    <row r="2572" spans="6:27">
      <c r="F2572" s="128" t="s">
        <v>230</v>
      </c>
      <c r="G2572" s="128" t="s">
        <v>230</v>
      </c>
      <c r="H2572" s="128" t="s">
        <v>230</v>
      </c>
      <c r="I2572" s="128" t="s">
        <v>230</v>
      </c>
      <c r="J2572" s="128" t="s">
        <v>230</v>
      </c>
      <c r="K2572" s="128" t="s">
        <v>230</v>
      </c>
      <c r="N2572" s="128" t="s">
        <v>230</v>
      </c>
      <c r="AA2572" s="128" t="s">
        <v>230</v>
      </c>
    </row>
    <row r="2573" spans="6:27">
      <c r="F2573" s="128" t="s">
        <v>230</v>
      </c>
      <c r="G2573" s="128" t="s">
        <v>230</v>
      </c>
      <c r="H2573" s="128" t="s">
        <v>230</v>
      </c>
      <c r="I2573" s="128" t="s">
        <v>230</v>
      </c>
      <c r="J2573" s="128" t="s">
        <v>230</v>
      </c>
      <c r="K2573" s="128" t="s">
        <v>230</v>
      </c>
      <c r="N2573" s="128" t="s">
        <v>230</v>
      </c>
      <c r="AA2573" s="128" t="s">
        <v>230</v>
      </c>
    </row>
    <row r="2574" spans="6:27">
      <c r="F2574" s="128" t="s">
        <v>230</v>
      </c>
      <c r="G2574" s="128" t="s">
        <v>230</v>
      </c>
      <c r="H2574" s="128" t="s">
        <v>230</v>
      </c>
      <c r="I2574" s="128" t="s">
        <v>230</v>
      </c>
      <c r="J2574" s="128" t="s">
        <v>230</v>
      </c>
      <c r="K2574" s="128" t="s">
        <v>230</v>
      </c>
      <c r="N2574" s="128" t="s">
        <v>230</v>
      </c>
      <c r="AA2574" s="128" t="s">
        <v>230</v>
      </c>
    </row>
    <row r="2575" spans="6:27">
      <c r="F2575" s="128" t="s">
        <v>230</v>
      </c>
      <c r="G2575" s="128" t="s">
        <v>230</v>
      </c>
      <c r="H2575" s="128" t="s">
        <v>230</v>
      </c>
      <c r="I2575" s="128" t="s">
        <v>230</v>
      </c>
      <c r="J2575" s="128" t="s">
        <v>230</v>
      </c>
      <c r="K2575" s="128" t="s">
        <v>230</v>
      </c>
      <c r="N2575" s="128" t="s">
        <v>230</v>
      </c>
      <c r="AA2575" s="128" t="s">
        <v>230</v>
      </c>
    </row>
    <row r="2576" spans="6:27">
      <c r="F2576" s="128" t="s">
        <v>230</v>
      </c>
      <c r="G2576" s="128" t="s">
        <v>230</v>
      </c>
      <c r="H2576" s="128" t="s">
        <v>230</v>
      </c>
      <c r="I2576" s="128" t="s">
        <v>230</v>
      </c>
      <c r="J2576" s="128" t="s">
        <v>230</v>
      </c>
      <c r="K2576" s="128" t="s">
        <v>230</v>
      </c>
      <c r="N2576" s="128" t="s">
        <v>230</v>
      </c>
      <c r="AA2576" s="128" t="s">
        <v>230</v>
      </c>
    </row>
    <row r="2577" spans="6:27">
      <c r="F2577" s="128" t="s">
        <v>230</v>
      </c>
      <c r="G2577" s="128" t="s">
        <v>230</v>
      </c>
      <c r="H2577" s="128" t="s">
        <v>230</v>
      </c>
      <c r="I2577" s="128" t="s">
        <v>230</v>
      </c>
      <c r="J2577" s="128" t="s">
        <v>230</v>
      </c>
      <c r="K2577" s="128" t="s">
        <v>230</v>
      </c>
      <c r="N2577" s="128" t="s">
        <v>230</v>
      </c>
      <c r="AA2577" s="128" t="s">
        <v>230</v>
      </c>
    </row>
    <row r="2578" spans="6:27">
      <c r="F2578" s="128" t="s">
        <v>230</v>
      </c>
      <c r="G2578" s="128" t="s">
        <v>230</v>
      </c>
      <c r="H2578" s="128" t="s">
        <v>230</v>
      </c>
      <c r="I2578" s="128" t="s">
        <v>230</v>
      </c>
      <c r="J2578" s="128" t="s">
        <v>230</v>
      </c>
      <c r="K2578" s="128" t="s">
        <v>230</v>
      </c>
      <c r="N2578" s="128" t="s">
        <v>230</v>
      </c>
      <c r="AA2578" s="128" t="s">
        <v>230</v>
      </c>
    </row>
    <row r="2579" spans="6:27">
      <c r="F2579" s="128" t="s">
        <v>230</v>
      </c>
      <c r="G2579" s="128" t="s">
        <v>230</v>
      </c>
      <c r="H2579" s="128" t="s">
        <v>230</v>
      </c>
      <c r="I2579" s="128" t="s">
        <v>230</v>
      </c>
      <c r="J2579" s="128" t="s">
        <v>230</v>
      </c>
      <c r="K2579" s="128" t="s">
        <v>230</v>
      </c>
      <c r="N2579" s="128" t="s">
        <v>230</v>
      </c>
      <c r="AA2579" s="128" t="s">
        <v>230</v>
      </c>
    </row>
    <row r="2580" spans="6:27">
      <c r="F2580" s="128" t="s">
        <v>230</v>
      </c>
      <c r="G2580" s="128" t="s">
        <v>230</v>
      </c>
      <c r="H2580" s="128" t="s">
        <v>230</v>
      </c>
      <c r="I2580" s="128" t="s">
        <v>230</v>
      </c>
      <c r="J2580" s="128" t="s">
        <v>230</v>
      </c>
      <c r="K2580" s="128" t="s">
        <v>230</v>
      </c>
      <c r="N2580" s="128" t="s">
        <v>230</v>
      </c>
      <c r="AA2580" s="128" t="s">
        <v>230</v>
      </c>
    </row>
    <row r="2581" spans="6:27">
      <c r="F2581" s="128" t="s">
        <v>230</v>
      </c>
      <c r="G2581" s="128" t="s">
        <v>230</v>
      </c>
      <c r="H2581" s="128" t="s">
        <v>230</v>
      </c>
      <c r="I2581" s="128" t="s">
        <v>230</v>
      </c>
      <c r="J2581" s="128" t="s">
        <v>230</v>
      </c>
      <c r="K2581" s="128" t="s">
        <v>230</v>
      </c>
      <c r="N2581" s="128" t="s">
        <v>230</v>
      </c>
      <c r="AA2581" s="128" t="s">
        <v>230</v>
      </c>
    </row>
    <row r="2582" spans="6:27">
      <c r="F2582" s="128" t="s">
        <v>230</v>
      </c>
      <c r="G2582" s="128" t="s">
        <v>230</v>
      </c>
      <c r="H2582" s="128" t="s">
        <v>230</v>
      </c>
      <c r="I2582" s="128" t="s">
        <v>230</v>
      </c>
      <c r="J2582" s="128" t="s">
        <v>230</v>
      </c>
      <c r="K2582" s="128" t="s">
        <v>230</v>
      </c>
      <c r="N2582" s="128" t="s">
        <v>230</v>
      </c>
      <c r="AA2582" s="128" t="s">
        <v>230</v>
      </c>
    </row>
    <row r="2583" spans="6:27">
      <c r="F2583" s="128" t="s">
        <v>230</v>
      </c>
      <c r="G2583" s="128" t="s">
        <v>230</v>
      </c>
      <c r="H2583" s="128" t="s">
        <v>230</v>
      </c>
      <c r="I2583" s="128" t="s">
        <v>230</v>
      </c>
      <c r="J2583" s="128" t="s">
        <v>230</v>
      </c>
      <c r="K2583" s="128" t="s">
        <v>230</v>
      </c>
      <c r="N2583" s="128" t="s">
        <v>230</v>
      </c>
      <c r="AA2583" s="128" t="s">
        <v>230</v>
      </c>
    </row>
    <row r="2584" spans="6:27">
      <c r="F2584" s="128" t="s">
        <v>230</v>
      </c>
      <c r="G2584" s="128" t="s">
        <v>230</v>
      </c>
      <c r="H2584" s="128" t="s">
        <v>230</v>
      </c>
      <c r="I2584" s="128" t="s">
        <v>230</v>
      </c>
      <c r="J2584" s="128" t="s">
        <v>230</v>
      </c>
      <c r="K2584" s="128" t="s">
        <v>230</v>
      </c>
      <c r="N2584" s="128" t="s">
        <v>230</v>
      </c>
      <c r="AA2584" s="128" t="s">
        <v>230</v>
      </c>
    </row>
    <row r="2585" spans="6:27">
      <c r="F2585" s="128" t="s">
        <v>230</v>
      </c>
      <c r="G2585" s="128" t="s">
        <v>230</v>
      </c>
      <c r="H2585" s="128" t="s">
        <v>230</v>
      </c>
      <c r="I2585" s="128" t="s">
        <v>230</v>
      </c>
      <c r="J2585" s="128" t="s">
        <v>230</v>
      </c>
      <c r="K2585" s="128" t="s">
        <v>230</v>
      </c>
      <c r="N2585" s="128" t="s">
        <v>230</v>
      </c>
      <c r="AA2585" s="128" t="s">
        <v>230</v>
      </c>
    </row>
    <row r="2586" spans="6:27">
      <c r="F2586" s="128" t="s">
        <v>230</v>
      </c>
      <c r="G2586" s="128" t="s">
        <v>230</v>
      </c>
      <c r="H2586" s="128" t="s">
        <v>230</v>
      </c>
      <c r="I2586" s="128" t="s">
        <v>230</v>
      </c>
      <c r="J2586" s="128" t="s">
        <v>230</v>
      </c>
      <c r="K2586" s="128" t="s">
        <v>230</v>
      </c>
      <c r="N2586" s="128" t="s">
        <v>230</v>
      </c>
      <c r="AA2586" s="128" t="s">
        <v>230</v>
      </c>
    </row>
    <row r="2587" spans="6:27">
      <c r="F2587" s="128" t="s">
        <v>230</v>
      </c>
      <c r="G2587" s="128" t="s">
        <v>230</v>
      </c>
      <c r="H2587" s="128" t="s">
        <v>230</v>
      </c>
      <c r="I2587" s="128" t="s">
        <v>230</v>
      </c>
      <c r="J2587" s="128" t="s">
        <v>230</v>
      </c>
      <c r="K2587" s="128" t="s">
        <v>230</v>
      </c>
      <c r="N2587" s="128" t="s">
        <v>230</v>
      </c>
      <c r="AA2587" s="128" t="s">
        <v>230</v>
      </c>
    </row>
    <row r="2588" spans="6:27">
      <c r="F2588" s="128" t="s">
        <v>230</v>
      </c>
      <c r="G2588" s="128" t="s">
        <v>230</v>
      </c>
      <c r="H2588" s="128" t="s">
        <v>230</v>
      </c>
      <c r="I2588" s="128" t="s">
        <v>230</v>
      </c>
      <c r="J2588" s="128" t="s">
        <v>230</v>
      </c>
      <c r="K2588" s="128" t="s">
        <v>230</v>
      </c>
      <c r="N2588" s="128" t="s">
        <v>230</v>
      </c>
      <c r="AA2588" s="128" t="s">
        <v>230</v>
      </c>
    </row>
    <row r="2589" spans="6:27">
      <c r="F2589" s="128" t="s">
        <v>230</v>
      </c>
      <c r="G2589" s="128" t="s">
        <v>230</v>
      </c>
      <c r="H2589" s="128" t="s">
        <v>230</v>
      </c>
      <c r="I2589" s="128" t="s">
        <v>230</v>
      </c>
      <c r="J2589" s="128" t="s">
        <v>230</v>
      </c>
      <c r="K2589" s="128" t="s">
        <v>230</v>
      </c>
      <c r="N2589" s="128" t="s">
        <v>230</v>
      </c>
      <c r="AA2589" s="128" t="s">
        <v>230</v>
      </c>
    </row>
    <row r="2590" spans="6:27">
      <c r="F2590" s="128" t="s">
        <v>230</v>
      </c>
      <c r="G2590" s="128" t="s">
        <v>230</v>
      </c>
      <c r="H2590" s="128" t="s">
        <v>230</v>
      </c>
      <c r="I2590" s="128" t="s">
        <v>230</v>
      </c>
      <c r="J2590" s="128" t="s">
        <v>230</v>
      </c>
      <c r="K2590" s="128" t="s">
        <v>230</v>
      </c>
      <c r="N2590" s="128" t="s">
        <v>230</v>
      </c>
      <c r="AA2590" s="128" t="s">
        <v>230</v>
      </c>
    </row>
    <row r="2591" spans="6:27">
      <c r="F2591" s="128" t="s">
        <v>230</v>
      </c>
      <c r="G2591" s="128" t="s">
        <v>230</v>
      </c>
      <c r="H2591" s="128" t="s">
        <v>230</v>
      </c>
      <c r="I2591" s="128" t="s">
        <v>230</v>
      </c>
      <c r="J2591" s="128" t="s">
        <v>230</v>
      </c>
      <c r="K2591" s="128" t="s">
        <v>230</v>
      </c>
      <c r="N2591" s="128" t="s">
        <v>230</v>
      </c>
      <c r="AA2591" s="128" t="s">
        <v>230</v>
      </c>
    </row>
    <row r="2592" spans="6:27">
      <c r="F2592" s="128" t="s">
        <v>230</v>
      </c>
      <c r="G2592" s="128" t="s">
        <v>230</v>
      </c>
      <c r="H2592" s="128" t="s">
        <v>230</v>
      </c>
      <c r="I2592" s="128" t="s">
        <v>230</v>
      </c>
      <c r="J2592" s="128" t="s">
        <v>230</v>
      </c>
      <c r="K2592" s="128" t="s">
        <v>230</v>
      </c>
      <c r="N2592" s="128" t="s">
        <v>230</v>
      </c>
      <c r="AA2592" s="128" t="s">
        <v>230</v>
      </c>
    </row>
    <row r="2593" spans="6:27">
      <c r="F2593" s="128" t="s">
        <v>230</v>
      </c>
      <c r="G2593" s="128" t="s">
        <v>230</v>
      </c>
      <c r="H2593" s="128" t="s">
        <v>230</v>
      </c>
      <c r="I2593" s="128" t="s">
        <v>230</v>
      </c>
      <c r="J2593" s="128" t="s">
        <v>230</v>
      </c>
      <c r="K2593" s="128" t="s">
        <v>230</v>
      </c>
      <c r="N2593" s="128" t="s">
        <v>230</v>
      </c>
      <c r="AA2593" s="128" t="s">
        <v>230</v>
      </c>
    </row>
    <row r="2594" spans="6:27">
      <c r="F2594" s="128" t="s">
        <v>230</v>
      </c>
      <c r="G2594" s="128" t="s">
        <v>230</v>
      </c>
      <c r="H2594" s="128" t="s">
        <v>230</v>
      </c>
      <c r="I2594" s="128" t="s">
        <v>230</v>
      </c>
      <c r="J2594" s="128" t="s">
        <v>230</v>
      </c>
      <c r="K2594" s="128" t="s">
        <v>230</v>
      </c>
      <c r="N2594" s="128" t="s">
        <v>230</v>
      </c>
      <c r="AA2594" s="128" t="s">
        <v>230</v>
      </c>
    </row>
    <row r="2595" spans="6:27">
      <c r="F2595" s="128" t="s">
        <v>230</v>
      </c>
      <c r="G2595" s="128" t="s">
        <v>230</v>
      </c>
      <c r="H2595" s="128" t="s">
        <v>230</v>
      </c>
      <c r="I2595" s="128" t="s">
        <v>230</v>
      </c>
      <c r="J2595" s="128" t="s">
        <v>230</v>
      </c>
      <c r="K2595" s="128" t="s">
        <v>230</v>
      </c>
      <c r="N2595" s="128" t="s">
        <v>230</v>
      </c>
      <c r="AA2595" s="128" t="s">
        <v>230</v>
      </c>
    </row>
    <row r="2596" spans="6:27">
      <c r="F2596" s="128" t="s">
        <v>230</v>
      </c>
      <c r="G2596" s="128" t="s">
        <v>230</v>
      </c>
      <c r="H2596" s="128" t="s">
        <v>230</v>
      </c>
      <c r="I2596" s="128" t="s">
        <v>230</v>
      </c>
      <c r="J2596" s="128" t="s">
        <v>230</v>
      </c>
      <c r="K2596" s="128" t="s">
        <v>230</v>
      </c>
      <c r="N2596" s="128" t="s">
        <v>230</v>
      </c>
      <c r="AA2596" s="128" t="s">
        <v>230</v>
      </c>
    </row>
    <row r="2597" spans="6:27">
      <c r="F2597" s="128" t="s">
        <v>230</v>
      </c>
      <c r="G2597" s="128" t="s">
        <v>230</v>
      </c>
      <c r="H2597" s="128" t="s">
        <v>230</v>
      </c>
      <c r="I2597" s="128" t="s">
        <v>230</v>
      </c>
      <c r="J2597" s="128" t="s">
        <v>230</v>
      </c>
      <c r="K2597" s="128" t="s">
        <v>230</v>
      </c>
      <c r="N2597" s="128" t="s">
        <v>230</v>
      </c>
      <c r="AA2597" s="128" t="s">
        <v>230</v>
      </c>
    </row>
    <row r="2598" spans="6:27">
      <c r="F2598" s="128" t="s">
        <v>230</v>
      </c>
      <c r="G2598" s="128" t="s">
        <v>230</v>
      </c>
      <c r="H2598" s="128" t="s">
        <v>230</v>
      </c>
      <c r="I2598" s="128" t="s">
        <v>230</v>
      </c>
      <c r="J2598" s="128" t="s">
        <v>230</v>
      </c>
      <c r="K2598" s="128" t="s">
        <v>230</v>
      </c>
      <c r="N2598" s="128" t="s">
        <v>230</v>
      </c>
      <c r="AA2598" s="128" t="s">
        <v>230</v>
      </c>
    </row>
    <row r="2599" spans="6:27">
      <c r="F2599" s="128" t="s">
        <v>230</v>
      </c>
      <c r="G2599" s="128" t="s">
        <v>230</v>
      </c>
      <c r="H2599" s="128" t="s">
        <v>230</v>
      </c>
      <c r="I2599" s="128" t="s">
        <v>230</v>
      </c>
      <c r="J2599" s="128" t="s">
        <v>230</v>
      </c>
      <c r="K2599" s="128" t="s">
        <v>230</v>
      </c>
      <c r="N2599" s="128" t="s">
        <v>230</v>
      </c>
      <c r="AA2599" s="128" t="s">
        <v>230</v>
      </c>
    </row>
    <row r="2600" spans="6:27">
      <c r="F2600" s="128" t="s">
        <v>230</v>
      </c>
      <c r="G2600" s="128" t="s">
        <v>230</v>
      </c>
      <c r="H2600" s="128" t="s">
        <v>230</v>
      </c>
      <c r="I2600" s="128" t="s">
        <v>230</v>
      </c>
      <c r="J2600" s="128" t="s">
        <v>230</v>
      </c>
      <c r="K2600" s="128" t="s">
        <v>230</v>
      </c>
      <c r="N2600" s="128" t="s">
        <v>230</v>
      </c>
      <c r="AA2600" s="128" t="s">
        <v>230</v>
      </c>
    </row>
    <row r="2601" spans="6:27">
      <c r="F2601" s="128" t="s">
        <v>230</v>
      </c>
      <c r="G2601" s="128" t="s">
        <v>230</v>
      </c>
      <c r="H2601" s="128" t="s">
        <v>230</v>
      </c>
      <c r="I2601" s="128" t="s">
        <v>230</v>
      </c>
      <c r="J2601" s="128" t="s">
        <v>230</v>
      </c>
      <c r="K2601" s="128" t="s">
        <v>230</v>
      </c>
      <c r="N2601" s="128" t="s">
        <v>230</v>
      </c>
      <c r="AA2601" s="128" t="s">
        <v>230</v>
      </c>
    </row>
    <row r="2602" spans="6:27">
      <c r="F2602" s="128" t="s">
        <v>230</v>
      </c>
      <c r="G2602" s="128" t="s">
        <v>230</v>
      </c>
      <c r="H2602" s="128" t="s">
        <v>230</v>
      </c>
      <c r="I2602" s="128" t="s">
        <v>230</v>
      </c>
      <c r="J2602" s="128" t="s">
        <v>230</v>
      </c>
      <c r="K2602" s="128" t="s">
        <v>230</v>
      </c>
      <c r="N2602" s="128" t="s">
        <v>230</v>
      </c>
      <c r="AA2602" s="128" t="s">
        <v>230</v>
      </c>
    </row>
    <row r="2603" spans="6:27">
      <c r="F2603" s="128" t="s">
        <v>230</v>
      </c>
      <c r="G2603" s="128" t="s">
        <v>230</v>
      </c>
      <c r="H2603" s="128" t="s">
        <v>230</v>
      </c>
      <c r="I2603" s="128" t="s">
        <v>230</v>
      </c>
      <c r="J2603" s="128" t="s">
        <v>230</v>
      </c>
      <c r="K2603" s="128" t="s">
        <v>230</v>
      </c>
      <c r="N2603" s="128" t="s">
        <v>230</v>
      </c>
      <c r="AA2603" s="128" t="s">
        <v>230</v>
      </c>
    </row>
    <row r="2604" spans="6:27">
      <c r="F2604" s="128" t="s">
        <v>230</v>
      </c>
      <c r="G2604" s="128" t="s">
        <v>230</v>
      </c>
      <c r="H2604" s="128" t="s">
        <v>230</v>
      </c>
      <c r="I2604" s="128" t="s">
        <v>230</v>
      </c>
      <c r="J2604" s="128" t="s">
        <v>230</v>
      </c>
      <c r="K2604" s="128" t="s">
        <v>230</v>
      </c>
      <c r="N2604" s="128" t="s">
        <v>230</v>
      </c>
      <c r="AA2604" s="128" t="s">
        <v>230</v>
      </c>
    </row>
    <row r="2605" spans="6:27">
      <c r="F2605" s="128" t="s">
        <v>230</v>
      </c>
      <c r="G2605" s="128" t="s">
        <v>230</v>
      </c>
      <c r="H2605" s="128" t="s">
        <v>230</v>
      </c>
      <c r="I2605" s="128" t="s">
        <v>230</v>
      </c>
      <c r="J2605" s="128" t="s">
        <v>230</v>
      </c>
      <c r="K2605" s="128" t="s">
        <v>230</v>
      </c>
      <c r="N2605" s="128" t="s">
        <v>230</v>
      </c>
      <c r="AA2605" s="128" t="s">
        <v>230</v>
      </c>
    </row>
    <row r="2606" spans="6:27">
      <c r="F2606" s="128" t="s">
        <v>230</v>
      </c>
      <c r="G2606" s="128" t="s">
        <v>230</v>
      </c>
      <c r="H2606" s="128" t="s">
        <v>230</v>
      </c>
      <c r="I2606" s="128" t="s">
        <v>230</v>
      </c>
      <c r="J2606" s="128" t="s">
        <v>230</v>
      </c>
      <c r="K2606" s="128" t="s">
        <v>230</v>
      </c>
      <c r="N2606" s="128" t="s">
        <v>230</v>
      </c>
      <c r="AA2606" s="128" t="s">
        <v>230</v>
      </c>
    </row>
    <row r="2607" spans="6:27">
      <c r="F2607" s="128" t="s">
        <v>230</v>
      </c>
      <c r="G2607" s="128" t="s">
        <v>230</v>
      </c>
      <c r="H2607" s="128" t="s">
        <v>230</v>
      </c>
      <c r="I2607" s="128" t="s">
        <v>230</v>
      </c>
      <c r="J2607" s="128" t="s">
        <v>230</v>
      </c>
      <c r="K2607" s="128" t="s">
        <v>230</v>
      </c>
      <c r="N2607" s="128" t="s">
        <v>230</v>
      </c>
      <c r="AA2607" s="128" t="s">
        <v>230</v>
      </c>
    </row>
    <row r="2608" spans="6:27">
      <c r="F2608" s="128" t="s">
        <v>230</v>
      </c>
      <c r="G2608" s="128" t="s">
        <v>230</v>
      </c>
      <c r="H2608" s="128" t="s">
        <v>230</v>
      </c>
      <c r="I2608" s="128" t="s">
        <v>230</v>
      </c>
      <c r="J2608" s="128" t="s">
        <v>230</v>
      </c>
      <c r="K2608" s="128" t="s">
        <v>230</v>
      </c>
      <c r="N2608" s="128" t="s">
        <v>230</v>
      </c>
      <c r="AA2608" s="128" t="s">
        <v>230</v>
      </c>
    </row>
    <row r="2609" spans="6:27">
      <c r="F2609" s="128" t="s">
        <v>230</v>
      </c>
      <c r="G2609" s="128" t="s">
        <v>230</v>
      </c>
      <c r="H2609" s="128" t="s">
        <v>230</v>
      </c>
      <c r="I2609" s="128" t="s">
        <v>230</v>
      </c>
      <c r="J2609" s="128" t="s">
        <v>230</v>
      </c>
      <c r="K2609" s="128" t="s">
        <v>230</v>
      </c>
      <c r="N2609" s="128" t="s">
        <v>230</v>
      </c>
      <c r="AA2609" s="128" t="s">
        <v>230</v>
      </c>
    </row>
    <row r="2610" spans="6:27">
      <c r="F2610" s="128" t="s">
        <v>230</v>
      </c>
      <c r="G2610" s="128" t="s">
        <v>230</v>
      </c>
      <c r="H2610" s="128" t="s">
        <v>230</v>
      </c>
      <c r="I2610" s="128" t="s">
        <v>230</v>
      </c>
      <c r="J2610" s="128" t="s">
        <v>230</v>
      </c>
      <c r="K2610" s="128" t="s">
        <v>230</v>
      </c>
      <c r="N2610" s="128" t="s">
        <v>230</v>
      </c>
      <c r="AA2610" s="128" t="s">
        <v>230</v>
      </c>
    </row>
    <row r="2611" spans="6:27">
      <c r="F2611" s="128" t="s">
        <v>230</v>
      </c>
      <c r="G2611" s="128" t="s">
        <v>230</v>
      </c>
      <c r="H2611" s="128" t="s">
        <v>230</v>
      </c>
      <c r="I2611" s="128" t="s">
        <v>230</v>
      </c>
      <c r="J2611" s="128" t="s">
        <v>230</v>
      </c>
      <c r="K2611" s="128" t="s">
        <v>230</v>
      </c>
      <c r="N2611" s="128" t="s">
        <v>230</v>
      </c>
      <c r="AA2611" s="128" t="s">
        <v>230</v>
      </c>
    </row>
    <row r="2612" spans="6:27">
      <c r="F2612" s="128" t="s">
        <v>230</v>
      </c>
      <c r="G2612" s="128" t="s">
        <v>230</v>
      </c>
      <c r="H2612" s="128" t="s">
        <v>230</v>
      </c>
      <c r="I2612" s="128" t="s">
        <v>230</v>
      </c>
      <c r="J2612" s="128" t="s">
        <v>230</v>
      </c>
      <c r="K2612" s="128" t="s">
        <v>230</v>
      </c>
      <c r="N2612" s="128" t="s">
        <v>230</v>
      </c>
      <c r="AA2612" s="128" t="s">
        <v>230</v>
      </c>
    </row>
    <row r="2613" spans="6:27">
      <c r="F2613" s="128" t="s">
        <v>230</v>
      </c>
      <c r="G2613" s="128" t="s">
        <v>230</v>
      </c>
      <c r="H2613" s="128" t="s">
        <v>230</v>
      </c>
      <c r="I2613" s="128" t="s">
        <v>230</v>
      </c>
      <c r="J2613" s="128" t="s">
        <v>230</v>
      </c>
      <c r="K2613" s="128" t="s">
        <v>230</v>
      </c>
      <c r="N2613" s="128" t="s">
        <v>230</v>
      </c>
      <c r="AA2613" s="128" t="s">
        <v>230</v>
      </c>
    </row>
    <row r="2614" spans="6:27">
      <c r="F2614" s="128" t="s">
        <v>230</v>
      </c>
      <c r="G2614" s="128" t="s">
        <v>230</v>
      </c>
      <c r="H2614" s="128" t="s">
        <v>230</v>
      </c>
      <c r="I2614" s="128" t="s">
        <v>230</v>
      </c>
      <c r="J2614" s="128" t="s">
        <v>230</v>
      </c>
      <c r="K2614" s="128" t="s">
        <v>230</v>
      </c>
      <c r="N2614" s="128" t="s">
        <v>230</v>
      </c>
      <c r="AA2614" s="128" t="s">
        <v>230</v>
      </c>
    </row>
    <row r="2615" spans="6:27">
      <c r="F2615" s="128" t="s">
        <v>230</v>
      </c>
      <c r="G2615" s="128" t="s">
        <v>230</v>
      </c>
      <c r="H2615" s="128" t="s">
        <v>230</v>
      </c>
      <c r="I2615" s="128" t="s">
        <v>230</v>
      </c>
      <c r="J2615" s="128" t="s">
        <v>230</v>
      </c>
      <c r="K2615" s="128" t="s">
        <v>230</v>
      </c>
      <c r="N2615" s="128" t="s">
        <v>230</v>
      </c>
      <c r="AA2615" s="128" t="s">
        <v>230</v>
      </c>
    </row>
    <row r="2616" spans="6:27">
      <c r="F2616" s="128" t="s">
        <v>230</v>
      </c>
      <c r="G2616" s="128" t="s">
        <v>230</v>
      </c>
      <c r="H2616" s="128" t="s">
        <v>230</v>
      </c>
      <c r="I2616" s="128" t="s">
        <v>230</v>
      </c>
      <c r="J2616" s="128" t="s">
        <v>230</v>
      </c>
      <c r="K2616" s="128" t="s">
        <v>230</v>
      </c>
      <c r="N2616" s="128" t="s">
        <v>230</v>
      </c>
      <c r="AA2616" s="128" t="s">
        <v>230</v>
      </c>
    </row>
    <row r="2617" spans="6:27">
      <c r="F2617" s="128" t="s">
        <v>230</v>
      </c>
      <c r="G2617" s="128" t="s">
        <v>230</v>
      </c>
      <c r="H2617" s="128" t="s">
        <v>230</v>
      </c>
      <c r="I2617" s="128" t="s">
        <v>230</v>
      </c>
      <c r="J2617" s="128" t="s">
        <v>230</v>
      </c>
      <c r="K2617" s="128" t="s">
        <v>230</v>
      </c>
      <c r="N2617" s="128" t="s">
        <v>230</v>
      </c>
      <c r="AA2617" s="128" t="s">
        <v>230</v>
      </c>
    </row>
    <row r="2618" spans="6:27">
      <c r="F2618" s="128" t="s">
        <v>230</v>
      </c>
      <c r="G2618" s="128" t="s">
        <v>230</v>
      </c>
      <c r="H2618" s="128" t="s">
        <v>230</v>
      </c>
      <c r="I2618" s="128" t="s">
        <v>230</v>
      </c>
      <c r="J2618" s="128" t="s">
        <v>230</v>
      </c>
      <c r="K2618" s="128" t="s">
        <v>230</v>
      </c>
      <c r="N2618" s="128" t="s">
        <v>230</v>
      </c>
      <c r="AA2618" s="128" t="s">
        <v>230</v>
      </c>
    </row>
    <row r="2619" spans="6:27">
      <c r="F2619" s="128" t="s">
        <v>230</v>
      </c>
      <c r="G2619" s="128" t="s">
        <v>230</v>
      </c>
      <c r="H2619" s="128" t="s">
        <v>230</v>
      </c>
      <c r="I2619" s="128" t="s">
        <v>230</v>
      </c>
      <c r="J2619" s="128" t="s">
        <v>230</v>
      </c>
      <c r="K2619" s="128" t="s">
        <v>230</v>
      </c>
      <c r="N2619" s="128" t="s">
        <v>230</v>
      </c>
      <c r="AA2619" s="128" t="s">
        <v>230</v>
      </c>
    </row>
    <row r="2620" spans="6:27">
      <c r="F2620" s="128" t="s">
        <v>230</v>
      </c>
      <c r="G2620" s="128" t="s">
        <v>230</v>
      </c>
      <c r="H2620" s="128" t="s">
        <v>230</v>
      </c>
      <c r="I2620" s="128" t="s">
        <v>230</v>
      </c>
      <c r="J2620" s="128" t="s">
        <v>230</v>
      </c>
      <c r="K2620" s="128" t="s">
        <v>230</v>
      </c>
      <c r="N2620" s="128" t="s">
        <v>230</v>
      </c>
      <c r="AA2620" s="128" t="s">
        <v>230</v>
      </c>
    </row>
    <row r="2621" spans="6:27">
      <c r="F2621" s="128" t="s">
        <v>230</v>
      </c>
      <c r="G2621" s="128" t="s">
        <v>230</v>
      </c>
      <c r="H2621" s="128" t="s">
        <v>230</v>
      </c>
      <c r="I2621" s="128" t="s">
        <v>230</v>
      </c>
      <c r="J2621" s="128" t="s">
        <v>230</v>
      </c>
      <c r="K2621" s="128" t="s">
        <v>230</v>
      </c>
      <c r="N2621" s="128" t="s">
        <v>230</v>
      </c>
      <c r="AA2621" s="128" t="s">
        <v>230</v>
      </c>
    </row>
    <row r="2622" spans="6:27">
      <c r="F2622" s="128" t="s">
        <v>230</v>
      </c>
      <c r="G2622" s="128" t="s">
        <v>230</v>
      </c>
      <c r="H2622" s="128" t="s">
        <v>230</v>
      </c>
      <c r="I2622" s="128" t="s">
        <v>230</v>
      </c>
      <c r="J2622" s="128" t="s">
        <v>230</v>
      </c>
      <c r="K2622" s="128" t="s">
        <v>230</v>
      </c>
      <c r="N2622" s="128" t="s">
        <v>230</v>
      </c>
      <c r="AA2622" s="128" t="s">
        <v>230</v>
      </c>
    </row>
    <row r="2623" spans="6:27">
      <c r="F2623" s="128" t="s">
        <v>230</v>
      </c>
      <c r="G2623" s="128" t="s">
        <v>230</v>
      </c>
      <c r="H2623" s="128" t="s">
        <v>230</v>
      </c>
      <c r="I2623" s="128" t="s">
        <v>230</v>
      </c>
      <c r="J2623" s="128" t="s">
        <v>230</v>
      </c>
      <c r="K2623" s="128" t="s">
        <v>230</v>
      </c>
      <c r="N2623" s="128" t="s">
        <v>230</v>
      </c>
      <c r="AA2623" s="128" t="s">
        <v>230</v>
      </c>
    </row>
    <row r="2624" spans="6:27">
      <c r="F2624" s="128" t="s">
        <v>230</v>
      </c>
      <c r="G2624" s="128" t="s">
        <v>230</v>
      </c>
      <c r="H2624" s="128" t="s">
        <v>230</v>
      </c>
      <c r="I2624" s="128" t="s">
        <v>230</v>
      </c>
      <c r="J2624" s="128" t="s">
        <v>230</v>
      </c>
      <c r="K2624" s="128" t="s">
        <v>230</v>
      </c>
      <c r="N2624" s="128" t="s">
        <v>230</v>
      </c>
      <c r="AA2624" s="128" t="s">
        <v>230</v>
      </c>
    </row>
    <row r="2625" spans="6:27">
      <c r="F2625" s="128" t="s">
        <v>230</v>
      </c>
      <c r="G2625" s="128" t="s">
        <v>230</v>
      </c>
      <c r="H2625" s="128" t="s">
        <v>230</v>
      </c>
      <c r="I2625" s="128" t="s">
        <v>230</v>
      </c>
      <c r="J2625" s="128" t="s">
        <v>230</v>
      </c>
      <c r="K2625" s="128" t="s">
        <v>230</v>
      </c>
      <c r="N2625" s="128" t="s">
        <v>230</v>
      </c>
      <c r="AA2625" s="128" t="s">
        <v>230</v>
      </c>
    </row>
    <row r="2626" spans="6:27">
      <c r="F2626" s="128" t="s">
        <v>230</v>
      </c>
      <c r="G2626" s="128" t="s">
        <v>230</v>
      </c>
      <c r="H2626" s="128" t="s">
        <v>230</v>
      </c>
      <c r="I2626" s="128" t="s">
        <v>230</v>
      </c>
      <c r="J2626" s="128" t="s">
        <v>230</v>
      </c>
      <c r="K2626" s="128" t="s">
        <v>230</v>
      </c>
      <c r="N2626" s="128" t="s">
        <v>230</v>
      </c>
      <c r="AA2626" s="128" t="s">
        <v>230</v>
      </c>
    </row>
    <row r="2627" spans="6:27">
      <c r="F2627" s="128" t="s">
        <v>230</v>
      </c>
      <c r="G2627" s="128" t="s">
        <v>230</v>
      </c>
      <c r="H2627" s="128" t="s">
        <v>230</v>
      </c>
      <c r="I2627" s="128" t="s">
        <v>230</v>
      </c>
      <c r="J2627" s="128" t="s">
        <v>230</v>
      </c>
      <c r="K2627" s="128" t="s">
        <v>230</v>
      </c>
      <c r="N2627" s="128" t="s">
        <v>230</v>
      </c>
      <c r="AA2627" s="128" t="s">
        <v>230</v>
      </c>
    </row>
    <row r="2628" spans="6:27">
      <c r="F2628" s="128" t="s">
        <v>230</v>
      </c>
      <c r="G2628" s="128" t="s">
        <v>230</v>
      </c>
      <c r="H2628" s="128" t="s">
        <v>230</v>
      </c>
      <c r="I2628" s="128" t="s">
        <v>230</v>
      </c>
      <c r="J2628" s="128" t="s">
        <v>230</v>
      </c>
      <c r="K2628" s="128" t="s">
        <v>230</v>
      </c>
      <c r="N2628" s="128" t="s">
        <v>230</v>
      </c>
      <c r="AA2628" s="128" t="s">
        <v>230</v>
      </c>
    </row>
    <row r="2629" spans="6:27">
      <c r="F2629" s="128" t="s">
        <v>230</v>
      </c>
      <c r="G2629" s="128" t="s">
        <v>230</v>
      </c>
      <c r="H2629" s="128" t="s">
        <v>230</v>
      </c>
      <c r="I2629" s="128" t="s">
        <v>230</v>
      </c>
      <c r="J2629" s="128" t="s">
        <v>230</v>
      </c>
      <c r="K2629" s="128" t="s">
        <v>230</v>
      </c>
      <c r="N2629" s="128" t="s">
        <v>230</v>
      </c>
      <c r="AA2629" s="128" t="s">
        <v>230</v>
      </c>
    </row>
    <row r="2630" spans="6:27">
      <c r="F2630" s="128" t="s">
        <v>230</v>
      </c>
      <c r="G2630" s="128" t="s">
        <v>230</v>
      </c>
      <c r="H2630" s="128" t="s">
        <v>230</v>
      </c>
      <c r="I2630" s="128" t="s">
        <v>230</v>
      </c>
      <c r="J2630" s="128" t="s">
        <v>230</v>
      </c>
      <c r="K2630" s="128" t="s">
        <v>230</v>
      </c>
      <c r="N2630" s="128" t="s">
        <v>230</v>
      </c>
      <c r="AA2630" s="128" t="s">
        <v>230</v>
      </c>
    </row>
    <row r="2631" spans="6:27">
      <c r="F2631" s="128" t="s">
        <v>230</v>
      </c>
      <c r="G2631" s="128" t="s">
        <v>230</v>
      </c>
      <c r="H2631" s="128" t="s">
        <v>230</v>
      </c>
      <c r="I2631" s="128" t="s">
        <v>230</v>
      </c>
      <c r="J2631" s="128" t="s">
        <v>230</v>
      </c>
      <c r="K2631" s="128" t="s">
        <v>230</v>
      </c>
      <c r="N2631" s="128" t="s">
        <v>230</v>
      </c>
      <c r="AA2631" s="128" t="s">
        <v>230</v>
      </c>
    </row>
    <row r="2632" spans="6:27">
      <c r="F2632" s="128" t="s">
        <v>230</v>
      </c>
      <c r="G2632" s="128" t="s">
        <v>230</v>
      </c>
      <c r="H2632" s="128" t="s">
        <v>230</v>
      </c>
      <c r="I2632" s="128" t="s">
        <v>230</v>
      </c>
      <c r="J2632" s="128" t="s">
        <v>230</v>
      </c>
      <c r="K2632" s="128" t="s">
        <v>230</v>
      </c>
      <c r="N2632" s="128" t="s">
        <v>230</v>
      </c>
      <c r="AA2632" s="128" t="s">
        <v>230</v>
      </c>
    </row>
    <row r="2633" spans="6:27">
      <c r="F2633" s="128" t="s">
        <v>230</v>
      </c>
      <c r="G2633" s="128" t="s">
        <v>230</v>
      </c>
      <c r="H2633" s="128" t="s">
        <v>230</v>
      </c>
      <c r="I2633" s="128" t="s">
        <v>230</v>
      </c>
      <c r="J2633" s="128" t="s">
        <v>230</v>
      </c>
      <c r="K2633" s="128" t="s">
        <v>230</v>
      </c>
      <c r="N2633" s="128" t="s">
        <v>230</v>
      </c>
      <c r="AA2633" s="128" t="s">
        <v>230</v>
      </c>
    </row>
    <row r="2634" spans="6:27">
      <c r="F2634" s="128" t="s">
        <v>230</v>
      </c>
      <c r="G2634" s="128" t="s">
        <v>230</v>
      </c>
      <c r="H2634" s="128" t="s">
        <v>230</v>
      </c>
      <c r="I2634" s="128" t="s">
        <v>230</v>
      </c>
      <c r="J2634" s="128" t="s">
        <v>230</v>
      </c>
      <c r="K2634" s="128" t="s">
        <v>230</v>
      </c>
      <c r="N2634" s="128" t="s">
        <v>230</v>
      </c>
      <c r="AA2634" s="128" t="s">
        <v>230</v>
      </c>
    </row>
    <row r="2635" spans="6:27">
      <c r="F2635" s="128" t="s">
        <v>230</v>
      </c>
      <c r="G2635" s="128" t="s">
        <v>230</v>
      </c>
      <c r="H2635" s="128" t="s">
        <v>230</v>
      </c>
      <c r="I2635" s="128" t="s">
        <v>230</v>
      </c>
      <c r="J2635" s="128" t="s">
        <v>230</v>
      </c>
      <c r="K2635" s="128" t="s">
        <v>230</v>
      </c>
      <c r="N2635" s="128" t="s">
        <v>230</v>
      </c>
      <c r="AA2635" s="128" t="s">
        <v>230</v>
      </c>
    </row>
    <row r="2636" spans="6:27">
      <c r="F2636" s="128" t="s">
        <v>230</v>
      </c>
      <c r="G2636" s="128" t="s">
        <v>230</v>
      </c>
      <c r="H2636" s="128" t="s">
        <v>230</v>
      </c>
      <c r="I2636" s="128" t="s">
        <v>230</v>
      </c>
      <c r="J2636" s="128" t="s">
        <v>230</v>
      </c>
      <c r="K2636" s="128" t="s">
        <v>230</v>
      </c>
      <c r="N2636" s="128" t="s">
        <v>230</v>
      </c>
      <c r="AA2636" s="128" t="s">
        <v>230</v>
      </c>
    </row>
    <row r="2637" spans="6:27">
      <c r="F2637" s="128" t="s">
        <v>230</v>
      </c>
      <c r="G2637" s="128" t="s">
        <v>230</v>
      </c>
      <c r="H2637" s="128" t="s">
        <v>230</v>
      </c>
      <c r="I2637" s="128" t="s">
        <v>230</v>
      </c>
      <c r="J2637" s="128" t="s">
        <v>230</v>
      </c>
      <c r="K2637" s="128" t="s">
        <v>230</v>
      </c>
      <c r="N2637" s="128" t="s">
        <v>230</v>
      </c>
      <c r="AA2637" s="128" t="s">
        <v>230</v>
      </c>
    </row>
    <row r="2638" spans="6:27">
      <c r="F2638" s="128" t="s">
        <v>230</v>
      </c>
      <c r="G2638" s="128" t="s">
        <v>230</v>
      </c>
      <c r="H2638" s="128" t="s">
        <v>230</v>
      </c>
      <c r="I2638" s="128" t="s">
        <v>230</v>
      </c>
      <c r="J2638" s="128" t="s">
        <v>230</v>
      </c>
      <c r="K2638" s="128" t="s">
        <v>230</v>
      </c>
      <c r="N2638" s="128" t="s">
        <v>230</v>
      </c>
      <c r="AA2638" s="128" t="s">
        <v>230</v>
      </c>
    </row>
    <row r="2639" spans="6:27">
      <c r="F2639" s="128" t="s">
        <v>230</v>
      </c>
      <c r="G2639" s="128" t="s">
        <v>230</v>
      </c>
      <c r="H2639" s="128" t="s">
        <v>230</v>
      </c>
      <c r="I2639" s="128" t="s">
        <v>230</v>
      </c>
      <c r="J2639" s="128" t="s">
        <v>230</v>
      </c>
      <c r="K2639" s="128" t="s">
        <v>230</v>
      </c>
      <c r="N2639" s="128" t="s">
        <v>230</v>
      </c>
      <c r="AA2639" s="128" t="s">
        <v>230</v>
      </c>
    </row>
    <row r="2640" spans="6:27">
      <c r="F2640" s="128" t="s">
        <v>230</v>
      </c>
      <c r="G2640" s="128" t="s">
        <v>230</v>
      </c>
      <c r="H2640" s="128" t="s">
        <v>230</v>
      </c>
      <c r="I2640" s="128" t="s">
        <v>230</v>
      </c>
      <c r="J2640" s="128" t="s">
        <v>230</v>
      </c>
      <c r="K2640" s="128" t="s">
        <v>230</v>
      </c>
      <c r="N2640" s="128" t="s">
        <v>230</v>
      </c>
      <c r="AA2640" s="128" t="s">
        <v>230</v>
      </c>
    </row>
    <row r="2641" spans="6:27">
      <c r="F2641" s="128" t="s">
        <v>230</v>
      </c>
      <c r="G2641" s="128" t="s">
        <v>230</v>
      </c>
      <c r="H2641" s="128" t="s">
        <v>230</v>
      </c>
      <c r="I2641" s="128" t="s">
        <v>230</v>
      </c>
      <c r="J2641" s="128" t="s">
        <v>230</v>
      </c>
      <c r="K2641" s="128" t="s">
        <v>230</v>
      </c>
      <c r="N2641" s="128" t="s">
        <v>230</v>
      </c>
      <c r="AA2641" s="128" t="s">
        <v>230</v>
      </c>
    </row>
    <row r="2642" spans="6:27">
      <c r="F2642" s="128" t="s">
        <v>230</v>
      </c>
      <c r="G2642" s="128" t="s">
        <v>230</v>
      </c>
      <c r="H2642" s="128" t="s">
        <v>230</v>
      </c>
      <c r="I2642" s="128" t="s">
        <v>230</v>
      </c>
      <c r="J2642" s="128" t="s">
        <v>230</v>
      </c>
      <c r="K2642" s="128" t="s">
        <v>230</v>
      </c>
      <c r="N2642" s="128" t="s">
        <v>230</v>
      </c>
      <c r="AA2642" s="128" t="s">
        <v>230</v>
      </c>
    </row>
    <row r="2643" spans="6:27">
      <c r="F2643" s="128" t="s">
        <v>230</v>
      </c>
      <c r="G2643" s="128" t="s">
        <v>230</v>
      </c>
      <c r="H2643" s="128" t="s">
        <v>230</v>
      </c>
      <c r="I2643" s="128" t="s">
        <v>230</v>
      </c>
      <c r="J2643" s="128" t="s">
        <v>230</v>
      </c>
      <c r="K2643" s="128" t="s">
        <v>230</v>
      </c>
      <c r="N2643" s="128" t="s">
        <v>230</v>
      </c>
      <c r="AA2643" s="128" t="s">
        <v>230</v>
      </c>
    </row>
    <row r="2644" spans="6:27">
      <c r="F2644" s="128" t="s">
        <v>230</v>
      </c>
      <c r="G2644" s="128" t="s">
        <v>230</v>
      </c>
      <c r="H2644" s="128" t="s">
        <v>230</v>
      </c>
      <c r="I2644" s="128" t="s">
        <v>230</v>
      </c>
      <c r="J2644" s="128" t="s">
        <v>230</v>
      </c>
      <c r="K2644" s="128" t="s">
        <v>230</v>
      </c>
      <c r="N2644" s="128" t="s">
        <v>230</v>
      </c>
      <c r="AA2644" s="128" t="s">
        <v>230</v>
      </c>
    </row>
    <row r="2645" spans="6:27">
      <c r="F2645" s="128" t="s">
        <v>230</v>
      </c>
      <c r="G2645" s="128" t="s">
        <v>230</v>
      </c>
      <c r="H2645" s="128" t="s">
        <v>230</v>
      </c>
      <c r="I2645" s="128" t="s">
        <v>230</v>
      </c>
      <c r="J2645" s="128" t="s">
        <v>230</v>
      </c>
      <c r="K2645" s="128" t="s">
        <v>230</v>
      </c>
      <c r="N2645" s="128" t="s">
        <v>230</v>
      </c>
      <c r="AA2645" s="128" t="s">
        <v>230</v>
      </c>
    </row>
    <row r="2646" spans="6:27">
      <c r="F2646" s="128" t="s">
        <v>230</v>
      </c>
      <c r="G2646" s="128" t="s">
        <v>230</v>
      </c>
      <c r="H2646" s="128" t="s">
        <v>230</v>
      </c>
      <c r="I2646" s="128" t="s">
        <v>230</v>
      </c>
      <c r="J2646" s="128" t="s">
        <v>230</v>
      </c>
      <c r="K2646" s="128" t="s">
        <v>230</v>
      </c>
      <c r="N2646" s="128" t="s">
        <v>230</v>
      </c>
      <c r="AA2646" s="128" t="s">
        <v>230</v>
      </c>
    </row>
    <row r="2647" spans="6:27">
      <c r="F2647" s="128" t="s">
        <v>230</v>
      </c>
      <c r="G2647" s="128" t="s">
        <v>230</v>
      </c>
      <c r="H2647" s="128" t="s">
        <v>230</v>
      </c>
      <c r="I2647" s="128" t="s">
        <v>230</v>
      </c>
      <c r="J2647" s="128" t="s">
        <v>230</v>
      </c>
      <c r="K2647" s="128" t="s">
        <v>230</v>
      </c>
      <c r="N2647" s="128" t="s">
        <v>230</v>
      </c>
      <c r="AA2647" s="128" t="s">
        <v>230</v>
      </c>
    </row>
    <row r="2648" spans="6:27">
      <c r="F2648" s="128" t="s">
        <v>230</v>
      </c>
      <c r="G2648" s="128" t="s">
        <v>230</v>
      </c>
      <c r="H2648" s="128" t="s">
        <v>230</v>
      </c>
      <c r="I2648" s="128" t="s">
        <v>230</v>
      </c>
      <c r="J2648" s="128" t="s">
        <v>230</v>
      </c>
      <c r="K2648" s="128" t="s">
        <v>230</v>
      </c>
      <c r="N2648" s="128" t="s">
        <v>230</v>
      </c>
      <c r="AA2648" s="128" t="s">
        <v>230</v>
      </c>
    </row>
    <row r="2649" spans="6:27">
      <c r="F2649" s="128" t="s">
        <v>230</v>
      </c>
      <c r="G2649" s="128" t="s">
        <v>230</v>
      </c>
      <c r="H2649" s="128" t="s">
        <v>230</v>
      </c>
      <c r="I2649" s="128" t="s">
        <v>230</v>
      </c>
      <c r="J2649" s="128" t="s">
        <v>230</v>
      </c>
      <c r="K2649" s="128" t="s">
        <v>230</v>
      </c>
      <c r="N2649" s="128" t="s">
        <v>230</v>
      </c>
      <c r="AA2649" s="128" t="s">
        <v>230</v>
      </c>
    </row>
    <row r="2650" spans="6:27">
      <c r="F2650" s="128" t="s">
        <v>230</v>
      </c>
      <c r="G2650" s="128" t="s">
        <v>230</v>
      </c>
      <c r="H2650" s="128" t="s">
        <v>230</v>
      </c>
      <c r="I2650" s="128" t="s">
        <v>230</v>
      </c>
      <c r="J2650" s="128" t="s">
        <v>230</v>
      </c>
      <c r="K2650" s="128" t="s">
        <v>230</v>
      </c>
      <c r="N2650" s="128" t="s">
        <v>230</v>
      </c>
      <c r="AA2650" s="128" t="s">
        <v>230</v>
      </c>
    </row>
    <row r="2651" spans="6:27">
      <c r="F2651" s="128" t="s">
        <v>230</v>
      </c>
      <c r="G2651" s="128" t="s">
        <v>230</v>
      </c>
      <c r="H2651" s="128" t="s">
        <v>230</v>
      </c>
      <c r="I2651" s="128" t="s">
        <v>230</v>
      </c>
      <c r="J2651" s="128" t="s">
        <v>230</v>
      </c>
      <c r="K2651" s="128" t="s">
        <v>230</v>
      </c>
      <c r="N2651" s="128" t="s">
        <v>230</v>
      </c>
      <c r="AA2651" s="128" t="s">
        <v>230</v>
      </c>
    </row>
    <row r="2652" spans="6:27">
      <c r="F2652" s="128" t="s">
        <v>230</v>
      </c>
      <c r="G2652" s="128" t="s">
        <v>230</v>
      </c>
      <c r="H2652" s="128" t="s">
        <v>230</v>
      </c>
      <c r="I2652" s="128" t="s">
        <v>230</v>
      </c>
      <c r="J2652" s="128" t="s">
        <v>230</v>
      </c>
      <c r="K2652" s="128" t="s">
        <v>230</v>
      </c>
      <c r="N2652" s="128" t="s">
        <v>230</v>
      </c>
      <c r="AA2652" s="128" t="s">
        <v>230</v>
      </c>
    </row>
    <row r="2653" spans="6:27">
      <c r="F2653" s="128" t="s">
        <v>230</v>
      </c>
      <c r="G2653" s="128" t="s">
        <v>230</v>
      </c>
      <c r="H2653" s="128" t="s">
        <v>230</v>
      </c>
      <c r="I2653" s="128" t="s">
        <v>230</v>
      </c>
      <c r="J2653" s="128" t="s">
        <v>230</v>
      </c>
      <c r="K2653" s="128" t="s">
        <v>230</v>
      </c>
      <c r="N2653" s="128" t="s">
        <v>230</v>
      </c>
      <c r="AA2653" s="128" t="s">
        <v>230</v>
      </c>
    </row>
    <row r="2654" spans="6:27">
      <c r="F2654" s="128" t="s">
        <v>230</v>
      </c>
      <c r="G2654" s="128" t="s">
        <v>230</v>
      </c>
      <c r="H2654" s="128" t="s">
        <v>230</v>
      </c>
      <c r="I2654" s="128" t="s">
        <v>230</v>
      </c>
      <c r="J2654" s="128" t="s">
        <v>230</v>
      </c>
      <c r="K2654" s="128" t="s">
        <v>230</v>
      </c>
      <c r="N2654" s="128" t="s">
        <v>230</v>
      </c>
      <c r="AA2654" s="128" t="s">
        <v>230</v>
      </c>
    </row>
    <row r="2655" spans="6:27">
      <c r="F2655" s="128" t="s">
        <v>230</v>
      </c>
      <c r="G2655" s="128" t="s">
        <v>230</v>
      </c>
      <c r="H2655" s="128" t="s">
        <v>230</v>
      </c>
      <c r="I2655" s="128" t="s">
        <v>230</v>
      </c>
      <c r="J2655" s="128" t="s">
        <v>230</v>
      </c>
      <c r="K2655" s="128" t="s">
        <v>230</v>
      </c>
      <c r="N2655" s="128" t="s">
        <v>230</v>
      </c>
      <c r="AA2655" s="128" t="s">
        <v>230</v>
      </c>
    </row>
    <row r="2656" spans="6:27">
      <c r="F2656" s="128" t="s">
        <v>230</v>
      </c>
      <c r="G2656" s="128" t="s">
        <v>230</v>
      </c>
      <c r="H2656" s="128" t="s">
        <v>230</v>
      </c>
      <c r="I2656" s="128" t="s">
        <v>230</v>
      </c>
      <c r="J2656" s="128" t="s">
        <v>230</v>
      </c>
      <c r="K2656" s="128" t="s">
        <v>230</v>
      </c>
      <c r="N2656" s="128" t="s">
        <v>230</v>
      </c>
      <c r="AA2656" s="128" t="s">
        <v>230</v>
      </c>
    </row>
    <row r="2657" spans="6:27">
      <c r="F2657" s="128" t="s">
        <v>230</v>
      </c>
      <c r="G2657" s="128" t="s">
        <v>230</v>
      </c>
      <c r="H2657" s="128" t="s">
        <v>230</v>
      </c>
      <c r="I2657" s="128" t="s">
        <v>230</v>
      </c>
      <c r="J2657" s="128" t="s">
        <v>230</v>
      </c>
      <c r="K2657" s="128" t="s">
        <v>230</v>
      </c>
      <c r="N2657" s="128" t="s">
        <v>230</v>
      </c>
      <c r="AA2657" s="128" t="s">
        <v>230</v>
      </c>
    </row>
    <row r="2658" spans="6:27">
      <c r="F2658" s="128" t="s">
        <v>230</v>
      </c>
      <c r="G2658" s="128" t="s">
        <v>230</v>
      </c>
      <c r="H2658" s="128" t="s">
        <v>230</v>
      </c>
      <c r="I2658" s="128" t="s">
        <v>230</v>
      </c>
      <c r="J2658" s="128" t="s">
        <v>230</v>
      </c>
      <c r="K2658" s="128" t="s">
        <v>230</v>
      </c>
      <c r="N2658" s="128" t="s">
        <v>230</v>
      </c>
      <c r="AA2658" s="128" t="s">
        <v>230</v>
      </c>
    </row>
    <row r="2659" spans="6:27">
      <c r="F2659" s="128" t="s">
        <v>230</v>
      </c>
      <c r="G2659" s="128" t="s">
        <v>230</v>
      </c>
      <c r="H2659" s="128" t="s">
        <v>230</v>
      </c>
      <c r="I2659" s="128" t="s">
        <v>230</v>
      </c>
      <c r="J2659" s="128" t="s">
        <v>230</v>
      </c>
      <c r="K2659" s="128" t="s">
        <v>230</v>
      </c>
      <c r="N2659" s="128" t="s">
        <v>230</v>
      </c>
      <c r="AA2659" s="128" t="s">
        <v>230</v>
      </c>
    </row>
    <row r="2660" spans="6:27">
      <c r="F2660" s="128" t="s">
        <v>230</v>
      </c>
      <c r="G2660" s="128" t="s">
        <v>230</v>
      </c>
      <c r="H2660" s="128" t="s">
        <v>230</v>
      </c>
      <c r="I2660" s="128" t="s">
        <v>230</v>
      </c>
      <c r="J2660" s="128" t="s">
        <v>230</v>
      </c>
      <c r="K2660" s="128" t="s">
        <v>230</v>
      </c>
      <c r="N2660" s="128" t="s">
        <v>230</v>
      </c>
      <c r="AA2660" s="128" t="s">
        <v>230</v>
      </c>
    </row>
    <row r="2661" spans="6:27">
      <c r="F2661" s="128" t="s">
        <v>230</v>
      </c>
      <c r="G2661" s="128" t="s">
        <v>230</v>
      </c>
      <c r="H2661" s="128" t="s">
        <v>230</v>
      </c>
      <c r="I2661" s="128" t="s">
        <v>230</v>
      </c>
      <c r="J2661" s="128" t="s">
        <v>230</v>
      </c>
      <c r="K2661" s="128" t="s">
        <v>230</v>
      </c>
      <c r="N2661" s="128" t="s">
        <v>230</v>
      </c>
      <c r="AA2661" s="128" t="s">
        <v>230</v>
      </c>
    </row>
    <row r="2662" spans="6:27">
      <c r="F2662" s="128" t="s">
        <v>230</v>
      </c>
      <c r="G2662" s="128" t="s">
        <v>230</v>
      </c>
      <c r="H2662" s="128" t="s">
        <v>230</v>
      </c>
      <c r="I2662" s="128" t="s">
        <v>230</v>
      </c>
      <c r="J2662" s="128" t="s">
        <v>230</v>
      </c>
      <c r="K2662" s="128" t="s">
        <v>230</v>
      </c>
      <c r="N2662" s="128" t="s">
        <v>230</v>
      </c>
      <c r="AA2662" s="128" t="s">
        <v>230</v>
      </c>
    </row>
    <row r="2663" spans="6:27">
      <c r="F2663" s="128" t="s">
        <v>230</v>
      </c>
      <c r="G2663" s="128" t="s">
        <v>230</v>
      </c>
      <c r="H2663" s="128" t="s">
        <v>230</v>
      </c>
      <c r="I2663" s="128" t="s">
        <v>230</v>
      </c>
      <c r="J2663" s="128" t="s">
        <v>230</v>
      </c>
      <c r="K2663" s="128" t="s">
        <v>230</v>
      </c>
      <c r="N2663" s="128" t="s">
        <v>230</v>
      </c>
      <c r="AA2663" s="128" t="s">
        <v>230</v>
      </c>
    </row>
    <row r="2664" spans="6:27">
      <c r="F2664" s="128" t="s">
        <v>230</v>
      </c>
      <c r="G2664" s="128" t="s">
        <v>230</v>
      </c>
      <c r="H2664" s="128" t="s">
        <v>230</v>
      </c>
      <c r="I2664" s="128" t="s">
        <v>230</v>
      </c>
      <c r="J2664" s="128" t="s">
        <v>230</v>
      </c>
      <c r="K2664" s="128" t="s">
        <v>230</v>
      </c>
      <c r="N2664" s="128" t="s">
        <v>230</v>
      </c>
      <c r="AA2664" s="128" t="s">
        <v>230</v>
      </c>
    </row>
    <row r="2665" spans="6:27">
      <c r="F2665" s="128" t="s">
        <v>230</v>
      </c>
      <c r="G2665" s="128" t="s">
        <v>230</v>
      </c>
      <c r="H2665" s="128" t="s">
        <v>230</v>
      </c>
      <c r="I2665" s="128" t="s">
        <v>230</v>
      </c>
      <c r="J2665" s="128" t="s">
        <v>230</v>
      </c>
      <c r="K2665" s="128" t="s">
        <v>230</v>
      </c>
      <c r="N2665" s="128" t="s">
        <v>230</v>
      </c>
      <c r="AA2665" s="128" t="s">
        <v>230</v>
      </c>
    </row>
    <row r="2666" spans="6:27">
      <c r="F2666" s="128" t="s">
        <v>230</v>
      </c>
      <c r="G2666" s="128" t="s">
        <v>230</v>
      </c>
      <c r="H2666" s="128" t="s">
        <v>230</v>
      </c>
      <c r="I2666" s="128" t="s">
        <v>230</v>
      </c>
      <c r="J2666" s="128" t="s">
        <v>230</v>
      </c>
      <c r="K2666" s="128" t="s">
        <v>230</v>
      </c>
      <c r="N2666" s="128" t="s">
        <v>230</v>
      </c>
      <c r="AA2666" s="128" t="s">
        <v>230</v>
      </c>
    </row>
    <row r="2667" spans="6:27">
      <c r="F2667" s="128" t="s">
        <v>230</v>
      </c>
      <c r="G2667" s="128" t="s">
        <v>230</v>
      </c>
      <c r="H2667" s="128" t="s">
        <v>230</v>
      </c>
      <c r="I2667" s="128" t="s">
        <v>230</v>
      </c>
      <c r="J2667" s="128" t="s">
        <v>230</v>
      </c>
      <c r="K2667" s="128" t="s">
        <v>230</v>
      </c>
      <c r="N2667" s="128" t="s">
        <v>230</v>
      </c>
      <c r="AA2667" s="128" t="s">
        <v>230</v>
      </c>
    </row>
    <row r="2668" spans="6:27">
      <c r="F2668" s="128" t="s">
        <v>230</v>
      </c>
      <c r="G2668" s="128" t="s">
        <v>230</v>
      </c>
      <c r="H2668" s="128" t="s">
        <v>230</v>
      </c>
      <c r="I2668" s="128" t="s">
        <v>230</v>
      </c>
      <c r="J2668" s="128" t="s">
        <v>230</v>
      </c>
      <c r="K2668" s="128" t="s">
        <v>230</v>
      </c>
      <c r="N2668" s="128" t="s">
        <v>230</v>
      </c>
      <c r="AA2668" s="128" t="s">
        <v>230</v>
      </c>
    </row>
    <row r="2669" spans="6:27">
      <c r="F2669" s="128" t="s">
        <v>230</v>
      </c>
      <c r="G2669" s="128" t="s">
        <v>230</v>
      </c>
      <c r="H2669" s="128" t="s">
        <v>230</v>
      </c>
      <c r="I2669" s="128" t="s">
        <v>230</v>
      </c>
      <c r="J2669" s="128" t="s">
        <v>230</v>
      </c>
      <c r="K2669" s="128" t="s">
        <v>230</v>
      </c>
      <c r="N2669" s="128" t="s">
        <v>230</v>
      </c>
      <c r="AA2669" s="128" t="s">
        <v>230</v>
      </c>
    </row>
    <row r="2670" spans="6:27">
      <c r="F2670" s="128" t="s">
        <v>230</v>
      </c>
      <c r="G2670" s="128" t="s">
        <v>230</v>
      </c>
      <c r="H2670" s="128" t="s">
        <v>230</v>
      </c>
      <c r="I2670" s="128" t="s">
        <v>230</v>
      </c>
      <c r="J2670" s="128" t="s">
        <v>230</v>
      </c>
      <c r="K2670" s="128" t="s">
        <v>230</v>
      </c>
      <c r="N2670" s="128" t="s">
        <v>230</v>
      </c>
      <c r="AA2670" s="128" t="s">
        <v>230</v>
      </c>
    </row>
    <row r="2671" spans="6:27">
      <c r="F2671" s="128" t="s">
        <v>230</v>
      </c>
      <c r="G2671" s="128" t="s">
        <v>230</v>
      </c>
      <c r="H2671" s="128" t="s">
        <v>230</v>
      </c>
      <c r="I2671" s="128" t="s">
        <v>230</v>
      </c>
      <c r="J2671" s="128" t="s">
        <v>230</v>
      </c>
      <c r="K2671" s="128" t="s">
        <v>230</v>
      </c>
      <c r="N2671" s="128" t="s">
        <v>230</v>
      </c>
      <c r="AA2671" s="128" t="s">
        <v>230</v>
      </c>
    </row>
    <row r="2672" spans="6:27">
      <c r="F2672" s="128" t="s">
        <v>230</v>
      </c>
      <c r="G2672" s="128" t="s">
        <v>230</v>
      </c>
      <c r="H2672" s="128" t="s">
        <v>230</v>
      </c>
      <c r="I2672" s="128" t="s">
        <v>230</v>
      </c>
      <c r="J2672" s="128" t="s">
        <v>230</v>
      </c>
      <c r="K2672" s="128" t="s">
        <v>230</v>
      </c>
      <c r="N2672" s="128" t="s">
        <v>230</v>
      </c>
      <c r="AA2672" s="128" t="s">
        <v>230</v>
      </c>
    </row>
    <row r="2673" spans="6:27">
      <c r="F2673" s="128" t="s">
        <v>230</v>
      </c>
      <c r="G2673" s="128" t="s">
        <v>230</v>
      </c>
      <c r="H2673" s="128" t="s">
        <v>230</v>
      </c>
      <c r="I2673" s="128" t="s">
        <v>230</v>
      </c>
      <c r="J2673" s="128" t="s">
        <v>230</v>
      </c>
      <c r="K2673" s="128" t="s">
        <v>230</v>
      </c>
      <c r="N2673" s="128" t="s">
        <v>230</v>
      </c>
      <c r="AA2673" s="128" t="s">
        <v>230</v>
      </c>
    </row>
    <row r="2674" spans="6:27">
      <c r="F2674" s="128" t="s">
        <v>230</v>
      </c>
      <c r="G2674" s="128" t="s">
        <v>230</v>
      </c>
      <c r="H2674" s="128" t="s">
        <v>230</v>
      </c>
      <c r="I2674" s="128" t="s">
        <v>230</v>
      </c>
      <c r="J2674" s="128" t="s">
        <v>230</v>
      </c>
      <c r="K2674" s="128" t="s">
        <v>230</v>
      </c>
      <c r="N2674" s="128" t="s">
        <v>230</v>
      </c>
      <c r="AA2674" s="128" t="s">
        <v>230</v>
      </c>
    </row>
    <row r="2675" spans="6:27">
      <c r="F2675" s="128" t="s">
        <v>230</v>
      </c>
      <c r="G2675" s="128" t="s">
        <v>230</v>
      </c>
      <c r="H2675" s="128" t="s">
        <v>230</v>
      </c>
      <c r="I2675" s="128" t="s">
        <v>230</v>
      </c>
      <c r="J2675" s="128" t="s">
        <v>230</v>
      </c>
      <c r="K2675" s="128" t="s">
        <v>230</v>
      </c>
      <c r="N2675" s="128" t="s">
        <v>230</v>
      </c>
      <c r="AA2675" s="128" t="s">
        <v>230</v>
      </c>
    </row>
    <row r="2676" spans="6:27">
      <c r="F2676" s="128" t="s">
        <v>230</v>
      </c>
      <c r="G2676" s="128" t="s">
        <v>230</v>
      </c>
      <c r="H2676" s="128" t="s">
        <v>230</v>
      </c>
      <c r="I2676" s="128" t="s">
        <v>230</v>
      </c>
      <c r="J2676" s="128" t="s">
        <v>230</v>
      </c>
      <c r="K2676" s="128" t="s">
        <v>230</v>
      </c>
      <c r="N2676" s="128" t="s">
        <v>230</v>
      </c>
      <c r="AA2676" s="128" t="s">
        <v>230</v>
      </c>
    </row>
    <row r="2677" spans="6:27">
      <c r="F2677" s="128" t="s">
        <v>230</v>
      </c>
      <c r="G2677" s="128" t="s">
        <v>230</v>
      </c>
      <c r="H2677" s="128" t="s">
        <v>230</v>
      </c>
      <c r="I2677" s="128" t="s">
        <v>230</v>
      </c>
      <c r="J2677" s="128" t="s">
        <v>230</v>
      </c>
      <c r="K2677" s="128" t="s">
        <v>230</v>
      </c>
      <c r="N2677" s="128" t="s">
        <v>230</v>
      </c>
      <c r="AA2677" s="128" t="s">
        <v>230</v>
      </c>
    </row>
    <row r="2678" spans="6:27">
      <c r="F2678" s="128" t="s">
        <v>230</v>
      </c>
      <c r="G2678" s="128" t="s">
        <v>230</v>
      </c>
      <c r="H2678" s="128" t="s">
        <v>230</v>
      </c>
      <c r="I2678" s="128" t="s">
        <v>230</v>
      </c>
      <c r="J2678" s="128" t="s">
        <v>230</v>
      </c>
      <c r="K2678" s="128" t="s">
        <v>230</v>
      </c>
      <c r="N2678" s="128" t="s">
        <v>230</v>
      </c>
      <c r="AA2678" s="128" t="s">
        <v>230</v>
      </c>
    </row>
    <row r="2679" spans="6:27">
      <c r="F2679" s="128" t="s">
        <v>230</v>
      </c>
      <c r="G2679" s="128" t="s">
        <v>230</v>
      </c>
      <c r="H2679" s="128" t="s">
        <v>230</v>
      </c>
      <c r="I2679" s="128" t="s">
        <v>230</v>
      </c>
      <c r="J2679" s="128" t="s">
        <v>230</v>
      </c>
      <c r="K2679" s="128" t="s">
        <v>230</v>
      </c>
      <c r="N2679" s="128" t="s">
        <v>230</v>
      </c>
      <c r="AA2679" s="128" t="s">
        <v>230</v>
      </c>
    </row>
    <row r="2680" spans="6:27">
      <c r="F2680" s="128" t="s">
        <v>230</v>
      </c>
      <c r="G2680" s="128" t="s">
        <v>230</v>
      </c>
      <c r="H2680" s="128" t="s">
        <v>230</v>
      </c>
      <c r="I2680" s="128" t="s">
        <v>230</v>
      </c>
      <c r="J2680" s="128" t="s">
        <v>230</v>
      </c>
      <c r="K2680" s="128" t="s">
        <v>230</v>
      </c>
      <c r="N2680" s="128" t="s">
        <v>230</v>
      </c>
      <c r="AA2680" s="128" t="s">
        <v>230</v>
      </c>
    </row>
    <row r="2681" spans="6:27">
      <c r="F2681" s="128" t="s">
        <v>230</v>
      </c>
      <c r="G2681" s="128" t="s">
        <v>230</v>
      </c>
      <c r="H2681" s="128" t="s">
        <v>230</v>
      </c>
      <c r="I2681" s="128" t="s">
        <v>230</v>
      </c>
      <c r="J2681" s="128" t="s">
        <v>230</v>
      </c>
      <c r="K2681" s="128" t="s">
        <v>230</v>
      </c>
      <c r="N2681" s="128" t="s">
        <v>230</v>
      </c>
      <c r="AA2681" s="128" t="s">
        <v>230</v>
      </c>
    </row>
    <row r="2682" spans="6:27">
      <c r="F2682" s="128" t="s">
        <v>230</v>
      </c>
      <c r="G2682" s="128" t="s">
        <v>230</v>
      </c>
      <c r="H2682" s="128" t="s">
        <v>230</v>
      </c>
      <c r="I2682" s="128" t="s">
        <v>230</v>
      </c>
      <c r="J2682" s="128" t="s">
        <v>230</v>
      </c>
      <c r="K2682" s="128" t="s">
        <v>230</v>
      </c>
      <c r="N2682" s="128" t="s">
        <v>230</v>
      </c>
      <c r="AA2682" s="128" t="s">
        <v>230</v>
      </c>
    </row>
    <row r="2683" spans="6:27">
      <c r="F2683" s="128" t="s">
        <v>230</v>
      </c>
      <c r="G2683" s="128" t="s">
        <v>230</v>
      </c>
      <c r="H2683" s="128" t="s">
        <v>230</v>
      </c>
      <c r="I2683" s="128" t="s">
        <v>230</v>
      </c>
      <c r="J2683" s="128" t="s">
        <v>230</v>
      </c>
      <c r="K2683" s="128" t="s">
        <v>230</v>
      </c>
      <c r="N2683" s="128" t="s">
        <v>230</v>
      </c>
      <c r="AA2683" s="128" t="s">
        <v>230</v>
      </c>
    </row>
    <row r="2684" spans="6:27">
      <c r="F2684" s="128" t="s">
        <v>230</v>
      </c>
      <c r="G2684" s="128" t="s">
        <v>230</v>
      </c>
      <c r="H2684" s="128" t="s">
        <v>230</v>
      </c>
      <c r="I2684" s="128" t="s">
        <v>230</v>
      </c>
      <c r="J2684" s="128" t="s">
        <v>230</v>
      </c>
      <c r="K2684" s="128" t="s">
        <v>230</v>
      </c>
      <c r="N2684" s="128" t="s">
        <v>230</v>
      </c>
      <c r="AA2684" s="128" t="s">
        <v>230</v>
      </c>
    </row>
    <row r="2685" spans="6:27">
      <c r="F2685" s="128" t="s">
        <v>230</v>
      </c>
      <c r="G2685" s="128" t="s">
        <v>230</v>
      </c>
      <c r="H2685" s="128" t="s">
        <v>230</v>
      </c>
      <c r="I2685" s="128" t="s">
        <v>230</v>
      </c>
      <c r="J2685" s="128" t="s">
        <v>230</v>
      </c>
      <c r="K2685" s="128" t="s">
        <v>230</v>
      </c>
      <c r="N2685" s="128" t="s">
        <v>230</v>
      </c>
      <c r="AA2685" s="128" t="s">
        <v>230</v>
      </c>
    </row>
    <row r="2686" spans="6:27">
      <c r="F2686" s="128" t="s">
        <v>230</v>
      </c>
      <c r="G2686" s="128" t="s">
        <v>230</v>
      </c>
      <c r="H2686" s="128" t="s">
        <v>230</v>
      </c>
      <c r="I2686" s="128" t="s">
        <v>230</v>
      </c>
      <c r="J2686" s="128" t="s">
        <v>230</v>
      </c>
      <c r="K2686" s="128" t="s">
        <v>230</v>
      </c>
      <c r="N2686" s="128" t="s">
        <v>230</v>
      </c>
      <c r="AA2686" s="128" t="s">
        <v>230</v>
      </c>
    </row>
    <row r="2687" spans="6:27">
      <c r="F2687" s="128" t="s">
        <v>230</v>
      </c>
      <c r="G2687" s="128" t="s">
        <v>230</v>
      </c>
      <c r="H2687" s="128" t="s">
        <v>230</v>
      </c>
      <c r="I2687" s="128" t="s">
        <v>230</v>
      </c>
      <c r="J2687" s="128" t="s">
        <v>230</v>
      </c>
      <c r="K2687" s="128" t="s">
        <v>230</v>
      </c>
      <c r="N2687" s="128" t="s">
        <v>230</v>
      </c>
      <c r="AA2687" s="128" t="s">
        <v>230</v>
      </c>
    </row>
    <row r="2688" spans="6:27">
      <c r="F2688" s="128" t="s">
        <v>230</v>
      </c>
      <c r="G2688" s="128" t="s">
        <v>230</v>
      </c>
      <c r="H2688" s="128" t="s">
        <v>230</v>
      </c>
      <c r="I2688" s="128" t="s">
        <v>230</v>
      </c>
      <c r="J2688" s="128" t="s">
        <v>230</v>
      </c>
      <c r="K2688" s="128" t="s">
        <v>230</v>
      </c>
      <c r="N2688" s="128" t="s">
        <v>230</v>
      </c>
      <c r="AA2688" s="128" t="s">
        <v>230</v>
      </c>
    </row>
    <row r="2689" spans="6:27">
      <c r="F2689" s="128" t="s">
        <v>230</v>
      </c>
      <c r="G2689" s="128" t="s">
        <v>230</v>
      </c>
      <c r="H2689" s="128" t="s">
        <v>230</v>
      </c>
      <c r="I2689" s="128" t="s">
        <v>230</v>
      </c>
      <c r="J2689" s="128" t="s">
        <v>230</v>
      </c>
      <c r="K2689" s="128" t="s">
        <v>230</v>
      </c>
      <c r="N2689" s="128" t="s">
        <v>230</v>
      </c>
      <c r="AA2689" s="128" t="s">
        <v>230</v>
      </c>
    </row>
    <row r="2690" spans="6:27">
      <c r="F2690" s="128" t="s">
        <v>230</v>
      </c>
      <c r="G2690" s="128" t="s">
        <v>230</v>
      </c>
      <c r="H2690" s="128" t="s">
        <v>230</v>
      </c>
      <c r="I2690" s="128" t="s">
        <v>230</v>
      </c>
      <c r="J2690" s="128" t="s">
        <v>230</v>
      </c>
      <c r="K2690" s="128" t="s">
        <v>230</v>
      </c>
      <c r="N2690" s="128" t="s">
        <v>230</v>
      </c>
      <c r="AA2690" s="128" t="s">
        <v>230</v>
      </c>
    </row>
    <row r="2691" spans="6:27">
      <c r="F2691" s="128" t="s">
        <v>230</v>
      </c>
      <c r="G2691" s="128" t="s">
        <v>230</v>
      </c>
      <c r="H2691" s="128" t="s">
        <v>230</v>
      </c>
      <c r="I2691" s="128" t="s">
        <v>230</v>
      </c>
      <c r="J2691" s="128" t="s">
        <v>230</v>
      </c>
      <c r="K2691" s="128" t="s">
        <v>230</v>
      </c>
      <c r="N2691" s="128" t="s">
        <v>230</v>
      </c>
      <c r="AA2691" s="128" t="s">
        <v>230</v>
      </c>
    </row>
    <row r="2692" spans="6:27">
      <c r="F2692" s="128" t="s">
        <v>230</v>
      </c>
      <c r="G2692" s="128" t="s">
        <v>230</v>
      </c>
      <c r="H2692" s="128" t="s">
        <v>230</v>
      </c>
      <c r="I2692" s="128" t="s">
        <v>230</v>
      </c>
      <c r="J2692" s="128" t="s">
        <v>230</v>
      </c>
      <c r="K2692" s="128" t="s">
        <v>230</v>
      </c>
      <c r="N2692" s="128" t="s">
        <v>230</v>
      </c>
      <c r="AA2692" s="128" t="s">
        <v>230</v>
      </c>
    </row>
    <row r="2693" spans="6:27">
      <c r="F2693" s="128" t="s">
        <v>230</v>
      </c>
      <c r="G2693" s="128" t="s">
        <v>230</v>
      </c>
      <c r="H2693" s="128" t="s">
        <v>230</v>
      </c>
      <c r="I2693" s="128" t="s">
        <v>230</v>
      </c>
      <c r="J2693" s="128" t="s">
        <v>230</v>
      </c>
      <c r="K2693" s="128" t="s">
        <v>230</v>
      </c>
      <c r="N2693" s="128" t="s">
        <v>230</v>
      </c>
      <c r="AA2693" s="128" t="s">
        <v>230</v>
      </c>
    </row>
    <row r="2694" spans="6:27">
      <c r="F2694" s="128" t="s">
        <v>230</v>
      </c>
      <c r="G2694" s="128" t="s">
        <v>230</v>
      </c>
      <c r="H2694" s="128" t="s">
        <v>230</v>
      </c>
      <c r="I2694" s="128" t="s">
        <v>230</v>
      </c>
      <c r="J2694" s="128" t="s">
        <v>230</v>
      </c>
      <c r="K2694" s="128" t="s">
        <v>230</v>
      </c>
      <c r="N2694" s="128" t="s">
        <v>230</v>
      </c>
      <c r="AA2694" s="128" t="s">
        <v>230</v>
      </c>
    </row>
    <row r="2695" spans="6:27">
      <c r="F2695" s="128" t="s">
        <v>230</v>
      </c>
      <c r="G2695" s="128" t="s">
        <v>230</v>
      </c>
      <c r="H2695" s="128" t="s">
        <v>230</v>
      </c>
      <c r="I2695" s="128" t="s">
        <v>230</v>
      </c>
      <c r="J2695" s="128" t="s">
        <v>230</v>
      </c>
      <c r="K2695" s="128" t="s">
        <v>230</v>
      </c>
      <c r="N2695" s="128" t="s">
        <v>230</v>
      </c>
      <c r="AA2695" s="128" t="s">
        <v>230</v>
      </c>
    </row>
    <row r="2696" spans="6:27">
      <c r="F2696" s="128" t="s">
        <v>230</v>
      </c>
      <c r="G2696" s="128" t="s">
        <v>230</v>
      </c>
      <c r="H2696" s="128" t="s">
        <v>230</v>
      </c>
      <c r="I2696" s="128" t="s">
        <v>230</v>
      </c>
      <c r="J2696" s="128" t="s">
        <v>230</v>
      </c>
      <c r="K2696" s="128" t="s">
        <v>230</v>
      </c>
      <c r="N2696" s="128" t="s">
        <v>230</v>
      </c>
      <c r="AA2696" s="128" t="s">
        <v>230</v>
      </c>
    </row>
    <row r="2697" spans="6:27">
      <c r="F2697" s="128" t="s">
        <v>230</v>
      </c>
      <c r="G2697" s="128" t="s">
        <v>230</v>
      </c>
      <c r="H2697" s="128" t="s">
        <v>230</v>
      </c>
      <c r="I2697" s="128" t="s">
        <v>230</v>
      </c>
      <c r="J2697" s="128" t="s">
        <v>230</v>
      </c>
      <c r="K2697" s="128" t="s">
        <v>230</v>
      </c>
      <c r="N2697" s="128" t="s">
        <v>230</v>
      </c>
      <c r="AA2697" s="128" t="s">
        <v>230</v>
      </c>
    </row>
    <row r="2698" spans="6:27">
      <c r="F2698" s="128" t="s">
        <v>230</v>
      </c>
      <c r="G2698" s="128" t="s">
        <v>230</v>
      </c>
      <c r="H2698" s="128" t="s">
        <v>230</v>
      </c>
      <c r="I2698" s="128" t="s">
        <v>230</v>
      </c>
      <c r="J2698" s="128" t="s">
        <v>230</v>
      </c>
      <c r="K2698" s="128" t="s">
        <v>230</v>
      </c>
      <c r="N2698" s="128" t="s">
        <v>230</v>
      </c>
      <c r="AA2698" s="128" t="s">
        <v>230</v>
      </c>
    </row>
    <row r="2699" spans="6:27">
      <c r="F2699" s="128" t="s">
        <v>230</v>
      </c>
      <c r="G2699" s="128" t="s">
        <v>230</v>
      </c>
      <c r="H2699" s="128" t="s">
        <v>230</v>
      </c>
      <c r="I2699" s="128" t="s">
        <v>230</v>
      </c>
      <c r="J2699" s="128" t="s">
        <v>230</v>
      </c>
      <c r="K2699" s="128" t="s">
        <v>230</v>
      </c>
      <c r="N2699" s="128" t="s">
        <v>230</v>
      </c>
      <c r="AA2699" s="128" t="s">
        <v>230</v>
      </c>
    </row>
    <row r="2700" spans="6:27">
      <c r="F2700" s="128" t="s">
        <v>230</v>
      </c>
      <c r="G2700" s="128" t="s">
        <v>230</v>
      </c>
      <c r="H2700" s="128" t="s">
        <v>230</v>
      </c>
      <c r="I2700" s="128" t="s">
        <v>230</v>
      </c>
      <c r="J2700" s="128" t="s">
        <v>230</v>
      </c>
      <c r="K2700" s="128" t="s">
        <v>230</v>
      </c>
      <c r="N2700" s="128" t="s">
        <v>230</v>
      </c>
      <c r="AA2700" s="128" t="s">
        <v>230</v>
      </c>
    </row>
    <row r="2701" spans="6:27">
      <c r="F2701" s="128" t="s">
        <v>230</v>
      </c>
      <c r="G2701" s="128" t="s">
        <v>230</v>
      </c>
      <c r="H2701" s="128" t="s">
        <v>230</v>
      </c>
      <c r="I2701" s="128" t="s">
        <v>230</v>
      </c>
      <c r="J2701" s="128" t="s">
        <v>230</v>
      </c>
      <c r="K2701" s="128" t="s">
        <v>230</v>
      </c>
      <c r="N2701" s="128" t="s">
        <v>230</v>
      </c>
      <c r="AA2701" s="128" t="s">
        <v>230</v>
      </c>
    </row>
    <row r="2702" spans="6:27">
      <c r="F2702" s="128" t="s">
        <v>230</v>
      </c>
      <c r="G2702" s="128" t="s">
        <v>230</v>
      </c>
      <c r="H2702" s="128" t="s">
        <v>230</v>
      </c>
      <c r="I2702" s="128" t="s">
        <v>230</v>
      </c>
      <c r="J2702" s="128" t="s">
        <v>230</v>
      </c>
      <c r="K2702" s="128" t="s">
        <v>230</v>
      </c>
      <c r="N2702" s="128" t="s">
        <v>230</v>
      </c>
      <c r="AA2702" s="128" t="s">
        <v>230</v>
      </c>
    </row>
    <row r="2703" spans="6:27">
      <c r="F2703" s="128" t="s">
        <v>230</v>
      </c>
      <c r="G2703" s="128" t="s">
        <v>230</v>
      </c>
      <c r="H2703" s="128" t="s">
        <v>230</v>
      </c>
      <c r="I2703" s="128" t="s">
        <v>230</v>
      </c>
      <c r="J2703" s="128" t="s">
        <v>230</v>
      </c>
      <c r="K2703" s="128" t="s">
        <v>230</v>
      </c>
      <c r="N2703" s="128" t="s">
        <v>230</v>
      </c>
      <c r="AA2703" s="128" t="s">
        <v>230</v>
      </c>
    </row>
    <row r="2704" spans="6:27">
      <c r="F2704" s="128" t="s">
        <v>230</v>
      </c>
      <c r="G2704" s="128" t="s">
        <v>230</v>
      </c>
      <c r="H2704" s="128" t="s">
        <v>230</v>
      </c>
      <c r="I2704" s="128" t="s">
        <v>230</v>
      </c>
      <c r="J2704" s="128" t="s">
        <v>230</v>
      </c>
      <c r="K2704" s="128" t="s">
        <v>230</v>
      </c>
      <c r="N2704" s="128" t="s">
        <v>230</v>
      </c>
      <c r="AA2704" s="128" t="s">
        <v>230</v>
      </c>
    </row>
    <row r="2705" spans="6:27">
      <c r="F2705" s="128" t="s">
        <v>230</v>
      </c>
      <c r="G2705" s="128" t="s">
        <v>230</v>
      </c>
      <c r="H2705" s="128" t="s">
        <v>230</v>
      </c>
      <c r="I2705" s="128" t="s">
        <v>230</v>
      </c>
      <c r="J2705" s="128" t="s">
        <v>230</v>
      </c>
      <c r="K2705" s="128" t="s">
        <v>230</v>
      </c>
      <c r="N2705" s="128" t="s">
        <v>230</v>
      </c>
      <c r="AA2705" s="128" t="s">
        <v>230</v>
      </c>
    </row>
    <row r="2706" spans="6:27">
      <c r="F2706" s="128" t="s">
        <v>230</v>
      </c>
      <c r="G2706" s="128" t="s">
        <v>230</v>
      </c>
      <c r="H2706" s="128" t="s">
        <v>230</v>
      </c>
      <c r="I2706" s="128" t="s">
        <v>230</v>
      </c>
      <c r="J2706" s="128" t="s">
        <v>230</v>
      </c>
      <c r="K2706" s="128" t="s">
        <v>230</v>
      </c>
      <c r="N2706" s="128" t="s">
        <v>230</v>
      </c>
      <c r="AA2706" s="128" t="s">
        <v>230</v>
      </c>
    </row>
    <row r="2707" spans="6:27">
      <c r="F2707" s="128" t="s">
        <v>230</v>
      </c>
      <c r="G2707" s="128" t="s">
        <v>230</v>
      </c>
      <c r="H2707" s="128" t="s">
        <v>230</v>
      </c>
      <c r="I2707" s="128" t="s">
        <v>230</v>
      </c>
      <c r="J2707" s="128" t="s">
        <v>230</v>
      </c>
      <c r="K2707" s="128" t="s">
        <v>230</v>
      </c>
      <c r="N2707" s="128" t="s">
        <v>230</v>
      </c>
      <c r="AA2707" s="128" t="s">
        <v>230</v>
      </c>
    </row>
    <row r="2708" spans="6:27">
      <c r="F2708" s="128" t="s">
        <v>230</v>
      </c>
      <c r="G2708" s="128" t="s">
        <v>230</v>
      </c>
      <c r="H2708" s="128" t="s">
        <v>230</v>
      </c>
      <c r="I2708" s="128" t="s">
        <v>230</v>
      </c>
      <c r="J2708" s="128" t="s">
        <v>230</v>
      </c>
      <c r="K2708" s="128" t="s">
        <v>230</v>
      </c>
      <c r="N2708" s="128" t="s">
        <v>230</v>
      </c>
      <c r="AA2708" s="128" t="s">
        <v>230</v>
      </c>
    </row>
    <row r="2709" spans="6:27">
      <c r="F2709" s="128" t="s">
        <v>230</v>
      </c>
      <c r="G2709" s="128" t="s">
        <v>230</v>
      </c>
      <c r="H2709" s="128" t="s">
        <v>230</v>
      </c>
      <c r="I2709" s="128" t="s">
        <v>230</v>
      </c>
      <c r="J2709" s="128" t="s">
        <v>230</v>
      </c>
      <c r="K2709" s="128" t="s">
        <v>230</v>
      </c>
      <c r="N2709" s="128" t="s">
        <v>230</v>
      </c>
      <c r="AA2709" s="128" t="s">
        <v>230</v>
      </c>
    </row>
    <row r="2710" spans="6:27">
      <c r="F2710" s="128" t="s">
        <v>230</v>
      </c>
      <c r="G2710" s="128" t="s">
        <v>230</v>
      </c>
      <c r="H2710" s="128" t="s">
        <v>230</v>
      </c>
      <c r="I2710" s="128" t="s">
        <v>230</v>
      </c>
      <c r="J2710" s="128" t="s">
        <v>230</v>
      </c>
      <c r="K2710" s="128" t="s">
        <v>230</v>
      </c>
      <c r="N2710" s="128" t="s">
        <v>230</v>
      </c>
      <c r="AA2710" s="128" t="s">
        <v>230</v>
      </c>
    </row>
    <row r="2711" spans="6:27">
      <c r="F2711" s="128" t="s">
        <v>230</v>
      </c>
      <c r="G2711" s="128" t="s">
        <v>230</v>
      </c>
      <c r="H2711" s="128" t="s">
        <v>230</v>
      </c>
      <c r="I2711" s="128" t="s">
        <v>230</v>
      </c>
      <c r="J2711" s="128" t="s">
        <v>230</v>
      </c>
      <c r="K2711" s="128" t="s">
        <v>230</v>
      </c>
      <c r="N2711" s="128" t="s">
        <v>230</v>
      </c>
      <c r="AA2711" s="128" t="s">
        <v>230</v>
      </c>
    </row>
    <row r="2712" spans="6:27">
      <c r="F2712" s="128" t="s">
        <v>230</v>
      </c>
      <c r="G2712" s="128" t="s">
        <v>230</v>
      </c>
      <c r="H2712" s="128" t="s">
        <v>230</v>
      </c>
      <c r="I2712" s="128" t="s">
        <v>230</v>
      </c>
      <c r="J2712" s="128" t="s">
        <v>230</v>
      </c>
      <c r="K2712" s="128" t="s">
        <v>230</v>
      </c>
      <c r="N2712" s="128" t="s">
        <v>230</v>
      </c>
      <c r="AA2712" s="128" t="s">
        <v>230</v>
      </c>
    </row>
    <row r="2713" spans="6:27">
      <c r="F2713" s="128" t="s">
        <v>230</v>
      </c>
      <c r="G2713" s="128" t="s">
        <v>230</v>
      </c>
      <c r="H2713" s="128" t="s">
        <v>230</v>
      </c>
      <c r="I2713" s="128" t="s">
        <v>230</v>
      </c>
      <c r="J2713" s="128" t="s">
        <v>230</v>
      </c>
      <c r="K2713" s="128" t="s">
        <v>230</v>
      </c>
      <c r="N2713" s="128" t="s">
        <v>230</v>
      </c>
      <c r="AA2713" s="128" t="s">
        <v>230</v>
      </c>
    </row>
    <row r="2714" spans="6:27">
      <c r="F2714" s="128" t="s">
        <v>230</v>
      </c>
      <c r="G2714" s="128" t="s">
        <v>230</v>
      </c>
      <c r="H2714" s="128" t="s">
        <v>230</v>
      </c>
      <c r="I2714" s="128" t="s">
        <v>230</v>
      </c>
      <c r="J2714" s="128" t="s">
        <v>230</v>
      </c>
      <c r="K2714" s="128" t="s">
        <v>230</v>
      </c>
      <c r="N2714" s="128" t="s">
        <v>230</v>
      </c>
      <c r="AA2714" s="128" t="s">
        <v>230</v>
      </c>
    </row>
    <row r="2715" spans="6:27">
      <c r="F2715" s="128" t="s">
        <v>230</v>
      </c>
      <c r="G2715" s="128" t="s">
        <v>230</v>
      </c>
      <c r="H2715" s="128" t="s">
        <v>230</v>
      </c>
      <c r="I2715" s="128" t="s">
        <v>230</v>
      </c>
      <c r="J2715" s="128" t="s">
        <v>230</v>
      </c>
      <c r="K2715" s="128" t="s">
        <v>230</v>
      </c>
      <c r="N2715" s="128" t="s">
        <v>230</v>
      </c>
      <c r="AA2715" s="128" t="s">
        <v>230</v>
      </c>
    </row>
    <row r="2716" spans="6:27">
      <c r="F2716" s="128" t="s">
        <v>230</v>
      </c>
      <c r="G2716" s="128" t="s">
        <v>230</v>
      </c>
      <c r="H2716" s="128" t="s">
        <v>230</v>
      </c>
      <c r="I2716" s="128" t="s">
        <v>230</v>
      </c>
      <c r="J2716" s="128" t="s">
        <v>230</v>
      </c>
      <c r="K2716" s="128" t="s">
        <v>230</v>
      </c>
      <c r="N2716" s="128" t="s">
        <v>230</v>
      </c>
      <c r="AA2716" s="128" t="s">
        <v>230</v>
      </c>
    </row>
    <row r="2717" spans="6:27">
      <c r="F2717" s="128" t="s">
        <v>230</v>
      </c>
      <c r="G2717" s="128" t="s">
        <v>230</v>
      </c>
      <c r="H2717" s="128" t="s">
        <v>230</v>
      </c>
      <c r="I2717" s="128" t="s">
        <v>230</v>
      </c>
      <c r="J2717" s="128" t="s">
        <v>230</v>
      </c>
      <c r="K2717" s="128" t="s">
        <v>230</v>
      </c>
      <c r="N2717" s="128" t="s">
        <v>230</v>
      </c>
      <c r="AA2717" s="128" t="s">
        <v>230</v>
      </c>
    </row>
    <row r="2718" spans="6:27">
      <c r="F2718" s="128" t="s">
        <v>230</v>
      </c>
      <c r="G2718" s="128" t="s">
        <v>230</v>
      </c>
      <c r="H2718" s="128" t="s">
        <v>230</v>
      </c>
      <c r="I2718" s="128" t="s">
        <v>230</v>
      </c>
      <c r="J2718" s="128" t="s">
        <v>230</v>
      </c>
      <c r="K2718" s="128" t="s">
        <v>230</v>
      </c>
      <c r="N2718" s="128" t="s">
        <v>230</v>
      </c>
      <c r="AA2718" s="128" t="s">
        <v>230</v>
      </c>
    </row>
    <row r="2719" spans="6:27">
      <c r="F2719" s="128" t="s">
        <v>230</v>
      </c>
      <c r="G2719" s="128" t="s">
        <v>230</v>
      </c>
      <c r="H2719" s="128" t="s">
        <v>230</v>
      </c>
      <c r="I2719" s="128" t="s">
        <v>230</v>
      </c>
      <c r="J2719" s="128" t="s">
        <v>230</v>
      </c>
      <c r="K2719" s="128" t="s">
        <v>230</v>
      </c>
      <c r="N2719" s="128" t="s">
        <v>230</v>
      </c>
      <c r="AA2719" s="128" t="s">
        <v>230</v>
      </c>
    </row>
    <row r="2720" spans="6:27">
      <c r="F2720" s="128" t="s">
        <v>230</v>
      </c>
      <c r="G2720" s="128" t="s">
        <v>230</v>
      </c>
      <c r="H2720" s="128" t="s">
        <v>230</v>
      </c>
      <c r="I2720" s="128" t="s">
        <v>230</v>
      </c>
      <c r="J2720" s="128" t="s">
        <v>230</v>
      </c>
      <c r="K2720" s="128" t="s">
        <v>230</v>
      </c>
      <c r="N2720" s="128" t="s">
        <v>230</v>
      </c>
      <c r="AA2720" s="128" t="s">
        <v>230</v>
      </c>
    </row>
    <row r="2721" spans="6:27">
      <c r="F2721" s="128" t="s">
        <v>230</v>
      </c>
      <c r="G2721" s="128" t="s">
        <v>230</v>
      </c>
      <c r="H2721" s="128" t="s">
        <v>230</v>
      </c>
      <c r="I2721" s="128" t="s">
        <v>230</v>
      </c>
      <c r="J2721" s="128" t="s">
        <v>230</v>
      </c>
      <c r="K2721" s="128" t="s">
        <v>230</v>
      </c>
      <c r="N2721" s="128" t="s">
        <v>230</v>
      </c>
      <c r="AA2721" s="128" t="s">
        <v>230</v>
      </c>
    </row>
    <row r="2722" spans="6:27">
      <c r="F2722" s="128" t="s">
        <v>230</v>
      </c>
      <c r="G2722" s="128" t="s">
        <v>230</v>
      </c>
      <c r="H2722" s="128" t="s">
        <v>230</v>
      </c>
      <c r="I2722" s="128" t="s">
        <v>230</v>
      </c>
      <c r="J2722" s="128" t="s">
        <v>230</v>
      </c>
      <c r="K2722" s="128" t="s">
        <v>230</v>
      </c>
      <c r="N2722" s="128" t="s">
        <v>230</v>
      </c>
      <c r="AA2722" s="128" t="s">
        <v>230</v>
      </c>
    </row>
    <row r="2723" spans="6:27">
      <c r="F2723" s="128" t="s">
        <v>230</v>
      </c>
      <c r="G2723" s="128" t="s">
        <v>230</v>
      </c>
      <c r="H2723" s="128" t="s">
        <v>230</v>
      </c>
      <c r="I2723" s="128" t="s">
        <v>230</v>
      </c>
      <c r="J2723" s="128" t="s">
        <v>230</v>
      </c>
      <c r="K2723" s="128" t="s">
        <v>230</v>
      </c>
      <c r="N2723" s="128" t="s">
        <v>230</v>
      </c>
      <c r="AA2723" s="128" t="s">
        <v>230</v>
      </c>
    </row>
    <row r="2724" spans="6:27">
      <c r="F2724" s="128" t="s">
        <v>230</v>
      </c>
      <c r="G2724" s="128" t="s">
        <v>230</v>
      </c>
      <c r="H2724" s="128" t="s">
        <v>230</v>
      </c>
      <c r="I2724" s="128" t="s">
        <v>230</v>
      </c>
      <c r="J2724" s="128" t="s">
        <v>230</v>
      </c>
      <c r="K2724" s="128" t="s">
        <v>230</v>
      </c>
      <c r="N2724" s="128" t="s">
        <v>230</v>
      </c>
      <c r="AA2724" s="128" t="s">
        <v>230</v>
      </c>
    </row>
    <row r="2725" spans="6:27">
      <c r="F2725" s="128" t="s">
        <v>230</v>
      </c>
      <c r="G2725" s="128" t="s">
        <v>230</v>
      </c>
      <c r="H2725" s="128" t="s">
        <v>230</v>
      </c>
      <c r="I2725" s="128" t="s">
        <v>230</v>
      </c>
      <c r="J2725" s="128" t="s">
        <v>230</v>
      </c>
      <c r="K2725" s="128" t="s">
        <v>230</v>
      </c>
      <c r="N2725" s="128" t="s">
        <v>230</v>
      </c>
      <c r="AA2725" s="128" t="s">
        <v>230</v>
      </c>
    </row>
    <row r="2726" spans="6:27">
      <c r="F2726" s="128" t="s">
        <v>230</v>
      </c>
      <c r="G2726" s="128" t="s">
        <v>230</v>
      </c>
      <c r="H2726" s="128" t="s">
        <v>230</v>
      </c>
      <c r="I2726" s="128" t="s">
        <v>230</v>
      </c>
      <c r="J2726" s="128" t="s">
        <v>230</v>
      </c>
      <c r="K2726" s="128" t="s">
        <v>230</v>
      </c>
      <c r="N2726" s="128" t="s">
        <v>230</v>
      </c>
      <c r="AA2726" s="128" t="s">
        <v>230</v>
      </c>
    </row>
    <row r="2727" spans="6:27">
      <c r="F2727" s="128" t="s">
        <v>230</v>
      </c>
      <c r="G2727" s="128" t="s">
        <v>230</v>
      </c>
      <c r="H2727" s="128" t="s">
        <v>230</v>
      </c>
      <c r="I2727" s="128" t="s">
        <v>230</v>
      </c>
      <c r="J2727" s="128" t="s">
        <v>230</v>
      </c>
      <c r="K2727" s="128" t="s">
        <v>230</v>
      </c>
      <c r="N2727" s="128" t="s">
        <v>230</v>
      </c>
      <c r="AA2727" s="128" t="s">
        <v>230</v>
      </c>
    </row>
    <row r="2728" spans="6:27">
      <c r="F2728" s="128" t="s">
        <v>230</v>
      </c>
      <c r="G2728" s="128" t="s">
        <v>230</v>
      </c>
      <c r="H2728" s="128" t="s">
        <v>230</v>
      </c>
      <c r="I2728" s="128" t="s">
        <v>230</v>
      </c>
      <c r="J2728" s="128" t="s">
        <v>230</v>
      </c>
      <c r="K2728" s="128" t="s">
        <v>230</v>
      </c>
      <c r="N2728" s="128" t="s">
        <v>230</v>
      </c>
      <c r="AA2728" s="128" t="s">
        <v>230</v>
      </c>
    </row>
    <row r="2729" spans="6:27">
      <c r="F2729" s="128" t="s">
        <v>230</v>
      </c>
      <c r="G2729" s="128" t="s">
        <v>230</v>
      </c>
      <c r="H2729" s="128" t="s">
        <v>230</v>
      </c>
      <c r="I2729" s="128" t="s">
        <v>230</v>
      </c>
      <c r="J2729" s="128" t="s">
        <v>230</v>
      </c>
      <c r="K2729" s="128" t="s">
        <v>230</v>
      </c>
      <c r="N2729" s="128" t="s">
        <v>230</v>
      </c>
      <c r="AA2729" s="128" t="s">
        <v>230</v>
      </c>
    </row>
    <row r="2730" spans="6:27">
      <c r="F2730" s="128" t="s">
        <v>230</v>
      </c>
      <c r="G2730" s="128" t="s">
        <v>230</v>
      </c>
      <c r="H2730" s="128" t="s">
        <v>230</v>
      </c>
      <c r="I2730" s="128" t="s">
        <v>230</v>
      </c>
      <c r="J2730" s="128" t="s">
        <v>230</v>
      </c>
      <c r="K2730" s="128" t="s">
        <v>230</v>
      </c>
      <c r="N2730" s="128" t="s">
        <v>230</v>
      </c>
      <c r="AA2730" s="128" t="s">
        <v>230</v>
      </c>
    </row>
    <row r="2731" spans="6:27">
      <c r="F2731" s="128" t="s">
        <v>230</v>
      </c>
      <c r="G2731" s="128" t="s">
        <v>230</v>
      </c>
      <c r="H2731" s="128" t="s">
        <v>230</v>
      </c>
      <c r="I2731" s="128" t="s">
        <v>230</v>
      </c>
      <c r="J2731" s="128" t="s">
        <v>230</v>
      </c>
      <c r="K2731" s="128" t="s">
        <v>230</v>
      </c>
      <c r="N2731" s="128" t="s">
        <v>230</v>
      </c>
      <c r="AA2731" s="128" t="s">
        <v>230</v>
      </c>
    </row>
    <row r="2732" spans="6:27">
      <c r="F2732" s="128" t="s">
        <v>230</v>
      </c>
      <c r="G2732" s="128" t="s">
        <v>230</v>
      </c>
      <c r="H2732" s="128" t="s">
        <v>230</v>
      </c>
      <c r="I2732" s="128" t="s">
        <v>230</v>
      </c>
      <c r="J2732" s="128" t="s">
        <v>230</v>
      </c>
      <c r="K2732" s="128" t="s">
        <v>230</v>
      </c>
      <c r="N2732" s="128" t="s">
        <v>230</v>
      </c>
      <c r="AA2732" s="128" t="s">
        <v>230</v>
      </c>
    </row>
    <row r="2733" spans="6:27">
      <c r="F2733" s="128" t="s">
        <v>230</v>
      </c>
      <c r="G2733" s="128" t="s">
        <v>230</v>
      </c>
      <c r="H2733" s="128" t="s">
        <v>230</v>
      </c>
      <c r="I2733" s="128" t="s">
        <v>230</v>
      </c>
      <c r="J2733" s="128" t="s">
        <v>230</v>
      </c>
      <c r="K2733" s="128" t="s">
        <v>230</v>
      </c>
      <c r="N2733" s="128" t="s">
        <v>230</v>
      </c>
      <c r="AA2733" s="128" t="s">
        <v>230</v>
      </c>
    </row>
    <row r="2734" spans="6:27">
      <c r="F2734" s="128" t="s">
        <v>230</v>
      </c>
      <c r="G2734" s="128" t="s">
        <v>230</v>
      </c>
      <c r="H2734" s="128" t="s">
        <v>230</v>
      </c>
      <c r="I2734" s="128" t="s">
        <v>230</v>
      </c>
      <c r="J2734" s="128" t="s">
        <v>230</v>
      </c>
      <c r="K2734" s="128" t="s">
        <v>230</v>
      </c>
      <c r="N2734" s="128" t="s">
        <v>230</v>
      </c>
      <c r="AA2734" s="128" t="s">
        <v>230</v>
      </c>
    </row>
    <row r="2735" spans="6:27">
      <c r="F2735" s="128" t="s">
        <v>230</v>
      </c>
      <c r="G2735" s="128" t="s">
        <v>230</v>
      </c>
      <c r="H2735" s="128" t="s">
        <v>230</v>
      </c>
      <c r="I2735" s="128" t="s">
        <v>230</v>
      </c>
      <c r="J2735" s="128" t="s">
        <v>230</v>
      </c>
      <c r="K2735" s="128" t="s">
        <v>230</v>
      </c>
      <c r="N2735" s="128" t="s">
        <v>230</v>
      </c>
      <c r="AA2735" s="128" t="s">
        <v>230</v>
      </c>
    </row>
    <row r="2736" spans="6:27">
      <c r="F2736" s="128" t="s">
        <v>230</v>
      </c>
      <c r="G2736" s="128" t="s">
        <v>230</v>
      </c>
      <c r="H2736" s="128" t="s">
        <v>230</v>
      </c>
      <c r="I2736" s="128" t="s">
        <v>230</v>
      </c>
      <c r="J2736" s="128" t="s">
        <v>230</v>
      </c>
      <c r="K2736" s="128" t="s">
        <v>230</v>
      </c>
      <c r="N2736" s="128" t="s">
        <v>230</v>
      </c>
      <c r="AA2736" s="128" t="s">
        <v>230</v>
      </c>
    </row>
    <row r="2737" spans="6:27">
      <c r="F2737" s="128" t="s">
        <v>230</v>
      </c>
      <c r="G2737" s="128" t="s">
        <v>230</v>
      </c>
      <c r="H2737" s="128" t="s">
        <v>230</v>
      </c>
      <c r="I2737" s="128" t="s">
        <v>230</v>
      </c>
      <c r="J2737" s="128" t="s">
        <v>230</v>
      </c>
      <c r="K2737" s="128" t="s">
        <v>230</v>
      </c>
      <c r="N2737" s="128" t="s">
        <v>230</v>
      </c>
      <c r="AA2737" s="128" t="s">
        <v>230</v>
      </c>
    </row>
    <row r="2738" spans="6:27">
      <c r="F2738" s="128" t="s">
        <v>230</v>
      </c>
      <c r="G2738" s="128" t="s">
        <v>230</v>
      </c>
      <c r="H2738" s="128" t="s">
        <v>230</v>
      </c>
      <c r="I2738" s="128" t="s">
        <v>230</v>
      </c>
      <c r="J2738" s="128" t="s">
        <v>230</v>
      </c>
      <c r="K2738" s="128" t="s">
        <v>230</v>
      </c>
      <c r="N2738" s="128" t="s">
        <v>230</v>
      </c>
      <c r="AA2738" s="128" t="s">
        <v>230</v>
      </c>
    </row>
    <row r="2739" spans="6:27">
      <c r="F2739" s="128" t="s">
        <v>230</v>
      </c>
      <c r="G2739" s="128" t="s">
        <v>230</v>
      </c>
      <c r="H2739" s="128" t="s">
        <v>230</v>
      </c>
      <c r="I2739" s="128" t="s">
        <v>230</v>
      </c>
      <c r="J2739" s="128" t="s">
        <v>230</v>
      </c>
      <c r="K2739" s="128" t="s">
        <v>230</v>
      </c>
      <c r="N2739" s="128" t="s">
        <v>230</v>
      </c>
      <c r="AA2739" s="128" t="s">
        <v>230</v>
      </c>
    </row>
    <row r="2740" spans="6:27">
      <c r="F2740" s="128" t="s">
        <v>230</v>
      </c>
      <c r="G2740" s="128" t="s">
        <v>230</v>
      </c>
      <c r="H2740" s="128" t="s">
        <v>230</v>
      </c>
      <c r="I2740" s="128" t="s">
        <v>230</v>
      </c>
      <c r="J2740" s="128" t="s">
        <v>230</v>
      </c>
      <c r="K2740" s="128" t="s">
        <v>230</v>
      </c>
      <c r="N2740" s="128" t="s">
        <v>230</v>
      </c>
      <c r="AA2740" s="128" t="s">
        <v>230</v>
      </c>
    </row>
    <row r="2741" spans="6:27">
      <c r="F2741" s="128" t="s">
        <v>230</v>
      </c>
      <c r="G2741" s="128" t="s">
        <v>230</v>
      </c>
      <c r="H2741" s="128" t="s">
        <v>230</v>
      </c>
      <c r="I2741" s="128" t="s">
        <v>230</v>
      </c>
      <c r="J2741" s="128" t="s">
        <v>230</v>
      </c>
      <c r="K2741" s="128" t="s">
        <v>230</v>
      </c>
      <c r="N2741" s="128" t="s">
        <v>230</v>
      </c>
      <c r="AA2741" s="128" t="s">
        <v>230</v>
      </c>
    </row>
    <row r="2742" spans="6:27">
      <c r="F2742" s="128" t="s">
        <v>230</v>
      </c>
      <c r="G2742" s="128" t="s">
        <v>230</v>
      </c>
      <c r="H2742" s="128" t="s">
        <v>230</v>
      </c>
      <c r="I2742" s="128" t="s">
        <v>230</v>
      </c>
      <c r="J2742" s="128" t="s">
        <v>230</v>
      </c>
      <c r="K2742" s="128" t="s">
        <v>230</v>
      </c>
      <c r="N2742" s="128" t="s">
        <v>230</v>
      </c>
      <c r="AA2742" s="128" t="s">
        <v>230</v>
      </c>
    </row>
    <row r="2743" spans="6:27">
      <c r="F2743" s="128" t="s">
        <v>230</v>
      </c>
      <c r="G2743" s="128" t="s">
        <v>230</v>
      </c>
      <c r="H2743" s="128" t="s">
        <v>230</v>
      </c>
      <c r="I2743" s="128" t="s">
        <v>230</v>
      </c>
      <c r="J2743" s="128" t="s">
        <v>230</v>
      </c>
      <c r="K2743" s="128" t="s">
        <v>230</v>
      </c>
      <c r="N2743" s="128" t="s">
        <v>230</v>
      </c>
      <c r="AA2743" s="128" t="s">
        <v>230</v>
      </c>
    </row>
    <row r="2744" spans="6:27">
      <c r="F2744" s="128" t="s">
        <v>230</v>
      </c>
      <c r="G2744" s="128" t="s">
        <v>230</v>
      </c>
      <c r="H2744" s="128" t="s">
        <v>230</v>
      </c>
      <c r="I2744" s="128" t="s">
        <v>230</v>
      </c>
      <c r="J2744" s="128" t="s">
        <v>230</v>
      </c>
      <c r="K2744" s="128" t="s">
        <v>230</v>
      </c>
      <c r="N2744" s="128" t="s">
        <v>230</v>
      </c>
      <c r="AA2744" s="128" t="s">
        <v>230</v>
      </c>
    </row>
    <row r="2745" spans="6:27">
      <c r="F2745" s="128" t="s">
        <v>230</v>
      </c>
      <c r="G2745" s="128" t="s">
        <v>230</v>
      </c>
      <c r="H2745" s="128" t="s">
        <v>230</v>
      </c>
      <c r="I2745" s="128" t="s">
        <v>230</v>
      </c>
      <c r="J2745" s="128" t="s">
        <v>230</v>
      </c>
      <c r="K2745" s="128" t="s">
        <v>230</v>
      </c>
      <c r="N2745" s="128" t="s">
        <v>230</v>
      </c>
      <c r="AA2745" s="128" t="s">
        <v>230</v>
      </c>
    </row>
    <row r="2746" spans="6:27">
      <c r="F2746" s="128" t="s">
        <v>230</v>
      </c>
      <c r="G2746" s="128" t="s">
        <v>230</v>
      </c>
      <c r="H2746" s="128" t="s">
        <v>230</v>
      </c>
      <c r="I2746" s="128" t="s">
        <v>230</v>
      </c>
      <c r="J2746" s="128" t="s">
        <v>230</v>
      </c>
      <c r="K2746" s="128" t="s">
        <v>230</v>
      </c>
      <c r="N2746" s="128" t="s">
        <v>230</v>
      </c>
      <c r="AA2746" s="128" t="s">
        <v>230</v>
      </c>
    </row>
    <row r="2747" spans="6:27">
      <c r="F2747" s="128" t="s">
        <v>230</v>
      </c>
      <c r="G2747" s="128" t="s">
        <v>230</v>
      </c>
      <c r="H2747" s="128" t="s">
        <v>230</v>
      </c>
      <c r="I2747" s="128" t="s">
        <v>230</v>
      </c>
      <c r="J2747" s="128" t="s">
        <v>230</v>
      </c>
      <c r="K2747" s="128" t="s">
        <v>230</v>
      </c>
      <c r="N2747" s="128" t="s">
        <v>230</v>
      </c>
      <c r="AA2747" s="128" t="s">
        <v>230</v>
      </c>
    </row>
    <row r="2748" spans="6:27">
      <c r="F2748" s="128" t="s">
        <v>230</v>
      </c>
      <c r="G2748" s="128" t="s">
        <v>230</v>
      </c>
      <c r="H2748" s="128" t="s">
        <v>230</v>
      </c>
      <c r="I2748" s="128" t="s">
        <v>230</v>
      </c>
      <c r="J2748" s="128" t="s">
        <v>230</v>
      </c>
      <c r="K2748" s="128" t="s">
        <v>230</v>
      </c>
      <c r="N2748" s="128" t="s">
        <v>230</v>
      </c>
      <c r="AA2748" s="128" t="s">
        <v>230</v>
      </c>
    </row>
    <row r="2749" spans="6:27">
      <c r="F2749" s="128" t="s">
        <v>230</v>
      </c>
      <c r="G2749" s="128" t="s">
        <v>230</v>
      </c>
      <c r="H2749" s="128" t="s">
        <v>230</v>
      </c>
      <c r="I2749" s="128" t="s">
        <v>230</v>
      </c>
      <c r="J2749" s="128" t="s">
        <v>230</v>
      </c>
      <c r="K2749" s="128" t="s">
        <v>230</v>
      </c>
      <c r="N2749" s="128" t="s">
        <v>230</v>
      </c>
      <c r="AA2749" s="128" t="s">
        <v>230</v>
      </c>
    </row>
    <row r="2750" spans="6:27">
      <c r="F2750" s="128" t="s">
        <v>230</v>
      </c>
      <c r="G2750" s="128" t="s">
        <v>230</v>
      </c>
      <c r="H2750" s="128" t="s">
        <v>230</v>
      </c>
      <c r="I2750" s="128" t="s">
        <v>230</v>
      </c>
      <c r="J2750" s="128" t="s">
        <v>230</v>
      </c>
      <c r="K2750" s="128" t="s">
        <v>230</v>
      </c>
      <c r="N2750" s="128" t="s">
        <v>230</v>
      </c>
      <c r="AA2750" s="128" t="s">
        <v>230</v>
      </c>
    </row>
    <row r="2751" spans="6:27">
      <c r="F2751" s="128" t="s">
        <v>230</v>
      </c>
      <c r="G2751" s="128" t="s">
        <v>230</v>
      </c>
      <c r="H2751" s="128" t="s">
        <v>230</v>
      </c>
      <c r="I2751" s="128" t="s">
        <v>230</v>
      </c>
      <c r="J2751" s="128" t="s">
        <v>230</v>
      </c>
      <c r="K2751" s="128" t="s">
        <v>230</v>
      </c>
      <c r="N2751" s="128" t="s">
        <v>230</v>
      </c>
      <c r="AA2751" s="128" t="s">
        <v>230</v>
      </c>
    </row>
    <row r="2752" spans="6:27">
      <c r="F2752" s="128" t="s">
        <v>230</v>
      </c>
      <c r="G2752" s="128" t="s">
        <v>230</v>
      </c>
      <c r="H2752" s="128" t="s">
        <v>230</v>
      </c>
      <c r="I2752" s="128" t="s">
        <v>230</v>
      </c>
      <c r="J2752" s="128" t="s">
        <v>230</v>
      </c>
      <c r="K2752" s="128" t="s">
        <v>230</v>
      </c>
      <c r="N2752" s="128" t="s">
        <v>230</v>
      </c>
      <c r="AA2752" s="128" t="s">
        <v>230</v>
      </c>
    </row>
    <row r="2753" spans="6:27">
      <c r="F2753" s="128" t="s">
        <v>230</v>
      </c>
      <c r="G2753" s="128" t="s">
        <v>230</v>
      </c>
      <c r="H2753" s="128" t="s">
        <v>230</v>
      </c>
      <c r="I2753" s="128" t="s">
        <v>230</v>
      </c>
      <c r="J2753" s="128" t="s">
        <v>230</v>
      </c>
      <c r="K2753" s="128" t="s">
        <v>230</v>
      </c>
      <c r="N2753" s="128" t="s">
        <v>230</v>
      </c>
      <c r="AA2753" s="128" t="s">
        <v>230</v>
      </c>
    </row>
    <row r="2754" spans="6:27">
      <c r="F2754" s="128" t="s">
        <v>230</v>
      </c>
      <c r="G2754" s="128" t="s">
        <v>230</v>
      </c>
      <c r="H2754" s="128" t="s">
        <v>230</v>
      </c>
      <c r="I2754" s="128" t="s">
        <v>230</v>
      </c>
      <c r="J2754" s="128" t="s">
        <v>230</v>
      </c>
      <c r="K2754" s="128" t="s">
        <v>230</v>
      </c>
      <c r="N2754" s="128" t="s">
        <v>230</v>
      </c>
      <c r="AA2754" s="128" t="s">
        <v>230</v>
      </c>
    </row>
    <row r="2755" spans="6:27">
      <c r="F2755" s="128" t="s">
        <v>230</v>
      </c>
      <c r="G2755" s="128" t="s">
        <v>230</v>
      </c>
      <c r="H2755" s="128" t="s">
        <v>230</v>
      </c>
      <c r="I2755" s="128" t="s">
        <v>230</v>
      </c>
      <c r="J2755" s="128" t="s">
        <v>230</v>
      </c>
      <c r="K2755" s="128" t="s">
        <v>230</v>
      </c>
      <c r="N2755" s="128" t="s">
        <v>230</v>
      </c>
      <c r="AA2755" s="128" t="s">
        <v>230</v>
      </c>
    </row>
    <row r="2756" spans="6:27">
      <c r="F2756" s="128" t="s">
        <v>230</v>
      </c>
      <c r="G2756" s="128" t="s">
        <v>230</v>
      </c>
      <c r="H2756" s="128" t="s">
        <v>230</v>
      </c>
      <c r="I2756" s="128" t="s">
        <v>230</v>
      </c>
      <c r="J2756" s="128" t="s">
        <v>230</v>
      </c>
      <c r="K2756" s="128" t="s">
        <v>230</v>
      </c>
      <c r="N2756" s="128" t="s">
        <v>230</v>
      </c>
      <c r="AA2756" s="128" t="s">
        <v>230</v>
      </c>
    </row>
    <row r="2757" spans="6:27">
      <c r="F2757" s="128" t="s">
        <v>230</v>
      </c>
      <c r="G2757" s="128" t="s">
        <v>230</v>
      </c>
      <c r="H2757" s="128" t="s">
        <v>230</v>
      </c>
      <c r="I2757" s="128" t="s">
        <v>230</v>
      </c>
      <c r="J2757" s="128" t="s">
        <v>230</v>
      </c>
      <c r="K2757" s="128" t="s">
        <v>230</v>
      </c>
      <c r="N2757" s="128" t="s">
        <v>230</v>
      </c>
      <c r="AA2757" s="128" t="s">
        <v>230</v>
      </c>
    </row>
    <row r="2758" spans="6:27">
      <c r="F2758" s="128" t="s">
        <v>230</v>
      </c>
      <c r="G2758" s="128" t="s">
        <v>230</v>
      </c>
      <c r="H2758" s="128" t="s">
        <v>230</v>
      </c>
      <c r="I2758" s="128" t="s">
        <v>230</v>
      </c>
      <c r="J2758" s="128" t="s">
        <v>230</v>
      </c>
      <c r="K2758" s="128" t="s">
        <v>230</v>
      </c>
      <c r="N2758" s="128" t="s">
        <v>230</v>
      </c>
      <c r="AA2758" s="128" t="s">
        <v>230</v>
      </c>
    </row>
    <row r="2759" spans="6:27">
      <c r="F2759" s="128" t="s">
        <v>230</v>
      </c>
      <c r="G2759" s="128" t="s">
        <v>230</v>
      </c>
      <c r="H2759" s="128" t="s">
        <v>230</v>
      </c>
      <c r="I2759" s="128" t="s">
        <v>230</v>
      </c>
      <c r="J2759" s="128" t="s">
        <v>230</v>
      </c>
      <c r="K2759" s="128" t="s">
        <v>230</v>
      </c>
      <c r="N2759" s="128" t="s">
        <v>230</v>
      </c>
      <c r="AA2759" s="128" t="s">
        <v>230</v>
      </c>
    </row>
    <row r="2760" spans="6:27">
      <c r="F2760" s="128" t="s">
        <v>230</v>
      </c>
      <c r="G2760" s="128" t="s">
        <v>230</v>
      </c>
      <c r="H2760" s="128" t="s">
        <v>230</v>
      </c>
      <c r="I2760" s="128" t="s">
        <v>230</v>
      </c>
      <c r="J2760" s="128" t="s">
        <v>230</v>
      </c>
      <c r="K2760" s="128" t="s">
        <v>230</v>
      </c>
      <c r="N2760" s="128" t="s">
        <v>230</v>
      </c>
      <c r="AA2760" s="128" t="s">
        <v>230</v>
      </c>
    </row>
    <row r="2761" spans="6:27">
      <c r="F2761" s="128" t="s">
        <v>230</v>
      </c>
      <c r="G2761" s="128" t="s">
        <v>230</v>
      </c>
      <c r="H2761" s="128" t="s">
        <v>230</v>
      </c>
      <c r="I2761" s="128" t="s">
        <v>230</v>
      </c>
      <c r="J2761" s="128" t="s">
        <v>230</v>
      </c>
      <c r="K2761" s="128" t="s">
        <v>230</v>
      </c>
      <c r="N2761" s="128" t="s">
        <v>230</v>
      </c>
      <c r="AA2761" s="128" t="s">
        <v>230</v>
      </c>
    </row>
    <row r="2762" spans="6:27">
      <c r="F2762" s="128" t="s">
        <v>230</v>
      </c>
      <c r="G2762" s="128" t="s">
        <v>230</v>
      </c>
      <c r="H2762" s="128" t="s">
        <v>230</v>
      </c>
      <c r="I2762" s="128" t="s">
        <v>230</v>
      </c>
      <c r="J2762" s="128" t="s">
        <v>230</v>
      </c>
      <c r="K2762" s="128" t="s">
        <v>230</v>
      </c>
      <c r="N2762" s="128" t="s">
        <v>230</v>
      </c>
      <c r="AA2762" s="128" t="s">
        <v>230</v>
      </c>
    </row>
    <row r="2763" spans="6:27">
      <c r="F2763" s="128" t="s">
        <v>230</v>
      </c>
      <c r="G2763" s="128" t="s">
        <v>230</v>
      </c>
      <c r="H2763" s="128" t="s">
        <v>230</v>
      </c>
      <c r="I2763" s="128" t="s">
        <v>230</v>
      </c>
      <c r="J2763" s="128" t="s">
        <v>230</v>
      </c>
      <c r="K2763" s="128" t="s">
        <v>230</v>
      </c>
      <c r="N2763" s="128" t="s">
        <v>230</v>
      </c>
      <c r="AA2763" s="128" t="s">
        <v>230</v>
      </c>
    </row>
    <row r="2764" spans="6:27">
      <c r="F2764" s="128" t="s">
        <v>230</v>
      </c>
      <c r="G2764" s="128" t="s">
        <v>230</v>
      </c>
      <c r="H2764" s="128" t="s">
        <v>230</v>
      </c>
      <c r="I2764" s="128" t="s">
        <v>230</v>
      </c>
      <c r="J2764" s="128" t="s">
        <v>230</v>
      </c>
      <c r="K2764" s="128" t="s">
        <v>230</v>
      </c>
      <c r="N2764" s="128" t="s">
        <v>230</v>
      </c>
      <c r="AA2764" s="128" t="s">
        <v>230</v>
      </c>
    </row>
    <row r="2765" spans="6:27">
      <c r="F2765" s="128" t="s">
        <v>230</v>
      </c>
      <c r="G2765" s="128" t="s">
        <v>230</v>
      </c>
      <c r="H2765" s="128" t="s">
        <v>230</v>
      </c>
      <c r="I2765" s="128" t="s">
        <v>230</v>
      </c>
      <c r="J2765" s="128" t="s">
        <v>230</v>
      </c>
      <c r="K2765" s="128" t="s">
        <v>230</v>
      </c>
      <c r="N2765" s="128" t="s">
        <v>230</v>
      </c>
      <c r="AA2765" s="128" t="s">
        <v>230</v>
      </c>
    </row>
    <row r="2766" spans="6:27">
      <c r="F2766" s="128" t="s">
        <v>230</v>
      </c>
      <c r="G2766" s="128" t="s">
        <v>230</v>
      </c>
      <c r="H2766" s="128" t="s">
        <v>230</v>
      </c>
      <c r="I2766" s="128" t="s">
        <v>230</v>
      </c>
      <c r="J2766" s="128" t="s">
        <v>230</v>
      </c>
      <c r="K2766" s="128" t="s">
        <v>230</v>
      </c>
      <c r="N2766" s="128" t="s">
        <v>230</v>
      </c>
      <c r="AA2766" s="128" t="s">
        <v>230</v>
      </c>
    </row>
    <row r="2767" spans="6:27">
      <c r="F2767" s="128" t="s">
        <v>230</v>
      </c>
      <c r="G2767" s="128" t="s">
        <v>230</v>
      </c>
      <c r="H2767" s="128" t="s">
        <v>230</v>
      </c>
      <c r="I2767" s="128" t="s">
        <v>230</v>
      </c>
      <c r="J2767" s="128" t="s">
        <v>230</v>
      </c>
      <c r="K2767" s="128" t="s">
        <v>230</v>
      </c>
      <c r="N2767" s="128" t="s">
        <v>230</v>
      </c>
      <c r="AA2767" s="128" t="s">
        <v>230</v>
      </c>
    </row>
    <row r="2768" spans="6:27">
      <c r="F2768" s="128" t="s">
        <v>230</v>
      </c>
      <c r="G2768" s="128" t="s">
        <v>230</v>
      </c>
      <c r="H2768" s="128" t="s">
        <v>230</v>
      </c>
      <c r="I2768" s="128" t="s">
        <v>230</v>
      </c>
      <c r="J2768" s="128" t="s">
        <v>230</v>
      </c>
      <c r="K2768" s="128" t="s">
        <v>230</v>
      </c>
      <c r="N2768" s="128" t="s">
        <v>230</v>
      </c>
      <c r="AA2768" s="128" t="s">
        <v>230</v>
      </c>
    </row>
    <row r="2769" spans="6:27">
      <c r="F2769" s="128" t="s">
        <v>230</v>
      </c>
      <c r="G2769" s="128" t="s">
        <v>230</v>
      </c>
      <c r="H2769" s="128" t="s">
        <v>230</v>
      </c>
      <c r="I2769" s="128" t="s">
        <v>230</v>
      </c>
      <c r="J2769" s="128" t="s">
        <v>230</v>
      </c>
      <c r="K2769" s="128" t="s">
        <v>230</v>
      </c>
      <c r="N2769" s="128" t="s">
        <v>230</v>
      </c>
      <c r="AA2769" s="128" t="s">
        <v>230</v>
      </c>
    </row>
    <row r="2770" spans="6:27">
      <c r="F2770" s="128" t="s">
        <v>230</v>
      </c>
      <c r="G2770" s="128" t="s">
        <v>230</v>
      </c>
      <c r="H2770" s="128" t="s">
        <v>230</v>
      </c>
      <c r="I2770" s="128" t="s">
        <v>230</v>
      </c>
      <c r="J2770" s="128" t="s">
        <v>230</v>
      </c>
      <c r="K2770" s="128" t="s">
        <v>230</v>
      </c>
      <c r="N2770" s="128" t="s">
        <v>230</v>
      </c>
      <c r="AA2770" s="128" t="s">
        <v>230</v>
      </c>
    </row>
    <row r="2771" spans="6:27">
      <c r="F2771" s="128" t="s">
        <v>230</v>
      </c>
      <c r="G2771" s="128" t="s">
        <v>230</v>
      </c>
      <c r="H2771" s="128" t="s">
        <v>230</v>
      </c>
      <c r="I2771" s="128" t="s">
        <v>230</v>
      </c>
      <c r="J2771" s="128" t="s">
        <v>230</v>
      </c>
      <c r="K2771" s="128" t="s">
        <v>230</v>
      </c>
      <c r="N2771" s="128" t="s">
        <v>230</v>
      </c>
      <c r="AA2771" s="128" t="s">
        <v>230</v>
      </c>
    </row>
    <row r="2772" spans="6:27">
      <c r="F2772" s="128" t="s">
        <v>230</v>
      </c>
      <c r="G2772" s="128" t="s">
        <v>230</v>
      </c>
      <c r="H2772" s="128" t="s">
        <v>230</v>
      </c>
      <c r="I2772" s="128" t="s">
        <v>230</v>
      </c>
      <c r="J2772" s="128" t="s">
        <v>230</v>
      </c>
      <c r="K2772" s="128" t="s">
        <v>230</v>
      </c>
      <c r="N2772" s="128" t="s">
        <v>230</v>
      </c>
      <c r="AA2772" s="128" t="s">
        <v>230</v>
      </c>
    </row>
    <row r="2773" spans="6:27">
      <c r="F2773" s="128" t="s">
        <v>230</v>
      </c>
      <c r="G2773" s="128" t="s">
        <v>230</v>
      </c>
      <c r="H2773" s="128" t="s">
        <v>230</v>
      </c>
      <c r="I2773" s="128" t="s">
        <v>230</v>
      </c>
      <c r="J2773" s="128" t="s">
        <v>230</v>
      </c>
      <c r="K2773" s="128" t="s">
        <v>230</v>
      </c>
      <c r="N2773" s="128" t="s">
        <v>230</v>
      </c>
      <c r="AA2773" s="128" t="s">
        <v>230</v>
      </c>
    </row>
    <row r="2774" spans="6:27">
      <c r="F2774" s="128" t="s">
        <v>230</v>
      </c>
      <c r="G2774" s="128" t="s">
        <v>230</v>
      </c>
      <c r="H2774" s="128" t="s">
        <v>230</v>
      </c>
      <c r="I2774" s="128" t="s">
        <v>230</v>
      </c>
      <c r="J2774" s="128" t="s">
        <v>230</v>
      </c>
      <c r="K2774" s="128" t="s">
        <v>230</v>
      </c>
      <c r="N2774" s="128" t="s">
        <v>230</v>
      </c>
      <c r="AA2774" s="128" t="s">
        <v>230</v>
      </c>
    </row>
    <row r="2775" spans="6:27">
      <c r="F2775" s="128" t="s">
        <v>230</v>
      </c>
      <c r="G2775" s="128" t="s">
        <v>230</v>
      </c>
      <c r="H2775" s="128" t="s">
        <v>230</v>
      </c>
      <c r="I2775" s="128" t="s">
        <v>230</v>
      </c>
      <c r="J2775" s="128" t="s">
        <v>230</v>
      </c>
      <c r="K2775" s="128" t="s">
        <v>230</v>
      </c>
      <c r="N2775" s="128" t="s">
        <v>230</v>
      </c>
      <c r="AA2775" s="128" t="s">
        <v>230</v>
      </c>
    </row>
    <row r="2776" spans="6:27">
      <c r="F2776" s="128" t="s">
        <v>230</v>
      </c>
      <c r="G2776" s="128" t="s">
        <v>230</v>
      </c>
      <c r="H2776" s="128" t="s">
        <v>230</v>
      </c>
      <c r="I2776" s="128" t="s">
        <v>230</v>
      </c>
      <c r="J2776" s="128" t="s">
        <v>230</v>
      </c>
      <c r="K2776" s="128" t="s">
        <v>230</v>
      </c>
      <c r="N2776" s="128" t="s">
        <v>230</v>
      </c>
      <c r="AA2776" s="128" t="s">
        <v>230</v>
      </c>
    </row>
    <row r="2777" spans="6:27">
      <c r="F2777" s="128" t="s">
        <v>230</v>
      </c>
      <c r="G2777" s="128" t="s">
        <v>230</v>
      </c>
      <c r="H2777" s="128" t="s">
        <v>230</v>
      </c>
      <c r="I2777" s="128" t="s">
        <v>230</v>
      </c>
      <c r="J2777" s="128" t="s">
        <v>230</v>
      </c>
      <c r="K2777" s="128" t="s">
        <v>230</v>
      </c>
      <c r="N2777" s="128" t="s">
        <v>230</v>
      </c>
      <c r="AA2777" s="128" t="s">
        <v>230</v>
      </c>
    </row>
    <row r="2778" spans="6:27">
      <c r="F2778" s="128" t="s">
        <v>230</v>
      </c>
      <c r="G2778" s="128" t="s">
        <v>230</v>
      </c>
      <c r="H2778" s="128" t="s">
        <v>230</v>
      </c>
      <c r="I2778" s="128" t="s">
        <v>230</v>
      </c>
      <c r="J2778" s="128" t="s">
        <v>230</v>
      </c>
      <c r="K2778" s="128" t="s">
        <v>230</v>
      </c>
      <c r="N2778" s="128" t="s">
        <v>230</v>
      </c>
      <c r="AA2778" s="128" t="s">
        <v>230</v>
      </c>
    </row>
    <row r="2779" spans="6:27">
      <c r="F2779" s="128" t="s">
        <v>230</v>
      </c>
      <c r="G2779" s="128" t="s">
        <v>230</v>
      </c>
      <c r="H2779" s="128" t="s">
        <v>230</v>
      </c>
      <c r="I2779" s="128" t="s">
        <v>230</v>
      </c>
      <c r="J2779" s="128" t="s">
        <v>230</v>
      </c>
      <c r="K2779" s="128" t="s">
        <v>230</v>
      </c>
      <c r="N2779" s="128" t="s">
        <v>230</v>
      </c>
      <c r="AA2779" s="128" t="s">
        <v>230</v>
      </c>
    </row>
    <row r="2780" spans="6:27">
      <c r="F2780" s="128" t="s">
        <v>230</v>
      </c>
      <c r="G2780" s="128" t="s">
        <v>230</v>
      </c>
      <c r="H2780" s="128" t="s">
        <v>230</v>
      </c>
      <c r="I2780" s="128" t="s">
        <v>230</v>
      </c>
      <c r="J2780" s="128" t="s">
        <v>230</v>
      </c>
      <c r="K2780" s="128" t="s">
        <v>230</v>
      </c>
      <c r="N2780" s="128" t="s">
        <v>230</v>
      </c>
      <c r="AA2780" s="128" t="s">
        <v>230</v>
      </c>
    </row>
    <row r="2781" spans="6:27">
      <c r="F2781" s="128" t="s">
        <v>230</v>
      </c>
      <c r="G2781" s="128" t="s">
        <v>230</v>
      </c>
      <c r="H2781" s="128" t="s">
        <v>230</v>
      </c>
      <c r="I2781" s="128" t="s">
        <v>230</v>
      </c>
      <c r="J2781" s="128" t="s">
        <v>230</v>
      </c>
      <c r="K2781" s="128" t="s">
        <v>230</v>
      </c>
      <c r="N2781" s="128" t="s">
        <v>230</v>
      </c>
      <c r="AA2781" s="128" t="s">
        <v>230</v>
      </c>
    </row>
    <row r="2782" spans="6:27">
      <c r="F2782" s="128" t="s">
        <v>230</v>
      </c>
      <c r="G2782" s="128" t="s">
        <v>230</v>
      </c>
      <c r="H2782" s="128" t="s">
        <v>230</v>
      </c>
      <c r="I2782" s="128" t="s">
        <v>230</v>
      </c>
      <c r="J2782" s="128" t="s">
        <v>230</v>
      </c>
      <c r="K2782" s="128" t="s">
        <v>230</v>
      </c>
      <c r="N2782" s="128" t="s">
        <v>230</v>
      </c>
      <c r="AA2782" s="128" t="s">
        <v>230</v>
      </c>
    </row>
    <row r="2783" spans="6:27">
      <c r="F2783" s="128" t="s">
        <v>230</v>
      </c>
      <c r="G2783" s="128" t="s">
        <v>230</v>
      </c>
      <c r="H2783" s="128" t="s">
        <v>230</v>
      </c>
      <c r="I2783" s="128" t="s">
        <v>230</v>
      </c>
      <c r="J2783" s="128" t="s">
        <v>230</v>
      </c>
      <c r="K2783" s="128" t="s">
        <v>230</v>
      </c>
      <c r="N2783" s="128" t="s">
        <v>230</v>
      </c>
      <c r="AA2783" s="128" t="s">
        <v>230</v>
      </c>
    </row>
    <row r="2784" spans="6:27">
      <c r="F2784" s="128" t="s">
        <v>230</v>
      </c>
      <c r="G2784" s="128" t="s">
        <v>230</v>
      </c>
      <c r="H2784" s="128" t="s">
        <v>230</v>
      </c>
      <c r="I2784" s="128" t="s">
        <v>230</v>
      </c>
      <c r="J2784" s="128" t="s">
        <v>230</v>
      </c>
      <c r="K2784" s="128" t="s">
        <v>230</v>
      </c>
      <c r="N2784" s="128" t="s">
        <v>230</v>
      </c>
      <c r="AA2784" s="128" t="s">
        <v>230</v>
      </c>
    </row>
    <row r="2785" spans="6:27">
      <c r="F2785" s="128" t="s">
        <v>230</v>
      </c>
      <c r="G2785" s="128" t="s">
        <v>230</v>
      </c>
      <c r="H2785" s="128" t="s">
        <v>230</v>
      </c>
      <c r="I2785" s="128" t="s">
        <v>230</v>
      </c>
      <c r="J2785" s="128" t="s">
        <v>230</v>
      </c>
      <c r="K2785" s="128" t="s">
        <v>230</v>
      </c>
      <c r="N2785" s="128" t="s">
        <v>230</v>
      </c>
      <c r="AA2785" s="128" t="s">
        <v>230</v>
      </c>
    </row>
    <row r="2786" spans="6:27">
      <c r="F2786" s="128" t="s">
        <v>230</v>
      </c>
      <c r="G2786" s="128" t="s">
        <v>230</v>
      </c>
      <c r="H2786" s="128" t="s">
        <v>230</v>
      </c>
      <c r="I2786" s="128" t="s">
        <v>230</v>
      </c>
      <c r="J2786" s="128" t="s">
        <v>230</v>
      </c>
      <c r="K2786" s="128" t="s">
        <v>230</v>
      </c>
      <c r="N2786" s="128" t="s">
        <v>230</v>
      </c>
      <c r="AA2786" s="128" t="s">
        <v>230</v>
      </c>
    </row>
    <row r="2787" spans="6:27">
      <c r="F2787" s="128" t="s">
        <v>230</v>
      </c>
      <c r="G2787" s="128" t="s">
        <v>230</v>
      </c>
      <c r="H2787" s="128" t="s">
        <v>230</v>
      </c>
      <c r="I2787" s="128" t="s">
        <v>230</v>
      </c>
      <c r="J2787" s="128" t="s">
        <v>230</v>
      </c>
      <c r="K2787" s="128" t="s">
        <v>230</v>
      </c>
      <c r="N2787" s="128" t="s">
        <v>230</v>
      </c>
      <c r="AA2787" s="128" t="s">
        <v>230</v>
      </c>
    </row>
    <row r="2788" spans="6:27">
      <c r="F2788" s="128" t="s">
        <v>230</v>
      </c>
      <c r="G2788" s="128" t="s">
        <v>230</v>
      </c>
      <c r="H2788" s="128" t="s">
        <v>230</v>
      </c>
      <c r="I2788" s="128" t="s">
        <v>230</v>
      </c>
      <c r="J2788" s="128" t="s">
        <v>230</v>
      </c>
      <c r="K2788" s="128" t="s">
        <v>230</v>
      </c>
      <c r="N2788" s="128" t="s">
        <v>230</v>
      </c>
      <c r="AA2788" s="128" t="s">
        <v>230</v>
      </c>
    </row>
    <row r="2789" spans="6:27">
      <c r="F2789" s="128" t="s">
        <v>230</v>
      </c>
      <c r="G2789" s="128" t="s">
        <v>230</v>
      </c>
      <c r="H2789" s="128" t="s">
        <v>230</v>
      </c>
      <c r="I2789" s="128" t="s">
        <v>230</v>
      </c>
      <c r="J2789" s="128" t="s">
        <v>230</v>
      </c>
      <c r="K2789" s="128" t="s">
        <v>230</v>
      </c>
      <c r="N2789" s="128" t="s">
        <v>230</v>
      </c>
      <c r="AA2789" s="128" t="s">
        <v>230</v>
      </c>
    </row>
    <row r="2790" spans="6:27">
      <c r="F2790" s="128" t="s">
        <v>230</v>
      </c>
      <c r="G2790" s="128" t="s">
        <v>230</v>
      </c>
      <c r="H2790" s="128" t="s">
        <v>230</v>
      </c>
      <c r="I2790" s="128" t="s">
        <v>230</v>
      </c>
      <c r="J2790" s="128" t="s">
        <v>230</v>
      </c>
      <c r="K2790" s="128" t="s">
        <v>230</v>
      </c>
      <c r="N2790" s="128" t="s">
        <v>230</v>
      </c>
      <c r="AA2790" s="128" t="s">
        <v>230</v>
      </c>
    </row>
    <row r="2791" spans="6:27">
      <c r="F2791" s="128" t="s">
        <v>230</v>
      </c>
      <c r="G2791" s="128" t="s">
        <v>230</v>
      </c>
      <c r="H2791" s="128" t="s">
        <v>230</v>
      </c>
      <c r="I2791" s="128" t="s">
        <v>230</v>
      </c>
      <c r="J2791" s="128" t="s">
        <v>230</v>
      </c>
      <c r="K2791" s="128" t="s">
        <v>230</v>
      </c>
      <c r="N2791" s="128" t="s">
        <v>230</v>
      </c>
      <c r="AA2791" s="128" t="s">
        <v>230</v>
      </c>
    </row>
    <row r="2792" spans="6:27">
      <c r="F2792" s="128" t="s">
        <v>230</v>
      </c>
      <c r="G2792" s="128" t="s">
        <v>230</v>
      </c>
      <c r="H2792" s="128" t="s">
        <v>230</v>
      </c>
      <c r="I2792" s="128" t="s">
        <v>230</v>
      </c>
      <c r="J2792" s="128" t="s">
        <v>230</v>
      </c>
      <c r="K2792" s="128" t="s">
        <v>230</v>
      </c>
      <c r="N2792" s="128" t="s">
        <v>230</v>
      </c>
      <c r="AA2792" s="128" t="s">
        <v>230</v>
      </c>
    </row>
    <row r="2793" spans="6:27">
      <c r="F2793" s="128" t="s">
        <v>230</v>
      </c>
      <c r="G2793" s="128" t="s">
        <v>230</v>
      </c>
      <c r="H2793" s="128" t="s">
        <v>230</v>
      </c>
      <c r="I2793" s="128" t="s">
        <v>230</v>
      </c>
      <c r="J2793" s="128" t="s">
        <v>230</v>
      </c>
      <c r="K2793" s="128" t="s">
        <v>230</v>
      </c>
      <c r="N2793" s="128" t="s">
        <v>230</v>
      </c>
      <c r="AA2793" s="128" t="s">
        <v>230</v>
      </c>
    </row>
    <row r="2794" spans="6:27">
      <c r="F2794" s="128" t="s">
        <v>230</v>
      </c>
      <c r="G2794" s="128" t="s">
        <v>230</v>
      </c>
      <c r="H2794" s="128" t="s">
        <v>230</v>
      </c>
      <c r="I2794" s="128" t="s">
        <v>230</v>
      </c>
      <c r="J2794" s="128" t="s">
        <v>230</v>
      </c>
      <c r="K2794" s="128" t="s">
        <v>230</v>
      </c>
      <c r="N2794" s="128" t="s">
        <v>230</v>
      </c>
      <c r="AA2794" s="128" t="s">
        <v>230</v>
      </c>
    </row>
    <row r="2795" spans="6:27">
      <c r="F2795" s="128" t="s">
        <v>230</v>
      </c>
      <c r="G2795" s="128" t="s">
        <v>230</v>
      </c>
      <c r="H2795" s="128" t="s">
        <v>230</v>
      </c>
      <c r="I2795" s="128" t="s">
        <v>230</v>
      </c>
      <c r="J2795" s="128" t="s">
        <v>230</v>
      </c>
      <c r="K2795" s="128" t="s">
        <v>230</v>
      </c>
      <c r="N2795" s="128" t="s">
        <v>230</v>
      </c>
      <c r="AA2795" s="128" t="s">
        <v>230</v>
      </c>
    </row>
    <row r="2796" spans="6:27">
      <c r="F2796" s="128" t="s">
        <v>230</v>
      </c>
      <c r="G2796" s="128" t="s">
        <v>230</v>
      </c>
      <c r="H2796" s="128" t="s">
        <v>230</v>
      </c>
      <c r="I2796" s="128" t="s">
        <v>230</v>
      </c>
      <c r="J2796" s="128" t="s">
        <v>230</v>
      </c>
      <c r="K2796" s="128" t="s">
        <v>230</v>
      </c>
      <c r="N2796" s="128" t="s">
        <v>230</v>
      </c>
      <c r="AA2796" s="128" t="s">
        <v>230</v>
      </c>
    </row>
    <row r="2797" spans="6:27">
      <c r="F2797" s="128" t="s">
        <v>230</v>
      </c>
      <c r="G2797" s="128" t="s">
        <v>230</v>
      </c>
      <c r="H2797" s="128" t="s">
        <v>230</v>
      </c>
      <c r="I2797" s="128" t="s">
        <v>230</v>
      </c>
      <c r="J2797" s="128" t="s">
        <v>230</v>
      </c>
      <c r="K2797" s="128" t="s">
        <v>230</v>
      </c>
      <c r="N2797" s="128" t="s">
        <v>230</v>
      </c>
      <c r="AA2797" s="128" t="s">
        <v>230</v>
      </c>
    </row>
    <row r="2798" spans="6:27">
      <c r="F2798" s="128" t="s">
        <v>230</v>
      </c>
      <c r="G2798" s="128" t="s">
        <v>230</v>
      </c>
      <c r="H2798" s="128" t="s">
        <v>230</v>
      </c>
      <c r="I2798" s="128" t="s">
        <v>230</v>
      </c>
      <c r="J2798" s="128" t="s">
        <v>230</v>
      </c>
      <c r="K2798" s="128" t="s">
        <v>230</v>
      </c>
      <c r="N2798" s="128" t="s">
        <v>230</v>
      </c>
      <c r="AA2798" s="128" t="s">
        <v>230</v>
      </c>
    </row>
    <row r="2799" spans="6:27">
      <c r="F2799" s="128" t="s">
        <v>230</v>
      </c>
      <c r="G2799" s="128" t="s">
        <v>230</v>
      </c>
      <c r="H2799" s="128" t="s">
        <v>230</v>
      </c>
      <c r="I2799" s="128" t="s">
        <v>230</v>
      </c>
      <c r="J2799" s="128" t="s">
        <v>230</v>
      </c>
      <c r="K2799" s="128" t="s">
        <v>230</v>
      </c>
      <c r="N2799" s="128" t="s">
        <v>230</v>
      </c>
      <c r="AA2799" s="128" t="s">
        <v>230</v>
      </c>
    </row>
    <row r="2800" spans="6:27">
      <c r="F2800" s="128" t="s">
        <v>230</v>
      </c>
      <c r="G2800" s="128" t="s">
        <v>230</v>
      </c>
      <c r="H2800" s="128" t="s">
        <v>230</v>
      </c>
      <c r="I2800" s="128" t="s">
        <v>230</v>
      </c>
      <c r="J2800" s="128" t="s">
        <v>230</v>
      </c>
      <c r="K2800" s="128" t="s">
        <v>230</v>
      </c>
      <c r="N2800" s="128" t="s">
        <v>230</v>
      </c>
      <c r="AA2800" s="128" t="s">
        <v>230</v>
      </c>
    </row>
    <row r="2801" spans="6:27">
      <c r="F2801" s="128" t="s">
        <v>230</v>
      </c>
      <c r="G2801" s="128" t="s">
        <v>230</v>
      </c>
      <c r="H2801" s="128" t="s">
        <v>230</v>
      </c>
      <c r="I2801" s="128" t="s">
        <v>230</v>
      </c>
      <c r="J2801" s="128" t="s">
        <v>230</v>
      </c>
      <c r="K2801" s="128" t="s">
        <v>230</v>
      </c>
      <c r="N2801" s="128" t="s">
        <v>230</v>
      </c>
      <c r="AA2801" s="128" t="s">
        <v>230</v>
      </c>
    </row>
    <row r="2802" spans="6:27">
      <c r="F2802" s="128" t="s">
        <v>230</v>
      </c>
      <c r="G2802" s="128" t="s">
        <v>230</v>
      </c>
      <c r="H2802" s="128" t="s">
        <v>230</v>
      </c>
      <c r="I2802" s="128" t="s">
        <v>230</v>
      </c>
      <c r="J2802" s="128" t="s">
        <v>230</v>
      </c>
      <c r="K2802" s="128" t="s">
        <v>230</v>
      </c>
      <c r="N2802" s="128" t="s">
        <v>230</v>
      </c>
      <c r="AA2802" s="128" t="s">
        <v>230</v>
      </c>
    </row>
    <row r="2803" spans="6:27">
      <c r="F2803" s="128" t="s">
        <v>230</v>
      </c>
      <c r="G2803" s="128" t="s">
        <v>230</v>
      </c>
      <c r="H2803" s="128" t="s">
        <v>230</v>
      </c>
      <c r="I2803" s="128" t="s">
        <v>230</v>
      </c>
      <c r="J2803" s="128" t="s">
        <v>230</v>
      </c>
      <c r="K2803" s="128" t="s">
        <v>230</v>
      </c>
      <c r="N2803" s="128" t="s">
        <v>230</v>
      </c>
      <c r="AA2803" s="128" t="s">
        <v>230</v>
      </c>
    </row>
    <row r="2804" spans="6:27">
      <c r="F2804" s="128" t="s">
        <v>230</v>
      </c>
      <c r="G2804" s="128" t="s">
        <v>230</v>
      </c>
      <c r="H2804" s="128" t="s">
        <v>230</v>
      </c>
      <c r="I2804" s="128" t="s">
        <v>230</v>
      </c>
      <c r="J2804" s="128" t="s">
        <v>230</v>
      </c>
      <c r="K2804" s="128" t="s">
        <v>230</v>
      </c>
      <c r="N2804" s="128" t="s">
        <v>230</v>
      </c>
      <c r="AA2804" s="128" t="s">
        <v>230</v>
      </c>
    </row>
    <row r="2805" spans="6:27">
      <c r="F2805" s="128" t="s">
        <v>230</v>
      </c>
      <c r="G2805" s="128" t="s">
        <v>230</v>
      </c>
      <c r="H2805" s="128" t="s">
        <v>230</v>
      </c>
      <c r="I2805" s="128" t="s">
        <v>230</v>
      </c>
      <c r="J2805" s="128" t="s">
        <v>230</v>
      </c>
      <c r="K2805" s="128" t="s">
        <v>230</v>
      </c>
      <c r="N2805" s="128" t="s">
        <v>230</v>
      </c>
      <c r="AA2805" s="128" t="s">
        <v>230</v>
      </c>
    </row>
    <row r="2806" spans="6:27">
      <c r="F2806" s="128" t="s">
        <v>230</v>
      </c>
      <c r="G2806" s="128" t="s">
        <v>230</v>
      </c>
      <c r="H2806" s="128" t="s">
        <v>230</v>
      </c>
      <c r="I2806" s="128" t="s">
        <v>230</v>
      </c>
      <c r="J2806" s="128" t="s">
        <v>230</v>
      </c>
      <c r="K2806" s="128" t="s">
        <v>230</v>
      </c>
      <c r="N2806" s="128" t="s">
        <v>230</v>
      </c>
      <c r="AA2806" s="128" t="s">
        <v>230</v>
      </c>
    </row>
    <row r="2807" spans="6:27">
      <c r="F2807" s="128" t="s">
        <v>230</v>
      </c>
      <c r="G2807" s="128" t="s">
        <v>230</v>
      </c>
      <c r="H2807" s="128" t="s">
        <v>230</v>
      </c>
      <c r="I2807" s="128" t="s">
        <v>230</v>
      </c>
      <c r="J2807" s="128" t="s">
        <v>230</v>
      </c>
      <c r="K2807" s="128" t="s">
        <v>230</v>
      </c>
      <c r="N2807" s="128" t="s">
        <v>230</v>
      </c>
      <c r="AA2807" s="128" t="s">
        <v>230</v>
      </c>
    </row>
    <row r="2808" spans="6:27">
      <c r="F2808" s="128" t="s">
        <v>230</v>
      </c>
      <c r="G2808" s="128" t="s">
        <v>230</v>
      </c>
      <c r="H2808" s="128" t="s">
        <v>230</v>
      </c>
      <c r="I2808" s="128" t="s">
        <v>230</v>
      </c>
      <c r="J2808" s="128" t="s">
        <v>230</v>
      </c>
      <c r="K2808" s="128" t="s">
        <v>230</v>
      </c>
      <c r="N2808" s="128" t="s">
        <v>230</v>
      </c>
      <c r="AA2808" s="128" t="s">
        <v>230</v>
      </c>
    </row>
    <row r="2809" spans="6:27">
      <c r="F2809" s="128" t="s">
        <v>230</v>
      </c>
      <c r="G2809" s="128" t="s">
        <v>230</v>
      </c>
      <c r="H2809" s="128" t="s">
        <v>230</v>
      </c>
      <c r="I2809" s="128" t="s">
        <v>230</v>
      </c>
      <c r="J2809" s="128" t="s">
        <v>230</v>
      </c>
      <c r="K2809" s="128" t="s">
        <v>230</v>
      </c>
      <c r="N2809" s="128" t="s">
        <v>230</v>
      </c>
      <c r="AA2809" s="128" t="s">
        <v>230</v>
      </c>
    </row>
    <row r="2810" spans="6:27">
      <c r="F2810" s="128" t="s">
        <v>230</v>
      </c>
      <c r="G2810" s="128" t="s">
        <v>230</v>
      </c>
      <c r="H2810" s="128" t="s">
        <v>230</v>
      </c>
      <c r="I2810" s="128" t="s">
        <v>230</v>
      </c>
      <c r="J2810" s="128" t="s">
        <v>230</v>
      </c>
      <c r="K2810" s="128" t="s">
        <v>230</v>
      </c>
      <c r="N2810" s="128" t="s">
        <v>230</v>
      </c>
      <c r="AA2810" s="128" t="s">
        <v>230</v>
      </c>
    </row>
    <row r="2811" spans="6:27">
      <c r="F2811" s="128" t="s">
        <v>230</v>
      </c>
      <c r="G2811" s="128" t="s">
        <v>230</v>
      </c>
      <c r="H2811" s="128" t="s">
        <v>230</v>
      </c>
      <c r="I2811" s="128" t="s">
        <v>230</v>
      </c>
      <c r="J2811" s="128" t="s">
        <v>230</v>
      </c>
      <c r="K2811" s="128" t="s">
        <v>230</v>
      </c>
      <c r="N2811" s="128" t="s">
        <v>230</v>
      </c>
      <c r="AA2811" s="128" t="s">
        <v>230</v>
      </c>
    </row>
    <row r="2812" spans="6:27">
      <c r="F2812" s="128" t="s">
        <v>230</v>
      </c>
      <c r="G2812" s="128" t="s">
        <v>230</v>
      </c>
      <c r="H2812" s="128" t="s">
        <v>230</v>
      </c>
      <c r="I2812" s="128" t="s">
        <v>230</v>
      </c>
      <c r="J2812" s="128" t="s">
        <v>230</v>
      </c>
      <c r="K2812" s="128" t="s">
        <v>230</v>
      </c>
      <c r="N2812" s="128" t="s">
        <v>230</v>
      </c>
      <c r="AA2812" s="128" t="s">
        <v>230</v>
      </c>
    </row>
    <row r="2813" spans="6:27">
      <c r="F2813" s="128" t="s">
        <v>230</v>
      </c>
      <c r="G2813" s="128" t="s">
        <v>230</v>
      </c>
      <c r="H2813" s="128" t="s">
        <v>230</v>
      </c>
      <c r="I2813" s="128" t="s">
        <v>230</v>
      </c>
      <c r="J2813" s="128" t="s">
        <v>230</v>
      </c>
      <c r="K2813" s="128" t="s">
        <v>230</v>
      </c>
      <c r="N2813" s="128" t="s">
        <v>230</v>
      </c>
      <c r="AA2813" s="128" t="s">
        <v>230</v>
      </c>
    </row>
    <row r="2814" spans="6:27">
      <c r="F2814" s="128" t="s">
        <v>230</v>
      </c>
      <c r="G2814" s="128" t="s">
        <v>230</v>
      </c>
      <c r="H2814" s="128" t="s">
        <v>230</v>
      </c>
      <c r="I2814" s="128" t="s">
        <v>230</v>
      </c>
      <c r="J2814" s="128" t="s">
        <v>230</v>
      </c>
      <c r="K2814" s="128" t="s">
        <v>230</v>
      </c>
      <c r="N2814" s="128" t="s">
        <v>230</v>
      </c>
      <c r="AA2814" s="128" t="s">
        <v>230</v>
      </c>
    </row>
    <row r="2815" spans="6:27">
      <c r="F2815" s="128" t="s">
        <v>230</v>
      </c>
      <c r="G2815" s="128" t="s">
        <v>230</v>
      </c>
      <c r="H2815" s="128" t="s">
        <v>230</v>
      </c>
      <c r="I2815" s="128" t="s">
        <v>230</v>
      </c>
      <c r="J2815" s="128" t="s">
        <v>230</v>
      </c>
      <c r="K2815" s="128" t="s">
        <v>230</v>
      </c>
      <c r="N2815" s="128" t="s">
        <v>230</v>
      </c>
      <c r="AA2815" s="128" t="s">
        <v>230</v>
      </c>
    </row>
    <row r="2816" spans="6:27">
      <c r="F2816" s="128" t="s">
        <v>230</v>
      </c>
      <c r="G2816" s="128" t="s">
        <v>230</v>
      </c>
      <c r="H2816" s="128" t="s">
        <v>230</v>
      </c>
      <c r="I2816" s="128" t="s">
        <v>230</v>
      </c>
      <c r="J2816" s="128" t="s">
        <v>230</v>
      </c>
      <c r="K2816" s="128" t="s">
        <v>230</v>
      </c>
      <c r="N2816" s="128" t="s">
        <v>230</v>
      </c>
      <c r="AA2816" s="128" t="s">
        <v>230</v>
      </c>
    </row>
    <row r="2817" spans="6:27">
      <c r="F2817" s="128" t="s">
        <v>230</v>
      </c>
      <c r="G2817" s="128" t="s">
        <v>230</v>
      </c>
      <c r="H2817" s="128" t="s">
        <v>230</v>
      </c>
      <c r="I2817" s="128" t="s">
        <v>230</v>
      </c>
      <c r="J2817" s="128" t="s">
        <v>230</v>
      </c>
      <c r="K2817" s="128" t="s">
        <v>230</v>
      </c>
      <c r="N2817" s="128" t="s">
        <v>230</v>
      </c>
      <c r="AA2817" s="128" t="s">
        <v>230</v>
      </c>
    </row>
    <row r="2818" spans="6:27">
      <c r="F2818" s="128" t="s">
        <v>230</v>
      </c>
      <c r="G2818" s="128" t="s">
        <v>230</v>
      </c>
      <c r="H2818" s="128" t="s">
        <v>230</v>
      </c>
      <c r="I2818" s="128" t="s">
        <v>230</v>
      </c>
      <c r="J2818" s="128" t="s">
        <v>230</v>
      </c>
      <c r="K2818" s="128" t="s">
        <v>230</v>
      </c>
      <c r="N2818" s="128" t="s">
        <v>230</v>
      </c>
      <c r="AA2818" s="128" t="s">
        <v>230</v>
      </c>
    </row>
    <row r="2819" spans="6:27">
      <c r="F2819" s="128" t="s">
        <v>230</v>
      </c>
      <c r="G2819" s="128" t="s">
        <v>230</v>
      </c>
      <c r="H2819" s="128" t="s">
        <v>230</v>
      </c>
      <c r="I2819" s="128" t="s">
        <v>230</v>
      </c>
      <c r="J2819" s="128" t="s">
        <v>230</v>
      </c>
      <c r="K2819" s="128" t="s">
        <v>230</v>
      </c>
      <c r="N2819" s="128" t="s">
        <v>230</v>
      </c>
      <c r="AA2819" s="128" t="s">
        <v>230</v>
      </c>
    </row>
    <row r="2820" spans="6:27">
      <c r="F2820" s="128" t="s">
        <v>230</v>
      </c>
      <c r="G2820" s="128" t="s">
        <v>230</v>
      </c>
      <c r="H2820" s="128" t="s">
        <v>230</v>
      </c>
      <c r="I2820" s="128" t="s">
        <v>230</v>
      </c>
      <c r="J2820" s="128" t="s">
        <v>230</v>
      </c>
      <c r="K2820" s="128" t="s">
        <v>230</v>
      </c>
      <c r="N2820" s="128" t="s">
        <v>230</v>
      </c>
      <c r="AA2820" s="128" t="s">
        <v>230</v>
      </c>
    </row>
    <row r="2821" spans="6:27">
      <c r="F2821" s="128" t="s">
        <v>230</v>
      </c>
      <c r="G2821" s="128" t="s">
        <v>230</v>
      </c>
      <c r="H2821" s="128" t="s">
        <v>230</v>
      </c>
      <c r="I2821" s="128" t="s">
        <v>230</v>
      </c>
      <c r="J2821" s="128" t="s">
        <v>230</v>
      </c>
      <c r="K2821" s="128" t="s">
        <v>230</v>
      </c>
      <c r="N2821" s="128" t="s">
        <v>230</v>
      </c>
      <c r="AA2821" s="128" t="s">
        <v>230</v>
      </c>
    </row>
    <row r="2822" spans="6:27">
      <c r="F2822" s="128" t="s">
        <v>230</v>
      </c>
      <c r="G2822" s="128" t="s">
        <v>230</v>
      </c>
      <c r="H2822" s="128" t="s">
        <v>230</v>
      </c>
      <c r="I2822" s="128" t="s">
        <v>230</v>
      </c>
      <c r="J2822" s="128" t="s">
        <v>230</v>
      </c>
      <c r="K2822" s="128" t="s">
        <v>230</v>
      </c>
      <c r="N2822" s="128" t="s">
        <v>230</v>
      </c>
      <c r="AA2822" s="128" t="s">
        <v>230</v>
      </c>
    </row>
    <row r="2823" spans="6:27">
      <c r="F2823" s="128" t="s">
        <v>230</v>
      </c>
      <c r="G2823" s="128" t="s">
        <v>230</v>
      </c>
      <c r="H2823" s="128" t="s">
        <v>230</v>
      </c>
      <c r="I2823" s="128" t="s">
        <v>230</v>
      </c>
      <c r="J2823" s="128" t="s">
        <v>230</v>
      </c>
      <c r="K2823" s="128" t="s">
        <v>230</v>
      </c>
      <c r="N2823" s="128" t="s">
        <v>230</v>
      </c>
      <c r="AA2823" s="128" t="s">
        <v>230</v>
      </c>
    </row>
    <row r="2824" spans="6:27">
      <c r="F2824" s="128" t="s">
        <v>230</v>
      </c>
      <c r="G2824" s="128" t="s">
        <v>230</v>
      </c>
      <c r="H2824" s="128" t="s">
        <v>230</v>
      </c>
      <c r="I2824" s="128" t="s">
        <v>230</v>
      </c>
      <c r="J2824" s="128" t="s">
        <v>230</v>
      </c>
      <c r="K2824" s="128" t="s">
        <v>230</v>
      </c>
      <c r="N2824" s="128" t="s">
        <v>230</v>
      </c>
      <c r="AA2824" s="128" t="s">
        <v>230</v>
      </c>
    </row>
    <row r="2825" spans="6:27">
      <c r="F2825" s="128" t="s">
        <v>230</v>
      </c>
      <c r="G2825" s="128" t="s">
        <v>230</v>
      </c>
      <c r="H2825" s="128" t="s">
        <v>230</v>
      </c>
      <c r="I2825" s="128" t="s">
        <v>230</v>
      </c>
      <c r="J2825" s="128" t="s">
        <v>230</v>
      </c>
      <c r="K2825" s="128" t="s">
        <v>230</v>
      </c>
      <c r="N2825" s="128" t="s">
        <v>230</v>
      </c>
      <c r="AA2825" s="128" t="s">
        <v>230</v>
      </c>
    </row>
    <row r="2826" spans="6:27">
      <c r="F2826" s="128" t="s">
        <v>230</v>
      </c>
      <c r="G2826" s="128" t="s">
        <v>230</v>
      </c>
      <c r="H2826" s="128" t="s">
        <v>230</v>
      </c>
      <c r="I2826" s="128" t="s">
        <v>230</v>
      </c>
      <c r="J2826" s="128" t="s">
        <v>230</v>
      </c>
      <c r="K2826" s="128" t="s">
        <v>230</v>
      </c>
      <c r="N2826" s="128" t="s">
        <v>230</v>
      </c>
      <c r="AA2826" s="128" t="s">
        <v>230</v>
      </c>
    </row>
    <row r="2827" spans="6:27">
      <c r="F2827" s="128" t="s">
        <v>230</v>
      </c>
      <c r="G2827" s="128" t="s">
        <v>230</v>
      </c>
      <c r="H2827" s="128" t="s">
        <v>230</v>
      </c>
      <c r="I2827" s="128" t="s">
        <v>230</v>
      </c>
      <c r="J2827" s="128" t="s">
        <v>230</v>
      </c>
      <c r="K2827" s="128" t="s">
        <v>230</v>
      </c>
      <c r="N2827" s="128" t="s">
        <v>230</v>
      </c>
      <c r="AA2827" s="128" t="s">
        <v>230</v>
      </c>
    </row>
    <row r="2828" spans="6:27">
      <c r="F2828" s="128" t="s">
        <v>230</v>
      </c>
      <c r="G2828" s="128" t="s">
        <v>230</v>
      </c>
      <c r="H2828" s="128" t="s">
        <v>230</v>
      </c>
      <c r="I2828" s="128" t="s">
        <v>230</v>
      </c>
      <c r="J2828" s="128" t="s">
        <v>230</v>
      </c>
      <c r="K2828" s="128" t="s">
        <v>230</v>
      </c>
      <c r="N2828" s="128" t="s">
        <v>230</v>
      </c>
      <c r="AA2828" s="128" t="s">
        <v>230</v>
      </c>
    </row>
    <row r="2829" spans="6:27">
      <c r="F2829" s="128" t="s">
        <v>230</v>
      </c>
      <c r="G2829" s="128" t="s">
        <v>230</v>
      </c>
      <c r="H2829" s="128" t="s">
        <v>230</v>
      </c>
      <c r="I2829" s="128" t="s">
        <v>230</v>
      </c>
      <c r="J2829" s="128" t="s">
        <v>230</v>
      </c>
      <c r="K2829" s="128" t="s">
        <v>230</v>
      </c>
      <c r="N2829" s="128" t="s">
        <v>230</v>
      </c>
      <c r="AA2829" s="128" t="s">
        <v>230</v>
      </c>
    </row>
    <row r="2830" spans="6:27">
      <c r="F2830" s="128" t="s">
        <v>230</v>
      </c>
      <c r="G2830" s="128" t="s">
        <v>230</v>
      </c>
      <c r="H2830" s="128" t="s">
        <v>230</v>
      </c>
      <c r="I2830" s="128" t="s">
        <v>230</v>
      </c>
      <c r="J2830" s="128" t="s">
        <v>230</v>
      </c>
      <c r="K2830" s="128" t="s">
        <v>230</v>
      </c>
      <c r="N2830" s="128" t="s">
        <v>230</v>
      </c>
      <c r="AA2830" s="128" t="s">
        <v>230</v>
      </c>
    </row>
    <row r="2831" spans="6:27">
      <c r="F2831" s="128" t="s">
        <v>230</v>
      </c>
      <c r="G2831" s="128" t="s">
        <v>230</v>
      </c>
      <c r="H2831" s="128" t="s">
        <v>230</v>
      </c>
      <c r="I2831" s="128" t="s">
        <v>230</v>
      </c>
      <c r="J2831" s="128" t="s">
        <v>230</v>
      </c>
      <c r="K2831" s="128" t="s">
        <v>230</v>
      </c>
      <c r="N2831" s="128" t="s">
        <v>230</v>
      </c>
      <c r="AA2831" s="128" t="s">
        <v>230</v>
      </c>
    </row>
    <row r="2832" spans="6:27">
      <c r="F2832" s="128" t="s">
        <v>230</v>
      </c>
      <c r="G2832" s="128" t="s">
        <v>230</v>
      </c>
      <c r="H2832" s="128" t="s">
        <v>230</v>
      </c>
      <c r="I2832" s="128" t="s">
        <v>230</v>
      </c>
      <c r="J2832" s="128" t="s">
        <v>230</v>
      </c>
      <c r="K2832" s="128" t="s">
        <v>230</v>
      </c>
      <c r="N2832" s="128" t="s">
        <v>230</v>
      </c>
      <c r="AA2832" s="128" t="s">
        <v>230</v>
      </c>
    </row>
    <row r="2833" spans="6:27">
      <c r="F2833" s="128" t="s">
        <v>230</v>
      </c>
      <c r="G2833" s="128" t="s">
        <v>230</v>
      </c>
      <c r="H2833" s="128" t="s">
        <v>230</v>
      </c>
      <c r="I2833" s="128" t="s">
        <v>230</v>
      </c>
      <c r="J2833" s="128" t="s">
        <v>230</v>
      </c>
      <c r="K2833" s="128" t="s">
        <v>230</v>
      </c>
      <c r="N2833" s="128" t="s">
        <v>230</v>
      </c>
      <c r="AA2833" s="128" t="s">
        <v>230</v>
      </c>
    </row>
    <row r="2834" spans="6:27">
      <c r="F2834" s="128" t="s">
        <v>230</v>
      </c>
      <c r="G2834" s="128" t="s">
        <v>230</v>
      </c>
      <c r="H2834" s="128" t="s">
        <v>230</v>
      </c>
      <c r="I2834" s="128" t="s">
        <v>230</v>
      </c>
      <c r="J2834" s="128" t="s">
        <v>230</v>
      </c>
      <c r="K2834" s="128" t="s">
        <v>230</v>
      </c>
      <c r="N2834" s="128" t="s">
        <v>230</v>
      </c>
      <c r="AA2834" s="128" t="s">
        <v>230</v>
      </c>
    </row>
    <row r="2835" spans="6:27">
      <c r="F2835" s="128" t="s">
        <v>230</v>
      </c>
      <c r="G2835" s="128" t="s">
        <v>230</v>
      </c>
      <c r="H2835" s="128" t="s">
        <v>230</v>
      </c>
      <c r="I2835" s="128" t="s">
        <v>230</v>
      </c>
      <c r="J2835" s="128" t="s">
        <v>230</v>
      </c>
      <c r="K2835" s="128" t="s">
        <v>230</v>
      </c>
      <c r="N2835" s="128" t="s">
        <v>230</v>
      </c>
      <c r="AA2835" s="128" t="s">
        <v>230</v>
      </c>
    </row>
    <row r="2836" spans="6:27">
      <c r="F2836" s="128" t="s">
        <v>230</v>
      </c>
      <c r="G2836" s="128" t="s">
        <v>230</v>
      </c>
      <c r="H2836" s="128" t="s">
        <v>230</v>
      </c>
      <c r="I2836" s="128" t="s">
        <v>230</v>
      </c>
      <c r="J2836" s="128" t="s">
        <v>230</v>
      </c>
      <c r="K2836" s="128" t="s">
        <v>230</v>
      </c>
      <c r="N2836" s="128" t="s">
        <v>230</v>
      </c>
      <c r="AA2836" s="128" t="s">
        <v>230</v>
      </c>
    </row>
    <row r="2837" spans="6:27">
      <c r="F2837" s="128" t="s">
        <v>230</v>
      </c>
      <c r="G2837" s="128" t="s">
        <v>230</v>
      </c>
      <c r="H2837" s="128" t="s">
        <v>230</v>
      </c>
      <c r="I2837" s="128" t="s">
        <v>230</v>
      </c>
      <c r="J2837" s="128" t="s">
        <v>230</v>
      </c>
      <c r="K2837" s="128" t="s">
        <v>230</v>
      </c>
      <c r="N2837" s="128" t="s">
        <v>230</v>
      </c>
      <c r="AA2837" s="128" t="s">
        <v>230</v>
      </c>
    </row>
    <row r="2838" spans="6:27">
      <c r="F2838" s="128" t="s">
        <v>230</v>
      </c>
      <c r="G2838" s="128" t="s">
        <v>230</v>
      </c>
      <c r="H2838" s="128" t="s">
        <v>230</v>
      </c>
      <c r="I2838" s="128" t="s">
        <v>230</v>
      </c>
      <c r="J2838" s="128" t="s">
        <v>230</v>
      </c>
      <c r="K2838" s="128" t="s">
        <v>230</v>
      </c>
      <c r="N2838" s="128" t="s">
        <v>230</v>
      </c>
      <c r="AA2838" s="128" t="s">
        <v>230</v>
      </c>
    </row>
    <row r="2839" spans="6:27">
      <c r="F2839" s="128" t="s">
        <v>230</v>
      </c>
      <c r="G2839" s="128" t="s">
        <v>230</v>
      </c>
      <c r="H2839" s="128" t="s">
        <v>230</v>
      </c>
      <c r="I2839" s="128" t="s">
        <v>230</v>
      </c>
      <c r="J2839" s="128" t="s">
        <v>230</v>
      </c>
      <c r="K2839" s="128" t="s">
        <v>230</v>
      </c>
      <c r="N2839" s="128" t="s">
        <v>230</v>
      </c>
      <c r="AA2839" s="128" t="s">
        <v>230</v>
      </c>
    </row>
    <row r="2840" spans="6:27">
      <c r="F2840" s="128" t="s">
        <v>230</v>
      </c>
      <c r="G2840" s="128" t="s">
        <v>230</v>
      </c>
      <c r="H2840" s="128" t="s">
        <v>230</v>
      </c>
      <c r="I2840" s="128" t="s">
        <v>230</v>
      </c>
      <c r="J2840" s="128" t="s">
        <v>230</v>
      </c>
      <c r="K2840" s="128" t="s">
        <v>230</v>
      </c>
      <c r="N2840" s="128" t="s">
        <v>230</v>
      </c>
      <c r="AA2840" s="128" t="s">
        <v>230</v>
      </c>
    </row>
    <row r="2841" spans="6:27">
      <c r="F2841" s="128" t="s">
        <v>230</v>
      </c>
      <c r="G2841" s="128" t="s">
        <v>230</v>
      </c>
      <c r="H2841" s="128" t="s">
        <v>230</v>
      </c>
      <c r="I2841" s="128" t="s">
        <v>230</v>
      </c>
      <c r="J2841" s="128" t="s">
        <v>230</v>
      </c>
      <c r="K2841" s="128" t="s">
        <v>230</v>
      </c>
      <c r="N2841" s="128" t="s">
        <v>230</v>
      </c>
      <c r="AA2841" s="128" t="s">
        <v>230</v>
      </c>
    </row>
    <row r="2842" spans="6:27">
      <c r="F2842" s="128" t="s">
        <v>230</v>
      </c>
      <c r="G2842" s="128" t="s">
        <v>230</v>
      </c>
      <c r="H2842" s="128" t="s">
        <v>230</v>
      </c>
      <c r="I2842" s="128" t="s">
        <v>230</v>
      </c>
      <c r="J2842" s="128" t="s">
        <v>230</v>
      </c>
      <c r="K2842" s="128" t="s">
        <v>230</v>
      </c>
      <c r="N2842" s="128" t="s">
        <v>230</v>
      </c>
      <c r="AA2842" s="128" t="s">
        <v>230</v>
      </c>
    </row>
    <row r="2843" spans="6:27">
      <c r="F2843" s="128" t="s">
        <v>230</v>
      </c>
      <c r="G2843" s="128" t="s">
        <v>230</v>
      </c>
      <c r="H2843" s="128" t="s">
        <v>230</v>
      </c>
      <c r="I2843" s="128" t="s">
        <v>230</v>
      </c>
      <c r="J2843" s="128" t="s">
        <v>230</v>
      </c>
      <c r="K2843" s="128" t="s">
        <v>230</v>
      </c>
      <c r="N2843" s="128" t="s">
        <v>230</v>
      </c>
      <c r="AA2843" s="128" t="s">
        <v>230</v>
      </c>
    </row>
    <row r="2844" spans="6:27">
      <c r="F2844" s="128" t="s">
        <v>230</v>
      </c>
      <c r="G2844" s="128" t="s">
        <v>230</v>
      </c>
      <c r="H2844" s="128" t="s">
        <v>230</v>
      </c>
      <c r="I2844" s="128" t="s">
        <v>230</v>
      </c>
      <c r="J2844" s="128" t="s">
        <v>230</v>
      </c>
      <c r="K2844" s="128" t="s">
        <v>230</v>
      </c>
      <c r="N2844" s="128" t="s">
        <v>230</v>
      </c>
      <c r="AA2844" s="128" t="s">
        <v>230</v>
      </c>
    </row>
    <row r="2845" spans="6:27">
      <c r="F2845" s="128" t="s">
        <v>230</v>
      </c>
      <c r="G2845" s="128" t="s">
        <v>230</v>
      </c>
      <c r="H2845" s="128" t="s">
        <v>230</v>
      </c>
      <c r="I2845" s="128" t="s">
        <v>230</v>
      </c>
      <c r="J2845" s="128" t="s">
        <v>230</v>
      </c>
      <c r="K2845" s="128" t="s">
        <v>230</v>
      </c>
      <c r="N2845" s="128" t="s">
        <v>230</v>
      </c>
      <c r="AA2845" s="128" t="s">
        <v>230</v>
      </c>
    </row>
    <row r="2846" spans="6:27">
      <c r="F2846" s="128" t="s">
        <v>230</v>
      </c>
      <c r="G2846" s="128" t="s">
        <v>230</v>
      </c>
      <c r="H2846" s="128" t="s">
        <v>230</v>
      </c>
      <c r="I2846" s="128" t="s">
        <v>230</v>
      </c>
      <c r="J2846" s="128" t="s">
        <v>230</v>
      </c>
      <c r="K2846" s="128" t="s">
        <v>230</v>
      </c>
      <c r="N2846" s="128" t="s">
        <v>230</v>
      </c>
      <c r="AA2846" s="128" t="s">
        <v>230</v>
      </c>
    </row>
    <row r="2847" spans="6:27">
      <c r="F2847" s="128" t="s">
        <v>230</v>
      </c>
      <c r="G2847" s="128" t="s">
        <v>230</v>
      </c>
      <c r="H2847" s="128" t="s">
        <v>230</v>
      </c>
      <c r="I2847" s="128" t="s">
        <v>230</v>
      </c>
      <c r="J2847" s="128" t="s">
        <v>230</v>
      </c>
      <c r="K2847" s="128" t="s">
        <v>230</v>
      </c>
      <c r="N2847" s="128" t="s">
        <v>230</v>
      </c>
      <c r="AA2847" s="128" t="s">
        <v>230</v>
      </c>
    </row>
    <row r="2848" spans="6:27">
      <c r="F2848" s="128" t="s">
        <v>230</v>
      </c>
      <c r="G2848" s="128" t="s">
        <v>230</v>
      </c>
      <c r="H2848" s="128" t="s">
        <v>230</v>
      </c>
      <c r="I2848" s="128" t="s">
        <v>230</v>
      </c>
      <c r="J2848" s="128" t="s">
        <v>230</v>
      </c>
      <c r="K2848" s="128" t="s">
        <v>230</v>
      </c>
      <c r="N2848" s="128" t="s">
        <v>230</v>
      </c>
      <c r="AA2848" s="128" t="s">
        <v>230</v>
      </c>
    </row>
    <row r="2849" spans="6:27">
      <c r="F2849" s="128" t="s">
        <v>230</v>
      </c>
      <c r="G2849" s="128" t="s">
        <v>230</v>
      </c>
      <c r="H2849" s="128" t="s">
        <v>230</v>
      </c>
      <c r="I2849" s="128" t="s">
        <v>230</v>
      </c>
      <c r="J2849" s="128" t="s">
        <v>230</v>
      </c>
      <c r="K2849" s="128" t="s">
        <v>230</v>
      </c>
      <c r="N2849" s="128" t="s">
        <v>230</v>
      </c>
      <c r="AA2849" s="128" t="s">
        <v>230</v>
      </c>
    </row>
    <row r="2850" spans="6:27">
      <c r="F2850" s="128" t="s">
        <v>230</v>
      </c>
      <c r="G2850" s="128" t="s">
        <v>230</v>
      </c>
      <c r="H2850" s="128" t="s">
        <v>230</v>
      </c>
      <c r="I2850" s="128" t="s">
        <v>230</v>
      </c>
      <c r="J2850" s="128" t="s">
        <v>230</v>
      </c>
      <c r="K2850" s="128" t="s">
        <v>230</v>
      </c>
      <c r="N2850" s="128" t="s">
        <v>230</v>
      </c>
      <c r="AA2850" s="128" t="s">
        <v>230</v>
      </c>
    </row>
    <row r="2851" spans="6:27">
      <c r="F2851" s="128" t="s">
        <v>230</v>
      </c>
      <c r="G2851" s="128" t="s">
        <v>230</v>
      </c>
      <c r="H2851" s="128" t="s">
        <v>230</v>
      </c>
      <c r="I2851" s="128" t="s">
        <v>230</v>
      </c>
      <c r="J2851" s="128" t="s">
        <v>230</v>
      </c>
      <c r="K2851" s="128" t="s">
        <v>230</v>
      </c>
      <c r="N2851" s="128" t="s">
        <v>230</v>
      </c>
      <c r="AA2851" s="128" t="s">
        <v>230</v>
      </c>
    </row>
    <row r="2852" spans="6:27">
      <c r="F2852" s="128" t="s">
        <v>230</v>
      </c>
      <c r="G2852" s="128" t="s">
        <v>230</v>
      </c>
      <c r="H2852" s="128" t="s">
        <v>230</v>
      </c>
      <c r="I2852" s="128" t="s">
        <v>230</v>
      </c>
      <c r="J2852" s="128" t="s">
        <v>230</v>
      </c>
      <c r="K2852" s="128" t="s">
        <v>230</v>
      </c>
      <c r="N2852" s="128" t="s">
        <v>230</v>
      </c>
      <c r="AA2852" s="128" t="s">
        <v>230</v>
      </c>
    </row>
    <row r="2853" spans="6:27">
      <c r="F2853" s="128" t="s">
        <v>230</v>
      </c>
      <c r="G2853" s="128" t="s">
        <v>230</v>
      </c>
      <c r="H2853" s="128" t="s">
        <v>230</v>
      </c>
      <c r="I2853" s="128" t="s">
        <v>230</v>
      </c>
      <c r="J2853" s="128" t="s">
        <v>230</v>
      </c>
      <c r="K2853" s="128" t="s">
        <v>230</v>
      </c>
      <c r="N2853" s="128" t="s">
        <v>230</v>
      </c>
      <c r="AA2853" s="128" t="s">
        <v>230</v>
      </c>
    </row>
    <row r="2854" spans="6:27">
      <c r="F2854" s="128" t="s">
        <v>230</v>
      </c>
      <c r="G2854" s="128" t="s">
        <v>230</v>
      </c>
      <c r="H2854" s="128" t="s">
        <v>230</v>
      </c>
      <c r="I2854" s="128" t="s">
        <v>230</v>
      </c>
      <c r="J2854" s="128" t="s">
        <v>230</v>
      </c>
      <c r="K2854" s="128" t="s">
        <v>230</v>
      </c>
      <c r="N2854" s="128" t="s">
        <v>230</v>
      </c>
      <c r="AA2854" s="128" t="s">
        <v>230</v>
      </c>
    </row>
    <row r="2855" spans="6:27">
      <c r="F2855" s="128" t="s">
        <v>230</v>
      </c>
      <c r="G2855" s="128" t="s">
        <v>230</v>
      </c>
      <c r="H2855" s="128" t="s">
        <v>230</v>
      </c>
      <c r="I2855" s="128" t="s">
        <v>230</v>
      </c>
      <c r="J2855" s="128" t="s">
        <v>230</v>
      </c>
      <c r="K2855" s="128" t="s">
        <v>230</v>
      </c>
      <c r="N2855" s="128" t="s">
        <v>230</v>
      </c>
      <c r="AA2855" s="128" t="s">
        <v>230</v>
      </c>
    </row>
    <row r="2856" spans="6:27">
      <c r="F2856" s="128" t="s">
        <v>230</v>
      </c>
      <c r="G2856" s="128" t="s">
        <v>230</v>
      </c>
      <c r="H2856" s="128" t="s">
        <v>230</v>
      </c>
      <c r="I2856" s="128" t="s">
        <v>230</v>
      </c>
      <c r="J2856" s="128" t="s">
        <v>230</v>
      </c>
      <c r="K2856" s="128" t="s">
        <v>230</v>
      </c>
      <c r="N2856" s="128" t="s">
        <v>230</v>
      </c>
      <c r="AA2856" s="128" t="s">
        <v>230</v>
      </c>
    </row>
    <row r="2857" spans="6:27">
      <c r="F2857" s="128" t="s">
        <v>230</v>
      </c>
      <c r="G2857" s="128" t="s">
        <v>230</v>
      </c>
      <c r="H2857" s="128" t="s">
        <v>230</v>
      </c>
      <c r="I2857" s="128" t="s">
        <v>230</v>
      </c>
      <c r="J2857" s="128" t="s">
        <v>230</v>
      </c>
      <c r="K2857" s="128" t="s">
        <v>230</v>
      </c>
      <c r="N2857" s="128" t="s">
        <v>230</v>
      </c>
      <c r="AA2857" s="128" t="s">
        <v>230</v>
      </c>
    </row>
    <row r="2858" spans="6:27">
      <c r="F2858" s="128" t="s">
        <v>230</v>
      </c>
      <c r="G2858" s="128" t="s">
        <v>230</v>
      </c>
      <c r="H2858" s="128" t="s">
        <v>230</v>
      </c>
      <c r="I2858" s="128" t="s">
        <v>230</v>
      </c>
      <c r="J2858" s="128" t="s">
        <v>230</v>
      </c>
      <c r="K2858" s="128" t="s">
        <v>230</v>
      </c>
      <c r="N2858" s="128" t="s">
        <v>230</v>
      </c>
      <c r="AA2858" s="128" t="s">
        <v>230</v>
      </c>
    </row>
    <row r="2859" spans="6:27">
      <c r="F2859" s="128" t="s">
        <v>230</v>
      </c>
      <c r="G2859" s="128" t="s">
        <v>230</v>
      </c>
      <c r="H2859" s="128" t="s">
        <v>230</v>
      </c>
      <c r="I2859" s="128" t="s">
        <v>230</v>
      </c>
      <c r="J2859" s="128" t="s">
        <v>230</v>
      </c>
      <c r="K2859" s="128" t="s">
        <v>230</v>
      </c>
      <c r="N2859" s="128" t="s">
        <v>230</v>
      </c>
      <c r="AA2859" s="128" t="s">
        <v>230</v>
      </c>
    </row>
    <row r="2860" spans="6:27">
      <c r="F2860" s="128" t="s">
        <v>230</v>
      </c>
      <c r="G2860" s="128" t="s">
        <v>230</v>
      </c>
      <c r="H2860" s="128" t="s">
        <v>230</v>
      </c>
      <c r="I2860" s="128" t="s">
        <v>230</v>
      </c>
      <c r="J2860" s="128" t="s">
        <v>230</v>
      </c>
      <c r="K2860" s="128" t="s">
        <v>230</v>
      </c>
      <c r="N2860" s="128" t="s">
        <v>230</v>
      </c>
      <c r="AA2860" s="128" t="s">
        <v>230</v>
      </c>
    </row>
    <row r="2861" spans="6:27">
      <c r="F2861" s="128" t="s">
        <v>230</v>
      </c>
      <c r="G2861" s="128" t="s">
        <v>230</v>
      </c>
      <c r="H2861" s="128" t="s">
        <v>230</v>
      </c>
      <c r="I2861" s="128" t="s">
        <v>230</v>
      </c>
      <c r="J2861" s="128" t="s">
        <v>230</v>
      </c>
      <c r="K2861" s="128" t="s">
        <v>230</v>
      </c>
      <c r="N2861" s="128" t="s">
        <v>230</v>
      </c>
      <c r="AA2861" s="128" t="s">
        <v>230</v>
      </c>
    </row>
    <row r="2862" spans="6:27">
      <c r="F2862" s="128" t="s">
        <v>230</v>
      </c>
      <c r="G2862" s="128" t="s">
        <v>230</v>
      </c>
      <c r="H2862" s="128" t="s">
        <v>230</v>
      </c>
      <c r="I2862" s="128" t="s">
        <v>230</v>
      </c>
      <c r="J2862" s="128" t="s">
        <v>230</v>
      </c>
      <c r="K2862" s="128" t="s">
        <v>230</v>
      </c>
      <c r="N2862" s="128" t="s">
        <v>230</v>
      </c>
      <c r="AA2862" s="128" t="s">
        <v>230</v>
      </c>
    </row>
    <row r="2863" spans="6:27">
      <c r="F2863" s="128" t="s">
        <v>230</v>
      </c>
      <c r="G2863" s="128" t="s">
        <v>230</v>
      </c>
      <c r="H2863" s="128" t="s">
        <v>230</v>
      </c>
      <c r="I2863" s="128" t="s">
        <v>230</v>
      </c>
      <c r="J2863" s="128" t="s">
        <v>230</v>
      </c>
      <c r="K2863" s="128" t="s">
        <v>230</v>
      </c>
      <c r="N2863" s="128" t="s">
        <v>230</v>
      </c>
      <c r="AA2863" s="128" t="s">
        <v>230</v>
      </c>
    </row>
    <row r="2864" spans="6:27">
      <c r="F2864" s="128" t="s">
        <v>230</v>
      </c>
      <c r="G2864" s="128" t="s">
        <v>230</v>
      </c>
      <c r="H2864" s="128" t="s">
        <v>230</v>
      </c>
      <c r="I2864" s="128" t="s">
        <v>230</v>
      </c>
      <c r="J2864" s="128" t="s">
        <v>230</v>
      </c>
      <c r="K2864" s="128" t="s">
        <v>230</v>
      </c>
      <c r="N2864" s="128" t="s">
        <v>230</v>
      </c>
      <c r="AA2864" s="128" t="s">
        <v>230</v>
      </c>
    </row>
    <row r="2865" spans="6:27">
      <c r="F2865" s="128" t="s">
        <v>230</v>
      </c>
      <c r="G2865" s="128" t="s">
        <v>230</v>
      </c>
      <c r="H2865" s="128" t="s">
        <v>230</v>
      </c>
      <c r="I2865" s="128" t="s">
        <v>230</v>
      </c>
      <c r="J2865" s="128" t="s">
        <v>230</v>
      </c>
      <c r="K2865" s="128" t="s">
        <v>230</v>
      </c>
      <c r="N2865" s="128" t="s">
        <v>230</v>
      </c>
      <c r="AA2865" s="128" t="s">
        <v>230</v>
      </c>
    </row>
    <row r="2866" spans="6:27">
      <c r="F2866" s="128" t="s">
        <v>230</v>
      </c>
      <c r="G2866" s="128" t="s">
        <v>230</v>
      </c>
      <c r="H2866" s="128" t="s">
        <v>230</v>
      </c>
      <c r="I2866" s="128" t="s">
        <v>230</v>
      </c>
      <c r="J2866" s="128" t="s">
        <v>230</v>
      </c>
      <c r="K2866" s="128" t="s">
        <v>230</v>
      </c>
      <c r="N2866" s="128" t="s">
        <v>230</v>
      </c>
      <c r="AA2866" s="128" t="s">
        <v>230</v>
      </c>
    </row>
    <row r="2867" spans="6:27">
      <c r="F2867" s="128" t="s">
        <v>230</v>
      </c>
      <c r="G2867" s="128" t="s">
        <v>230</v>
      </c>
      <c r="H2867" s="128" t="s">
        <v>230</v>
      </c>
      <c r="I2867" s="128" t="s">
        <v>230</v>
      </c>
      <c r="J2867" s="128" t="s">
        <v>230</v>
      </c>
      <c r="K2867" s="128" t="s">
        <v>230</v>
      </c>
      <c r="N2867" s="128" t="s">
        <v>230</v>
      </c>
      <c r="AA2867" s="128" t="s">
        <v>230</v>
      </c>
    </row>
    <row r="2868" spans="6:27">
      <c r="F2868" s="128" t="s">
        <v>230</v>
      </c>
      <c r="G2868" s="128" t="s">
        <v>230</v>
      </c>
      <c r="H2868" s="128" t="s">
        <v>230</v>
      </c>
      <c r="I2868" s="128" t="s">
        <v>230</v>
      </c>
      <c r="J2868" s="128" t="s">
        <v>230</v>
      </c>
      <c r="K2868" s="128" t="s">
        <v>230</v>
      </c>
      <c r="N2868" s="128" t="s">
        <v>230</v>
      </c>
      <c r="AA2868" s="128" t="s">
        <v>230</v>
      </c>
    </row>
    <row r="2869" spans="6:27">
      <c r="F2869" s="128" t="s">
        <v>230</v>
      </c>
      <c r="G2869" s="128" t="s">
        <v>230</v>
      </c>
      <c r="H2869" s="128" t="s">
        <v>230</v>
      </c>
      <c r="I2869" s="128" t="s">
        <v>230</v>
      </c>
      <c r="J2869" s="128" t="s">
        <v>230</v>
      </c>
      <c r="K2869" s="128" t="s">
        <v>230</v>
      </c>
      <c r="N2869" s="128" t="s">
        <v>230</v>
      </c>
      <c r="AA2869" s="128" t="s">
        <v>230</v>
      </c>
    </row>
    <row r="2870" spans="6:27">
      <c r="F2870" s="128" t="s">
        <v>230</v>
      </c>
      <c r="G2870" s="128" t="s">
        <v>230</v>
      </c>
      <c r="H2870" s="128" t="s">
        <v>230</v>
      </c>
      <c r="I2870" s="128" t="s">
        <v>230</v>
      </c>
      <c r="J2870" s="128" t="s">
        <v>230</v>
      </c>
      <c r="K2870" s="128" t="s">
        <v>230</v>
      </c>
      <c r="N2870" s="128" t="s">
        <v>230</v>
      </c>
      <c r="AA2870" s="128" t="s">
        <v>230</v>
      </c>
    </row>
    <row r="2871" spans="6:27">
      <c r="F2871" s="128" t="s">
        <v>230</v>
      </c>
      <c r="G2871" s="128" t="s">
        <v>230</v>
      </c>
      <c r="H2871" s="128" t="s">
        <v>230</v>
      </c>
      <c r="I2871" s="128" t="s">
        <v>230</v>
      </c>
      <c r="J2871" s="128" t="s">
        <v>230</v>
      </c>
      <c r="K2871" s="128" t="s">
        <v>230</v>
      </c>
      <c r="N2871" s="128" t="s">
        <v>230</v>
      </c>
      <c r="AA2871" s="128" t="s">
        <v>230</v>
      </c>
    </row>
    <row r="2872" spans="6:27">
      <c r="F2872" s="128" t="s">
        <v>230</v>
      </c>
      <c r="G2872" s="128" t="s">
        <v>230</v>
      </c>
      <c r="H2872" s="128" t="s">
        <v>230</v>
      </c>
      <c r="I2872" s="128" t="s">
        <v>230</v>
      </c>
      <c r="J2872" s="128" t="s">
        <v>230</v>
      </c>
      <c r="K2872" s="128" t="s">
        <v>230</v>
      </c>
      <c r="N2872" s="128" t="s">
        <v>230</v>
      </c>
      <c r="AA2872" s="128" t="s">
        <v>230</v>
      </c>
    </row>
    <row r="2873" spans="6:27">
      <c r="F2873" s="128" t="s">
        <v>230</v>
      </c>
      <c r="G2873" s="128" t="s">
        <v>230</v>
      </c>
      <c r="H2873" s="128" t="s">
        <v>230</v>
      </c>
      <c r="I2873" s="128" t="s">
        <v>230</v>
      </c>
      <c r="J2873" s="128" t="s">
        <v>230</v>
      </c>
      <c r="K2873" s="128" t="s">
        <v>230</v>
      </c>
      <c r="N2873" s="128" t="s">
        <v>230</v>
      </c>
      <c r="AA2873" s="128" t="s">
        <v>230</v>
      </c>
    </row>
    <row r="2874" spans="6:27">
      <c r="F2874" s="128" t="s">
        <v>230</v>
      </c>
      <c r="G2874" s="128" t="s">
        <v>230</v>
      </c>
      <c r="H2874" s="128" t="s">
        <v>230</v>
      </c>
      <c r="I2874" s="128" t="s">
        <v>230</v>
      </c>
      <c r="J2874" s="128" t="s">
        <v>230</v>
      </c>
      <c r="K2874" s="128" t="s">
        <v>230</v>
      </c>
      <c r="N2874" s="128" t="s">
        <v>230</v>
      </c>
      <c r="AA2874" s="128" t="s">
        <v>230</v>
      </c>
    </row>
    <row r="2875" spans="6:27">
      <c r="F2875" s="128" t="s">
        <v>230</v>
      </c>
      <c r="G2875" s="128" t="s">
        <v>230</v>
      </c>
      <c r="H2875" s="128" t="s">
        <v>230</v>
      </c>
      <c r="I2875" s="128" t="s">
        <v>230</v>
      </c>
      <c r="J2875" s="128" t="s">
        <v>230</v>
      </c>
      <c r="K2875" s="128" t="s">
        <v>230</v>
      </c>
      <c r="N2875" s="128" t="s">
        <v>230</v>
      </c>
      <c r="AA2875" s="128" t="s">
        <v>230</v>
      </c>
    </row>
    <row r="2876" spans="6:27">
      <c r="F2876" s="128" t="s">
        <v>230</v>
      </c>
      <c r="G2876" s="128" t="s">
        <v>230</v>
      </c>
      <c r="H2876" s="128" t="s">
        <v>230</v>
      </c>
      <c r="I2876" s="128" t="s">
        <v>230</v>
      </c>
      <c r="J2876" s="128" t="s">
        <v>230</v>
      </c>
      <c r="K2876" s="128" t="s">
        <v>230</v>
      </c>
      <c r="N2876" s="128" t="s">
        <v>230</v>
      </c>
      <c r="AA2876" s="128" t="s">
        <v>230</v>
      </c>
    </row>
    <row r="2877" spans="6:27">
      <c r="F2877" s="128" t="s">
        <v>230</v>
      </c>
      <c r="G2877" s="128" t="s">
        <v>230</v>
      </c>
      <c r="H2877" s="128" t="s">
        <v>230</v>
      </c>
      <c r="I2877" s="128" t="s">
        <v>230</v>
      </c>
      <c r="J2877" s="128" t="s">
        <v>230</v>
      </c>
      <c r="K2877" s="128" t="s">
        <v>230</v>
      </c>
      <c r="N2877" s="128" t="s">
        <v>230</v>
      </c>
      <c r="AA2877" s="128" t="s">
        <v>230</v>
      </c>
    </row>
    <row r="2878" spans="6:27">
      <c r="F2878" s="128" t="s">
        <v>230</v>
      </c>
      <c r="G2878" s="128" t="s">
        <v>230</v>
      </c>
      <c r="H2878" s="128" t="s">
        <v>230</v>
      </c>
      <c r="I2878" s="128" t="s">
        <v>230</v>
      </c>
      <c r="J2878" s="128" t="s">
        <v>230</v>
      </c>
      <c r="K2878" s="128" t="s">
        <v>230</v>
      </c>
      <c r="N2878" s="128" t="s">
        <v>230</v>
      </c>
      <c r="AA2878" s="128" t="s">
        <v>230</v>
      </c>
    </row>
    <row r="2879" spans="6:27">
      <c r="F2879" s="128" t="s">
        <v>230</v>
      </c>
      <c r="G2879" s="128" t="s">
        <v>230</v>
      </c>
      <c r="H2879" s="128" t="s">
        <v>230</v>
      </c>
      <c r="I2879" s="128" t="s">
        <v>230</v>
      </c>
      <c r="J2879" s="128" t="s">
        <v>230</v>
      </c>
      <c r="K2879" s="128" t="s">
        <v>230</v>
      </c>
      <c r="N2879" s="128" t="s">
        <v>230</v>
      </c>
      <c r="AA2879" s="128" t="s">
        <v>230</v>
      </c>
    </row>
    <row r="2880" spans="6:27">
      <c r="F2880" s="128" t="s">
        <v>230</v>
      </c>
      <c r="G2880" s="128" t="s">
        <v>230</v>
      </c>
      <c r="H2880" s="128" t="s">
        <v>230</v>
      </c>
      <c r="I2880" s="128" t="s">
        <v>230</v>
      </c>
      <c r="J2880" s="128" t="s">
        <v>230</v>
      </c>
      <c r="K2880" s="128" t="s">
        <v>230</v>
      </c>
      <c r="N2880" s="128" t="s">
        <v>230</v>
      </c>
      <c r="AA2880" s="128" t="s">
        <v>230</v>
      </c>
    </row>
    <row r="2881" spans="6:27">
      <c r="F2881" s="128" t="s">
        <v>230</v>
      </c>
      <c r="G2881" s="128" t="s">
        <v>230</v>
      </c>
      <c r="H2881" s="128" t="s">
        <v>230</v>
      </c>
      <c r="I2881" s="128" t="s">
        <v>230</v>
      </c>
      <c r="J2881" s="128" t="s">
        <v>230</v>
      </c>
      <c r="K2881" s="128" t="s">
        <v>230</v>
      </c>
      <c r="N2881" s="128" t="s">
        <v>230</v>
      </c>
      <c r="AA2881" s="128" t="s">
        <v>230</v>
      </c>
    </row>
    <row r="2882" spans="6:27">
      <c r="F2882" s="128" t="s">
        <v>230</v>
      </c>
      <c r="G2882" s="128" t="s">
        <v>230</v>
      </c>
      <c r="H2882" s="128" t="s">
        <v>230</v>
      </c>
      <c r="I2882" s="128" t="s">
        <v>230</v>
      </c>
      <c r="J2882" s="128" t="s">
        <v>230</v>
      </c>
      <c r="K2882" s="128" t="s">
        <v>230</v>
      </c>
      <c r="N2882" s="128" t="s">
        <v>230</v>
      </c>
      <c r="AA2882" s="128" t="s">
        <v>230</v>
      </c>
    </row>
    <row r="2883" spans="6:27">
      <c r="F2883" s="128" t="s">
        <v>230</v>
      </c>
      <c r="G2883" s="128" t="s">
        <v>230</v>
      </c>
      <c r="H2883" s="128" t="s">
        <v>230</v>
      </c>
      <c r="I2883" s="128" t="s">
        <v>230</v>
      </c>
      <c r="J2883" s="128" t="s">
        <v>230</v>
      </c>
      <c r="K2883" s="128" t="s">
        <v>230</v>
      </c>
      <c r="N2883" s="128" t="s">
        <v>230</v>
      </c>
      <c r="AA2883" s="128" t="s">
        <v>230</v>
      </c>
    </row>
    <row r="2884" spans="6:27">
      <c r="F2884" s="128" t="s">
        <v>230</v>
      </c>
      <c r="G2884" s="128" t="s">
        <v>230</v>
      </c>
      <c r="H2884" s="128" t="s">
        <v>230</v>
      </c>
      <c r="I2884" s="128" t="s">
        <v>230</v>
      </c>
      <c r="J2884" s="128" t="s">
        <v>230</v>
      </c>
      <c r="K2884" s="128" t="s">
        <v>230</v>
      </c>
      <c r="N2884" s="128" t="s">
        <v>230</v>
      </c>
      <c r="AA2884" s="128" t="s">
        <v>230</v>
      </c>
    </row>
    <row r="2885" spans="6:27">
      <c r="F2885" s="128" t="s">
        <v>230</v>
      </c>
      <c r="G2885" s="128" t="s">
        <v>230</v>
      </c>
      <c r="H2885" s="128" t="s">
        <v>230</v>
      </c>
      <c r="I2885" s="128" t="s">
        <v>230</v>
      </c>
      <c r="J2885" s="128" t="s">
        <v>230</v>
      </c>
      <c r="K2885" s="128" t="s">
        <v>230</v>
      </c>
      <c r="N2885" s="128" t="s">
        <v>230</v>
      </c>
      <c r="AA2885" s="128" t="s">
        <v>230</v>
      </c>
    </row>
    <row r="2886" spans="6:27">
      <c r="F2886" s="128" t="s">
        <v>230</v>
      </c>
      <c r="G2886" s="128" t="s">
        <v>230</v>
      </c>
      <c r="H2886" s="128" t="s">
        <v>230</v>
      </c>
      <c r="I2886" s="128" t="s">
        <v>230</v>
      </c>
      <c r="J2886" s="128" t="s">
        <v>230</v>
      </c>
      <c r="K2886" s="128" t="s">
        <v>230</v>
      </c>
      <c r="N2886" s="128" t="s">
        <v>230</v>
      </c>
      <c r="AA2886" s="128" t="s">
        <v>230</v>
      </c>
    </row>
    <row r="2887" spans="6:27">
      <c r="F2887" s="128" t="s">
        <v>230</v>
      </c>
      <c r="G2887" s="128" t="s">
        <v>230</v>
      </c>
      <c r="H2887" s="128" t="s">
        <v>230</v>
      </c>
      <c r="I2887" s="128" t="s">
        <v>230</v>
      </c>
      <c r="J2887" s="128" t="s">
        <v>230</v>
      </c>
      <c r="K2887" s="128" t="s">
        <v>230</v>
      </c>
      <c r="N2887" s="128" t="s">
        <v>230</v>
      </c>
      <c r="AA2887" s="128" t="s">
        <v>230</v>
      </c>
    </row>
    <row r="2888" spans="6:27">
      <c r="F2888" s="128" t="s">
        <v>230</v>
      </c>
      <c r="G2888" s="128" t="s">
        <v>230</v>
      </c>
      <c r="H2888" s="128" t="s">
        <v>230</v>
      </c>
      <c r="I2888" s="128" t="s">
        <v>230</v>
      </c>
      <c r="J2888" s="128" t="s">
        <v>230</v>
      </c>
      <c r="K2888" s="128" t="s">
        <v>230</v>
      </c>
      <c r="N2888" s="128" t="s">
        <v>230</v>
      </c>
      <c r="AA2888" s="128" t="s">
        <v>230</v>
      </c>
    </row>
    <row r="2889" spans="6:27">
      <c r="F2889" s="128" t="s">
        <v>230</v>
      </c>
      <c r="G2889" s="128" t="s">
        <v>230</v>
      </c>
      <c r="H2889" s="128" t="s">
        <v>230</v>
      </c>
      <c r="I2889" s="128" t="s">
        <v>230</v>
      </c>
      <c r="J2889" s="128" t="s">
        <v>230</v>
      </c>
      <c r="K2889" s="128" t="s">
        <v>230</v>
      </c>
      <c r="N2889" s="128" t="s">
        <v>230</v>
      </c>
      <c r="AA2889" s="128" t="s">
        <v>230</v>
      </c>
    </row>
    <row r="2890" spans="6:27">
      <c r="F2890" s="128" t="s">
        <v>230</v>
      </c>
      <c r="G2890" s="128" t="s">
        <v>230</v>
      </c>
      <c r="H2890" s="128" t="s">
        <v>230</v>
      </c>
      <c r="I2890" s="128" t="s">
        <v>230</v>
      </c>
      <c r="J2890" s="128" t="s">
        <v>230</v>
      </c>
      <c r="K2890" s="128" t="s">
        <v>230</v>
      </c>
      <c r="N2890" s="128" t="s">
        <v>230</v>
      </c>
      <c r="AA2890" s="128" t="s">
        <v>230</v>
      </c>
    </row>
    <row r="2891" spans="6:27">
      <c r="F2891" s="128" t="s">
        <v>230</v>
      </c>
      <c r="G2891" s="128" t="s">
        <v>230</v>
      </c>
      <c r="H2891" s="128" t="s">
        <v>230</v>
      </c>
      <c r="I2891" s="128" t="s">
        <v>230</v>
      </c>
      <c r="J2891" s="128" t="s">
        <v>230</v>
      </c>
      <c r="K2891" s="128" t="s">
        <v>230</v>
      </c>
      <c r="N2891" s="128" t="s">
        <v>230</v>
      </c>
      <c r="AA2891" s="128" t="s">
        <v>230</v>
      </c>
    </row>
    <row r="2892" spans="6:27">
      <c r="F2892" s="128" t="s">
        <v>230</v>
      </c>
      <c r="G2892" s="128" t="s">
        <v>230</v>
      </c>
      <c r="H2892" s="128" t="s">
        <v>230</v>
      </c>
      <c r="I2892" s="128" t="s">
        <v>230</v>
      </c>
      <c r="J2892" s="128" t="s">
        <v>230</v>
      </c>
      <c r="K2892" s="128" t="s">
        <v>230</v>
      </c>
      <c r="N2892" s="128" t="s">
        <v>230</v>
      </c>
      <c r="AA2892" s="128" t="s">
        <v>230</v>
      </c>
    </row>
    <row r="2893" spans="6:27">
      <c r="F2893" s="128" t="s">
        <v>230</v>
      </c>
      <c r="G2893" s="128" t="s">
        <v>230</v>
      </c>
      <c r="H2893" s="128" t="s">
        <v>230</v>
      </c>
      <c r="I2893" s="128" t="s">
        <v>230</v>
      </c>
      <c r="J2893" s="128" t="s">
        <v>230</v>
      </c>
      <c r="K2893" s="128" t="s">
        <v>230</v>
      </c>
      <c r="N2893" s="128" t="s">
        <v>230</v>
      </c>
      <c r="AA2893" s="128" t="s">
        <v>230</v>
      </c>
    </row>
    <row r="2894" spans="6:27">
      <c r="F2894" s="128" t="s">
        <v>230</v>
      </c>
      <c r="G2894" s="128" t="s">
        <v>230</v>
      </c>
      <c r="H2894" s="128" t="s">
        <v>230</v>
      </c>
      <c r="I2894" s="128" t="s">
        <v>230</v>
      </c>
      <c r="J2894" s="128" t="s">
        <v>230</v>
      </c>
      <c r="K2894" s="128" t="s">
        <v>230</v>
      </c>
      <c r="N2894" s="128" t="s">
        <v>230</v>
      </c>
      <c r="AA2894" s="128" t="s">
        <v>230</v>
      </c>
    </row>
    <row r="2895" spans="6:27">
      <c r="F2895" s="128" t="s">
        <v>230</v>
      </c>
      <c r="G2895" s="128" t="s">
        <v>230</v>
      </c>
      <c r="H2895" s="128" t="s">
        <v>230</v>
      </c>
      <c r="I2895" s="128" t="s">
        <v>230</v>
      </c>
      <c r="J2895" s="128" t="s">
        <v>230</v>
      </c>
      <c r="K2895" s="128" t="s">
        <v>230</v>
      </c>
      <c r="N2895" s="128" t="s">
        <v>230</v>
      </c>
      <c r="AA2895" s="128" t="s">
        <v>230</v>
      </c>
    </row>
    <row r="2896" spans="6:27">
      <c r="F2896" s="128" t="s">
        <v>230</v>
      </c>
      <c r="G2896" s="128" t="s">
        <v>230</v>
      </c>
      <c r="H2896" s="128" t="s">
        <v>230</v>
      </c>
      <c r="I2896" s="128" t="s">
        <v>230</v>
      </c>
      <c r="J2896" s="128" t="s">
        <v>230</v>
      </c>
      <c r="K2896" s="128" t="s">
        <v>230</v>
      </c>
      <c r="N2896" s="128" t="s">
        <v>230</v>
      </c>
      <c r="AA2896" s="128" t="s">
        <v>230</v>
      </c>
    </row>
    <row r="2897" spans="6:27">
      <c r="F2897" s="128" t="s">
        <v>230</v>
      </c>
      <c r="G2897" s="128" t="s">
        <v>230</v>
      </c>
      <c r="H2897" s="128" t="s">
        <v>230</v>
      </c>
      <c r="I2897" s="128" t="s">
        <v>230</v>
      </c>
      <c r="J2897" s="128" t="s">
        <v>230</v>
      </c>
      <c r="K2897" s="128" t="s">
        <v>230</v>
      </c>
      <c r="N2897" s="128" t="s">
        <v>230</v>
      </c>
      <c r="AA2897" s="128" t="s">
        <v>230</v>
      </c>
    </row>
    <row r="2898" spans="6:27">
      <c r="F2898" s="128" t="s">
        <v>230</v>
      </c>
      <c r="G2898" s="128" t="s">
        <v>230</v>
      </c>
      <c r="H2898" s="128" t="s">
        <v>230</v>
      </c>
      <c r="I2898" s="128" t="s">
        <v>230</v>
      </c>
      <c r="J2898" s="128" t="s">
        <v>230</v>
      </c>
      <c r="K2898" s="128" t="s">
        <v>230</v>
      </c>
      <c r="N2898" s="128" t="s">
        <v>230</v>
      </c>
      <c r="AA2898" s="128" t="s">
        <v>230</v>
      </c>
    </row>
    <row r="2899" spans="6:27">
      <c r="F2899" s="128" t="s">
        <v>230</v>
      </c>
      <c r="G2899" s="128" t="s">
        <v>230</v>
      </c>
      <c r="H2899" s="128" t="s">
        <v>230</v>
      </c>
      <c r="I2899" s="128" t="s">
        <v>230</v>
      </c>
      <c r="J2899" s="128" t="s">
        <v>230</v>
      </c>
      <c r="K2899" s="128" t="s">
        <v>230</v>
      </c>
      <c r="N2899" s="128" t="s">
        <v>230</v>
      </c>
      <c r="AA2899" s="128" t="s">
        <v>230</v>
      </c>
    </row>
    <row r="2900" spans="6:27">
      <c r="F2900" s="128" t="s">
        <v>230</v>
      </c>
      <c r="G2900" s="128" t="s">
        <v>230</v>
      </c>
      <c r="H2900" s="128" t="s">
        <v>230</v>
      </c>
      <c r="I2900" s="128" t="s">
        <v>230</v>
      </c>
      <c r="J2900" s="128" t="s">
        <v>230</v>
      </c>
      <c r="K2900" s="128" t="s">
        <v>230</v>
      </c>
      <c r="N2900" s="128" t="s">
        <v>230</v>
      </c>
      <c r="AA2900" s="128" t="s">
        <v>230</v>
      </c>
    </row>
    <row r="2901" spans="6:27">
      <c r="F2901" s="128" t="s">
        <v>230</v>
      </c>
      <c r="G2901" s="128" t="s">
        <v>230</v>
      </c>
      <c r="H2901" s="128" t="s">
        <v>230</v>
      </c>
      <c r="I2901" s="128" t="s">
        <v>230</v>
      </c>
      <c r="J2901" s="128" t="s">
        <v>230</v>
      </c>
      <c r="K2901" s="128" t="s">
        <v>230</v>
      </c>
      <c r="N2901" s="128" t="s">
        <v>230</v>
      </c>
      <c r="AA2901" s="128" t="s">
        <v>230</v>
      </c>
    </row>
    <row r="2902" spans="6:27">
      <c r="F2902" s="128" t="s">
        <v>230</v>
      </c>
      <c r="G2902" s="128" t="s">
        <v>230</v>
      </c>
      <c r="H2902" s="128" t="s">
        <v>230</v>
      </c>
      <c r="I2902" s="128" t="s">
        <v>230</v>
      </c>
      <c r="J2902" s="128" t="s">
        <v>230</v>
      </c>
      <c r="K2902" s="128" t="s">
        <v>230</v>
      </c>
      <c r="N2902" s="128" t="s">
        <v>230</v>
      </c>
      <c r="AA2902" s="128" t="s">
        <v>230</v>
      </c>
    </row>
    <row r="2903" spans="6:27">
      <c r="F2903" s="128" t="s">
        <v>230</v>
      </c>
      <c r="G2903" s="128" t="s">
        <v>230</v>
      </c>
      <c r="H2903" s="128" t="s">
        <v>230</v>
      </c>
      <c r="I2903" s="128" t="s">
        <v>230</v>
      </c>
      <c r="J2903" s="128" t="s">
        <v>230</v>
      </c>
      <c r="K2903" s="128" t="s">
        <v>230</v>
      </c>
      <c r="N2903" s="128" t="s">
        <v>230</v>
      </c>
      <c r="AA2903" s="128" t="s">
        <v>230</v>
      </c>
    </row>
    <row r="2904" spans="6:27">
      <c r="F2904" s="128" t="s">
        <v>230</v>
      </c>
      <c r="G2904" s="128" t="s">
        <v>230</v>
      </c>
      <c r="H2904" s="128" t="s">
        <v>230</v>
      </c>
      <c r="I2904" s="128" t="s">
        <v>230</v>
      </c>
      <c r="J2904" s="128" t="s">
        <v>230</v>
      </c>
      <c r="K2904" s="128" t="s">
        <v>230</v>
      </c>
      <c r="N2904" s="128" t="s">
        <v>230</v>
      </c>
      <c r="AA2904" s="128" t="s">
        <v>230</v>
      </c>
    </row>
    <row r="2905" spans="6:27">
      <c r="F2905" s="128" t="s">
        <v>230</v>
      </c>
      <c r="G2905" s="128" t="s">
        <v>230</v>
      </c>
      <c r="H2905" s="128" t="s">
        <v>230</v>
      </c>
      <c r="I2905" s="128" t="s">
        <v>230</v>
      </c>
      <c r="J2905" s="128" t="s">
        <v>230</v>
      </c>
      <c r="K2905" s="128" t="s">
        <v>230</v>
      </c>
      <c r="N2905" s="128" t="s">
        <v>230</v>
      </c>
      <c r="AA2905" s="128" t="s">
        <v>230</v>
      </c>
    </row>
    <row r="2906" spans="6:27">
      <c r="F2906" s="128" t="s">
        <v>230</v>
      </c>
      <c r="G2906" s="128" t="s">
        <v>230</v>
      </c>
      <c r="H2906" s="128" t="s">
        <v>230</v>
      </c>
      <c r="I2906" s="128" t="s">
        <v>230</v>
      </c>
      <c r="J2906" s="128" t="s">
        <v>230</v>
      </c>
      <c r="K2906" s="128" t="s">
        <v>230</v>
      </c>
      <c r="N2906" s="128" t="s">
        <v>230</v>
      </c>
      <c r="AA2906" s="128" t="s">
        <v>230</v>
      </c>
    </row>
    <row r="2907" spans="6:27">
      <c r="F2907" s="128" t="s">
        <v>230</v>
      </c>
      <c r="G2907" s="128" t="s">
        <v>230</v>
      </c>
      <c r="H2907" s="128" t="s">
        <v>230</v>
      </c>
      <c r="I2907" s="128" t="s">
        <v>230</v>
      </c>
      <c r="J2907" s="128" t="s">
        <v>230</v>
      </c>
      <c r="K2907" s="128" t="s">
        <v>230</v>
      </c>
      <c r="N2907" s="128" t="s">
        <v>230</v>
      </c>
      <c r="AA2907" s="128" t="s">
        <v>230</v>
      </c>
    </row>
    <row r="2908" spans="6:27">
      <c r="F2908" s="128" t="s">
        <v>230</v>
      </c>
      <c r="G2908" s="128" t="s">
        <v>230</v>
      </c>
      <c r="H2908" s="128" t="s">
        <v>230</v>
      </c>
      <c r="I2908" s="128" t="s">
        <v>230</v>
      </c>
      <c r="J2908" s="128" t="s">
        <v>230</v>
      </c>
      <c r="K2908" s="128" t="s">
        <v>230</v>
      </c>
      <c r="N2908" s="128" t="s">
        <v>230</v>
      </c>
      <c r="AA2908" s="128" t="s">
        <v>230</v>
      </c>
    </row>
    <row r="2909" spans="6:27">
      <c r="F2909" s="128" t="s">
        <v>230</v>
      </c>
      <c r="G2909" s="128" t="s">
        <v>230</v>
      </c>
      <c r="H2909" s="128" t="s">
        <v>230</v>
      </c>
      <c r="I2909" s="128" t="s">
        <v>230</v>
      </c>
      <c r="J2909" s="128" t="s">
        <v>230</v>
      </c>
      <c r="K2909" s="128" t="s">
        <v>230</v>
      </c>
      <c r="N2909" s="128" t="s">
        <v>230</v>
      </c>
      <c r="AA2909" s="128" t="s">
        <v>230</v>
      </c>
    </row>
    <row r="2910" spans="6:27">
      <c r="F2910" s="128" t="s">
        <v>230</v>
      </c>
      <c r="G2910" s="128" t="s">
        <v>230</v>
      </c>
      <c r="H2910" s="128" t="s">
        <v>230</v>
      </c>
      <c r="I2910" s="128" t="s">
        <v>230</v>
      </c>
      <c r="J2910" s="128" t="s">
        <v>230</v>
      </c>
      <c r="K2910" s="128" t="s">
        <v>230</v>
      </c>
      <c r="N2910" s="128" t="s">
        <v>230</v>
      </c>
      <c r="AA2910" s="128" t="s">
        <v>230</v>
      </c>
    </row>
    <row r="2911" spans="6:27">
      <c r="F2911" s="128" t="s">
        <v>230</v>
      </c>
      <c r="G2911" s="128" t="s">
        <v>230</v>
      </c>
      <c r="H2911" s="128" t="s">
        <v>230</v>
      </c>
      <c r="I2911" s="128" t="s">
        <v>230</v>
      </c>
      <c r="J2911" s="128" t="s">
        <v>230</v>
      </c>
      <c r="K2911" s="128" t="s">
        <v>230</v>
      </c>
      <c r="N2911" s="128" t="s">
        <v>230</v>
      </c>
      <c r="AA2911" s="128" t="s">
        <v>230</v>
      </c>
    </row>
    <row r="2912" spans="6:27">
      <c r="F2912" s="128" t="s">
        <v>230</v>
      </c>
      <c r="G2912" s="128" t="s">
        <v>230</v>
      </c>
      <c r="H2912" s="128" t="s">
        <v>230</v>
      </c>
      <c r="I2912" s="128" t="s">
        <v>230</v>
      </c>
      <c r="J2912" s="128" t="s">
        <v>230</v>
      </c>
      <c r="K2912" s="128" t="s">
        <v>230</v>
      </c>
      <c r="N2912" s="128" t="s">
        <v>230</v>
      </c>
      <c r="AA2912" s="128" t="s">
        <v>230</v>
      </c>
    </row>
    <row r="2913" spans="6:27">
      <c r="F2913" s="128" t="s">
        <v>230</v>
      </c>
      <c r="G2913" s="128" t="s">
        <v>230</v>
      </c>
      <c r="H2913" s="128" t="s">
        <v>230</v>
      </c>
      <c r="I2913" s="128" t="s">
        <v>230</v>
      </c>
      <c r="J2913" s="128" t="s">
        <v>230</v>
      </c>
      <c r="K2913" s="128" t="s">
        <v>230</v>
      </c>
      <c r="N2913" s="128" t="s">
        <v>230</v>
      </c>
      <c r="AA2913" s="128" t="s">
        <v>230</v>
      </c>
    </row>
    <row r="2914" spans="6:27">
      <c r="F2914" s="128" t="s">
        <v>230</v>
      </c>
      <c r="G2914" s="128" t="s">
        <v>230</v>
      </c>
      <c r="H2914" s="128" t="s">
        <v>230</v>
      </c>
      <c r="I2914" s="128" t="s">
        <v>230</v>
      </c>
      <c r="J2914" s="128" t="s">
        <v>230</v>
      </c>
      <c r="K2914" s="128" t="s">
        <v>230</v>
      </c>
      <c r="N2914" s="128" t="s">
        <v>230</v>
      </c>
      <c r="AA2914" s="128" t="s">
        <v>230</v>
      </c>
    </row>
    <row r="2915" spans="6:27">
      <c r="F2915" s="128" t="s">
        <v>230</v>
      </c>
      <c r="G2915" s="128" t="s">
        <v>230</v>
      </c>
      <c r="H2915" s="128" t="s">
        <v>230</v>
      </c>
      <c r="I2915" s="128" t="s">
        <v>230</v>
      </c>
      <c r="J2915" s="128" t="s">
        <v>230</v>
      </c>
      <c r="K2915" s="128" t="s">
        <v>230</v>
      </c>
      <c r="N2915" s="128" t="s">
        <v>230</v>
      </c>
      <c r="AA2915" s="128" t="s">
        <v>230</v>
      </c>
    </row>
    <row r="2916" spans="6:27">
      <c r="F2916" s="128" t="s">
        <v>230</v>
      </c>
      <c r="G2916" s="128" t="s">
        <v>230</v>
      </c>
      <c r="H2916" s="128" t="s">
        <v>230</v>
      </c>
      <c r="I2916" s="128" t="s">
        <v>230</v>
      </c>
      <c r="J2916" s="128" t="s">
        <v>230</v>
      </c>
      <c r="K2916" s="128" t="s">
        <v>230</v>
      </c>
      <c r="N2916" s="128" t="s">
        <v>230</v>
      </c>
      <c r="AA2916" s="128" t="s">
        <v>230</v>
      </c>
    </row>
    <row r="2917" spans="6:27">
      <c r="F2917" s="128" t="s">
        <v>230</v>
      </c>
      <c r="G2917" s="128" t="s">
        <v>230</v>
      </c>
      <c r="H2917" s="128" t="s">
        <v>230</v>
      </c>
      <c r="I2917" s="128" t="s">
        <v>230</v>
      </c>
      <c r="J2917" s="128" t="s">
        <v>230</v>
      </c>
      <c r="K2917" s="128" t="s">
        <v>230</v>
      </c>
      <c r="N2917" s="128" t="s">
        <v>230</v>
      </c>
      <c r="AA2917" s="128" t="s">
        <v>230</v>
      </c>
    </row>
    <row r="2918" spans="6:27">
      <c r="F2918" s="128" t="s">
        <v>230</v>
      </c>
      <c r="G2918" s="128" t="s">
        <v>230</v>
      </c>
      <c r="H2918" s="128" t="s">
        <v>230</v>
      </c>
      <c r="I2918" s="128" t="s">
        <v>230</v>
      </c>
      <c r="J2918" s="128" t="s">
        <v>230</v>
      </c>
      <c r="K2918" s="128" t="s">
        <v>230</v>
      </c>
      <c r="N2918" s="128" t="s">
        <v>230</v>
      </c>
      <c r="AA2918" s="128" t="s">
        <v>230</v>
      </c>
    </row>
    <row r="2919" spans="6:27">
      <c r="F2919" s="128" t="s">
        <v>230</v>
      </c>
      <c r="G2919" s="128" t="s">
        <v>230</v>
      </c>
      <c r="H2919" s="128" t="s">
        <v>230</v>
      </c>
      <c r="I2919" s="128" t="s">
        <v>230</v>
      </c>
      <c r="J2919" s="128" t="s">
        <v>230</v>
      </c>
      <c r="K2919" s="128" t="s">
        <v>230</v>
      </c>
      <c r="N2919" s="128" t="s">
        <v>230</v>
      </c>
      <c r="AA2919" s="128" t="s">
        <v>230</v>
      </c>
    </row>
    <row r="2920" spans="6:27">
      <c r="F2920" s="128" t="s">
        <v>230</v>
      </c>
      <c r="G2920" s="128" t="s">
        <v>230</v>
      </c>
      <c r="H2920" s="128" t="s">
        <v>230</v>
      </c>
      <c r="I2920" s="128" t="s">
        <v>230</v>
      </c>
      <c r="J2920" s="128" t="s">
        <v>230</v>
      </c>
      <c r="K2920" s="128" t="s">
        <v>230</v>
      </c>
      <c r="N2920" s="128" t="s">
        <v>230</v>
      </c>
      <c r="AA2920" s="128" t="s">
        <v>230</v>
      </c>
    </row>
    <row r="2921" spans="6:27">
      <c r="F2921" s="128" t="s">
        <v>230</v>
      </c>
      <c r="G2921" s="128" t="s">
        <v>230</v>
      </c>
      <c r="H2921" s="128" t="s">
        <v>230</v>
      </c>
      <c r="I2921" s="128" t="s">
        <v>230</v>
      </c>
      <c r="J2921" s="128" t="s">
        <v>230</v>
      </c>
      <c r="K2921" s="128" t="s">
        <v>230</v>
      </c>
      <c r="N2921" s="128" t="s">
        <v>230</v>
      </c>
      <c r="AA2921" s="128" t="s">
        <v>230</v>
      </c>
    </row>
    <row r="2922" spans="6:27">
      <c r="F2922" s="128" t="s">
        <v>230</v>
      </c>
      <c r="G2922" s="128" t="s">
        <v>230</v>
      </c>
      <c r="H2922" s="128" t="s">
        <v>230</v>
      </c>
      <c r="I2922" s="128" t="s">
        <v>230</v>
      </c>
      <c r="J2922" s="128" t="s">
        <v>230</v>
      </c>
      <c r="K2922" s="128" t="s">
        <v>230</v>
      </c>
      <c r="N2922" s="128" t="s">
        <v>230</v>
      </c>
      <c r="AA2922" s="128" t="s">
        <v>230</v>
      </c>
    </row>
    <row r="2923" spans="6:27">
      <c r="F2923" s="128" t="s">
        <v>230</v>
      </c>
      <c r="G2923" s="128" t="s">
        <v>230</v>
      </c>
      <c r="H2923" s="128" t="s">
        <v>230</v>
      </c>
      <c r="I2923" s="128" t="s">
        <v>230</v>
      </c>
      <c r="J2923" s="128" t="s">
        <v>230</v>
      </c>
      <c r="K2923" s="128" t="s">
        <v>230</v>
      </c>
      <c r="N2923" s="128" t="s">
        <v>230</v>
      </c>
      <c r="AA2923" s="128" t="s">
        <v>230</v>
      </c>
    </row>
    <row r="2924" spans="6:27">
      <c r="F2924" s="128" t="s">
        <v>230</v>
      </c>
      <c r="G2924" s="128" t="s">
        <v>230</v>
      </c>
      <c r="H2924" s="128" t="s">
        <v>230</v>
      </c>
      <c r="I2924" s="128" t="s">
        <v>230</v>
      </c>
      <c r="J2924" s="128" t="s">
        <v>230</v>
      </c>
      <c r="K2924" s="128" t="s">
        <v>230</v>
      </c>
      <c r="N2924" s="128" t="s">
        <v>230</v>
      </c>
      <c r="AA2924" s="128" t="s">
        <v>230</v>
      </c>
    </row>
    <row r="2925" spans="6:27">
      <c r="F2925" s="128" t="s">
        <v>230</v>
      </c>
      <c r="G2925" s="128" t="s">
        <v>230</v>
      </c>
      <c r="H2925" s="128" t="s">
        <v>230</v>
      </c>
      <c r="I2925" s="128" t="s">
        <v>230</v>
      </c>
      <c r="J2925" s="128" t="s">
        <v>230</v>
      </c>
      <c r="K2925" s="128" t="s">
        <v>230</v>
      </c>
      <c r="N2925" s="128" t="s">
        <v>230</v>
      </c>
      <c r="AA2925" s="128" t="s">
        <v>230</v>
      </c>
    </row>
    <row r="2926" spans="6:27">
      <c r="F2926" s="128" t="s">
        <v>230</v>
      </c>
      <c r="G2926" s="128" t="s">
        <v>230</v>
      </c>
      <c r="H2926" s="128" t="s">
        <v>230</v>
      </c>
      <c r="I2926" s="128" t="s">
        <v>230</v>
      </c>
      <c r="J2926" s="128" t="s">
        <v>230</v>
      </c>
      <c r="K2926" s="128" t="s">
        <v>230</v>
      </c>
      <c r="N2926" s="128" t="s">
        <v>230</v>
      </c>
      <c r="AA2926" s="128" t="s">
        <v>230</v>
      </c>
    </row>
    <row r="2927" spans="6:27">
      <c r="F2927" s="128" t="s">
        <v>230</v>
      </c>
      <c r="G2927" s="128" t="s">
        <v>230</v>
      </c>
      <c r="H2927" s="128" t="s">
        <v>230</v>
      </c>
      <c r="I2927" s="128" t="s">
        <v>230</v>
      </c>
      <c r="J2927" s="128" t="s">
        <v>230</v>
      </c>
      <c r="K2927" s="128" t="s">
        <v>230</v>
      </c>
      <c r="N2927" s="128" t="s">
        <v>230</v>
      </c>
      <c r="AA2927" s="128" t="s">
        <v>230</v>
      </c>
    </row>
    <row r="2928" spans="6:27">
      <c r="F2928" s="128" t="s">
        <v>230</v>
      </c>
      <c r="G2928" s="128" t="s">
        <v>230</v>
      </c>
      <c r="H2928" s="128" t="s">
        <v>230</v>
      </c>
      <c r="I2928" s="128" t="s">
        <v>230</v>
      </c>
      <c r="J2928" s="128" t="s">
        <v>230</v>
      </c>
      <c r="K2928" s="128" t="s">
        <v>230</v>
      </c>
      <c r="N2928" s="128" t="s">
        <v>230</v>
      </c>
      <c r="AA2928" s="128" t="s">
        <v>230</v>
      </c>
    </row>
    <row r="2929" spans="6:27">
      <c r="F2929" s="128" t="s">
        <v>230</v>
      </c>
      <c r="G2929" s="128" t="s">
        <v>230</v>
      </c>
      <c r="H2929" s="128" t="s">
        <v>230</v>
      </c>
      <c r="I2929" s="128" t="s">
        <v>230</v>
      </c>
      <c r="J2929" s="128" t="s">
        <v>230</v>
      </c>
      <c r="K2929" s="128" t="s">
        <v>230</v>
      </c>
      <c r="N2929" s="128" t="s">
        <v>230</v>
      </c>
      <c r="AA2929" s="128" t="s">
        <v>230</v>
      </c>
    </row>
    <row r="2930" spans="6:27">
      <c r="F2930" s="128" t="s">
        <v>230</v>
      </c>
      <c r="G2930" s="128" t="s">
        <v>230</v>
      </c>
      <c r="H2930" s="128" t="s">
        <v>230</v>
      </c>
      <c r="I2930" s="128" t="s">
        <v>230</v>
      </c>
      <c r="J2930" s="128" t="s">
        <v>230</v>
      </c>
      <c r="K2930" s="128" t="s">
        <v>230</v>
      </c>
      <c r="N2930" s="128" t="s">
        <v>230</v>
      </c>
      <c r="AA2930" s="128" t="s">
        <v>230</v>
      </c>
    </row>
    <row r="2931" spans="6:27">
      <c r="F2931" s="128" t="s">
        <v>230</v>
      </c>
      <c r="G2931" s="128" t="s">
        <v>230</v>
      </c>
      <c r="H2931" s="128" t="s">
        <v>230</v>
      </c>
      <c r="I2931" s="128" t="s">
        <v>230</v>
      </c>
      <c r="J2931" s="128" t="s">
        <v>230</v>
      </c>
      <c r="K2931" s="128" t="s">
        <v>230</v>
      </c>
      <c r="N2931" s="128" t="s">
        <v>230</v>
      </c>
      <c r="AA2931" s="128" t="s">
        <v>230</v>
      </c>
    </row>
    <row r="2932" spans="6:27">
      <c r="F2932" s="128" t="s">
        <v>230</v>
      </c>
      <c r="G2932" s="128" t="s">
        <v>230</v>
      </c>
      <c r="H2932" s="128" t="s">
        <v>230</v>
      </c>
      <c r="I2932" s="128" t="s">
        <v>230</v>
      </c>
      <c r="J2932" s="128" t="s">
        <v>230</v>
      </c>
      <c r="K2932" s="128" t="s">
        <v>230</v>
      </c>
      <c r="N2932" s="128" t="s">
        <v>230</v>
      </c>
      <c r="AA2932" s="128" t="s">
        <v>230</v>
      </c>
    </row>
    <row r="2933" spans="6:27">
      <c r="F2933" s="128" t="s">
        <v>230</v>
      </c>
      <c r="G2933" s="128" t="s">
        <v>230</v>
      </c>
      <c r="H2933" s="128" t="s">
        <v>230</v>
      </c>
      <c r="I2933" s="128" t="s">
        <v>230</v>
      </c>
      <c r="J2933" s="128" t="s">
        <v>230</v>
      </c>
      <c r="K2933" s="128" t="s">
        <v>230</v>
      </c>
      <c r="N2933" s="128" t="s">
        <v>230</v>
      </c>
      <c r="AA2933" s="128" t="s">
        <v>230</v>
      </c>
    </row>
    <row r="2934" spans="6:27">
      <c r="F2934" s="128" t="s">
        <v>230</v>
      </c>
      <c r="G2934" s="128" t="s">
        <v>230</v>
      </c>
      <c r="H2934" s="128" t="s">
        <v>230</v>
      </c>
      <c r="I2934" s="128" t="s">
        <v>230</v>
      </c>
      <c r="J2934" s="128" t="s">
        <v>230</v>
      </c>
      <c r="K2934" s="128" t="s">
        <v>230</v>
      </c>
      <c r="N2934" s="128" t="s">
        <v>230</v>
      </c>
      <c r="AA2934" s="128" t="s">
        <v>230</v>
      </c>
    </row>
    <row r="2935" spans="6:27">
      <c r="F2935" s="128" t="s">
        <v>230</v>
      </c>
      <c r="G2935" s="128" t="s">
        <v>230</v>
      </c>
      <c r="H2935" s="128" t="s">
        <v>230</v>
      </c>
      <c r="I2935" s="128" t="s">
        <v>230</v>
      </c>
      <c r="J2935" s="128" t="s">
        <v>230</v>
      </c>
      <c r="K2935" s="128" t="s">
        <v>230</v>
      </c>
      <c r="N2935" s="128" t="s">
        <v>230</v>
      </c>
      <c r="AA2935" s="128" t="s">
        <v>230</v>
      </c>
    </row>
    <row r="2936" spans="6:27">
      <c r="F2936" s="128" t="s">
        <v>230</v>
      </c>
      <c r="G2936" s="128" t="s">
        <v>230</v>
      </c>
      <c r="H2936" s="128" t="s">
        <v>230</v>
      </c>
      <c r="I2936" s="128" t="s">
        <v>230</v>
      </c>
      <c r="J2936" s="128" t="s">
        <v>230</v>
      </c>
      <c r="K2936" s="128" t="s">
        <v>230</v>
      </c>
      <c r="N2936" s="128" t="s">
        <v>230</v>
      </c>
      <c r="AA2936" s="128" t="s">
        <v>230</v>
      </c>
    </row>
    <row r="2937" spans="6:27">
      <c r="F2937" s="128" t="s">
        <v>230</v>
      </c>
      <c r="G2937" s="128" t="s">
        <v>230</v>
      </c>
      <c r="H2937" s="128" t="s">
        <v>230</v>
      </c>
      <c r="I2937" s="128" t="s">
        <v>230</v>
      </c>
      <c r="J2937" s="128" t="s">
        <v>230</v>
      </c>
      <c r="K2937" s="128" t="s">
        <v>230</v>
      </c>
      <c r="N2937" s="128" t="s">
        <v>230</v>
      </c>
      <c r="AA2937" s="128" t="s">
        <v>230</v>
      </c>
    </row>
    <row r="2938" spans="6:27">
      <c r="F2938" s="128" t="s">
        <v>230</v>
      </c>
      <c r="G2938" s="128" t="s">
        <v>230</v>
      </c>
      <c r="H2938" s="128" t="s">
        <v>230</v>
      </c>
      <c r="I2938" s="128" t="s">
        <v>230</v>
      </c>
      <c r="J2938" s="128" t="s">
        <v>230</v>
      </c>
      <c r="K2938" s="128" t="s">
        <v>230</v>
      </c>
      <c r="N2938" s="128" t="s">
        <v>230</v>
      </c>
      <c r="AA2938" s="128" t="s">
        <v>230</v>
      </c>
    </row>
    <row r="2939" spans="6:27">
      <c r="F2939" s="128" t="s">
        <v>230</v>
      </c>
      <c r="G2939" s="128" t="s">
        <v>230</v>
      </c>
      <c r="H2939" s="128" t="s">
        <v>230</v>
      </c>
      <c r="I2939" s="128" t="s">
        <v>230</v>
      </c>
      <c r="J2939" s="128" t="s">
        <v>230</v>
      </c>
      <c r="K2939" s="128" t="s">
        <v>230</v>
      </c>
      <c r="N2939" s="128" t="s">
        <v>230</v>
      </c>
      <c r="AA2939" s="128" t="s">
        <v>230</v>
      </c>
    </row>
    <row r="2940" spans="6:27">
      <c r="F2940" s="128" t="s">
        <v>230</v>
      </c>
      <c r="G2940" s="128" t="s">
        <v>230</v>
      </c>
      <c r="H2940" s="128" t="s">
        <v>230</v>
      </c>
      <c r="I2940" s="128" t="s">
        <v>230</v>
      </c>
      <c r="J2940" s="128" t="s">
        <v>230</v>
      </c>
      <c r="K2940" s="128" t="s">
        <v>230</v>
      </c>
      <c r="N2940" s="128" t="s">
        <v>230</v>
      </c>
      <c r="AA2940" s="128" t="s">
        <v>230</v>
      </c>
    </row>
    <row r="2941" spans="6:27">
      <c r="F2941" s="128" t="s">
        <v>230</v>
      </c>
      <c r="G2941" s="128" t="s">
        <v>230</v>
      </c>
      <c r="H2941" s="128" t="s">
        <v>230</v>
      </c>
      <c r="I2941" s="128" t="s">
        <v>230</v>
      </c>
      <c r="J2941" s="128" t="s">
        <v>230</v>
      </c>
      <c r="K2941" s="128" t="s">
        <v>230</v>
      </c>
      <c r="N2941" s="128" t="s">
        <v>230</v>
      </c>
      <c r="AA2941" s="128" t="s">
        <v>230</v>
      </c>
    </row>
    <row r="2942" spans="6:27">
      <c r="F2942" s="128" t="s">
        <v>230</v>
      </c>
      <c r="G2942" s="128" t="s">
        <v>230</v>
      </c>
      <c r="H2942" s="128" t="s">
        <v>230</v>
      </c>
      <c r="I2942" s="128" t="s">
        <v>230</v>
      </c>
      <c r="J2942" s="128" t="s">
        <v>230</v>
      </c>
      <c r="K2942" s="128" t="s">
        <v>230</v>
      </c>
      <c r="N2942" s="128" t="s">
        <v>230</v>
      </c>
      <c r="AA2942" s="128" t="s">
        <v>230</v>
      </c>
    </row>
    <row r="2943" spans="6:27">
      <c r="F2943" s="128" t="s">
        <v>230</v>
      </c>
      <c r="G2943" s="128" t="s">
        <v>230</v>
      </c>
      <c r="H2943" s="128" t="s">
        <v>230</v>
      </c>
      <c r="I2943" s="128" t="s">
        <v>230</v>
      </c>
      <c r="J2943" s="128" t="s">
        <v>230</v>
      </c>
      <c r="K2943" s="128" t="s">
        <v>230</v>
      </c>
      <c r="N2943" s="128" t="s">
        <v>230</v>
      </c>
      <c r="AA2943" s="128" t="s">
        <v>230</v>
      </c>
    </row>
    <row r="2944" spans="6:27">
      <c r="F2944" s="128" t="s">
        <v>230</v>
      </c>
      <c r="G2944" s="128" t="s">
        <v>230</v>
      </c>
      <c r="H2944" s="128" t="s">
        <v>230</v>
      </c>
      <c r="I2944" s="128" t="s">
        <v>230</v>
      </c>
      <c r="J2944" s="128" t="s">
        <v>230</v>
      </c>
      <c r="K2944" s="128" t="s">
        <v>230</v>
      </c>
      <c r="N2944" s="128" t="s">
        <v>230</v>
      </c>
      <c r="AA2944" s="128" t="s">
        <v>230</v>
      </c>
    </row>
    <row r="2945" spans="6:27">
      <c r="F2945" s="128" t="s">
        <v>230</v>
      </c>
      <c r="G2945" s="128" t="s">
        <v>230</v>
      </c>
      <c r="H2945" s="128" t="s">
        <v>230</v>
      </c>
      <c r="I2945" s="128" t="s">
        <v>230</v>
      </c>
      <c r="J2945" s="128" t="s">
        <v>230</v>
      </c>
      <c r="K2945" s="128" t="s">
        <v>230</v>
      </c>
      <c r="N2945" s="128" t="s">
        <v>230</v>
      </c>
      <c r="AA2945" s="128" t="s">
        <v>230</v>
      </c>
    </row>
    <row r="2946" spans="6:27">
      <c r="F2946" s="128" t="s">
        <v>230</v>
      </c>
      <c r="G2946" s="128" t="s">
        <v>230</v>
      </c>
      <c r="H2946" s="128" t="s">
        <v>230</v>
      </c>
      <c r="I2946" s="128" t="s">
        <v>230</v>
      </c>
      <c r="J2946" s="128" t="s">
        <v>230</v>
      </c>
      <c r="K2946" s="128" t="s">
        <v>230</v>
      </c>
      <c r="N2946" s="128" t="s">
        <v>230</v>
      </c>
      <c r="AA2946" s="128" t="s">
        <v>230</v>
      </c>
    </row>
    <row r="2947" spans="6:27">
      <c r="F2947" s="128" t="s">
        <v>230</v>
      </c>
      <c r="G2947" s="128" t="s">
        <v>230</v>
      </c>
      <c r="H2947" s="128" t="s">
        <v>230</v>
      </c>
      <c r="I2947" s="128" t="s">
        <v>230</v>
      </c>
      <c r="J2947" s="128" t="s">
        <v>230</v>
      </c>
      <c r="K2947" s="128" t="s">
        <v>230</v>
      </c>
      <c r="N2947" s="128" t="s">
        <v>230</v>
      </c>
      <c r="AA2947" s="128" t="s">
        <v>230</v>
      </c>
    </row>
    <row r="2948" spans="6:27">
      <c r="F2948" s="128" t="s">
        <v>230</v>
      </c>
      <c r="G2948" s="128" t="s">
        <v>230</v>
      </c>
      <c r="H2948" s="128" t="s">
        <v>230</v>
      </c>
      <c r="I2948" s="128" t="s">
        <v>230</v>
      </c>
      <c r="J2948" s="128" t="s">
        <v>230</v>
      </c>
      <c r="K2948" s="128" t="s">
        <v>230</v>
      </c>
      <c r="N2948" s="128" t="s">
        <v>230</v>
      </c>
      <c r="AA2948" s="128" t="s">
        <v>230</v>
      </c>
    </row>
    <row r="2949" spans="6:27">
      <c r="F2949" s="128" t="s">
        <v>230</v>
      </c>
      <c r="G2949" s="128" t="s">
        <v>230</v>
      </c>
      <c r="H2949" s="128" t="s">
        <v>230</v>
      </c>
      <c r="I2949" s="128" t="s">
        <v>230</v>
      </c>
      <c r="J2949" s="128" t="s">
        <v>230</v>
      </c>
      <c r="K2949" s="128" t="s">
        <v>230</v>
      </c>
      <c r="N2949" s="128" t="s">
        <v>230</v>
      </c>
      <c r="AA2949" s="128" t="s">
        <v>230</v>
      </c>
    </row>
    <row r="2950" spans="6:27">
      <c r="F2950" s="128" t="s">
        <v>230</v>
      </c>
      <c r="G2950" s="128" t="s">
        <v>230</v>
      </c>
      <c r="H2950" s="128" t="s">
        <v>230</v>
      </c>
      <c r="I2950" s="128" t="s">
        <v>230</v>
      </c>
      <c r="J2950" s="128" t="s">
        <v>230</v>
      </c>
      <c r="K2950" s="128" t="s">
        <v>230</v>
      </c>
      <c r="N2950" s="128" t="s">
        <v>230</v>
      </c>
      <c r="AA2950" s="128" t="s">
        <v>230</v>
      </c>
    </row>
    <row r="2951" spans="6:27">
      <c r="F2951" s="128" t="s">
        <v>230</v>
      </c>
      <c r="G2951" s="128" t="s">
        <v>230</v>
      </c>
      <c r="H2951" s="128" t="s">
        <v>230</v>
      </c>
      <c r="I2951" s="128" t="s">
        <v>230</v>
      </c>
      <c r="J2951" s="128" t="s">
        <v>230</v>
      </c>
      <c r="K2951" s="128" t="s">
        <v>230</v>
      </c>
      <c r="N2951" s="128" t="s">
        <v>230</v>
      </c>
      <c r="AA2951" s="128" t="s">
        <v>230</v>
      </c>
    </row>
    <row r="2952" spans="6:27">
      <c r="F2952" s="128" t="s">
        <v>230</v>
      </c>
      <c r="G2952" s="128" t="s">
        <v>230</v>
      </c>
      <c r="H2952" s="128" t="s">
        <v>230</v>
      </c>
      <c r="I2952" s="128" t="s">
        <v>230</v>
      </c>
      <c r="J2952" s="128" t="s">
        <v>230</v>
      </c>
      <c r="K2952" s="128" t="s">
        <v>230</v>
      </c>
      <c r="N2952" s="128" t="s">
        <v>230</v>
      </c>
      <c r="AA2952" s="128" t="s">
        <v>230</v>
      </c>
    </row>
    <row r="2953" spans="6:27">
      <c r="F2953" s="128" t="s">
        <v>230</v>
      </c>
      <c r="G2953" s="128" t="s">
        <v>230</v>
      </c>
      <c r="H2953" s="128" t="s">
        <v>230</v>
      </c>
      <c r="I2953" s="128" t="s">
        <v>230</v>
      </c>
      <c r="J2953" s="128" t="s">
        <v>230</v>
      </c>
      <c r="K2953" s="128" t="s">
        <v>230</v>
      </c>
      <c r="N2953" s="128" t="s">
        <v>230</v>
      </c>
      <c r="AA2953" s="128" t="s">
        <v>230</v>
      </c>
    </row>
    <row r="2954" spans="6:27">
      <c r="F2954" s="128" t="s">
        <v>230</v>
      </c>
      <c r="G2954" s="128" t="s">
        <v>230</v>
      </c>
      <c r="H2954" s="128" t="s">
        <v>230</v>
      </c>
      <c r="I2954" s="128" t="s">
        <v>230</v>
      </c>
      <c r="J2954" s="128" t="s">
        <v>230</v>
      </c>
      <c r="K2954" s="128" t="s">
        <v>230</v>
      </c>
      <c r="N2954" s="128" t="s">
        <v>230</v>
      </c>
      <c r="AA2954" s="128" t="s">
        <v>230</v>
      </c>
    </row>
    <row r="2955" spans="6:27">
      <c r="F2955" s="128" t="s">
        <v>230</v>
      </c>
      <c r="G2955" s="128" t="s">
        <v>230</v>
      </c>
      <c r="H2955" s="128" t="s">
        <v>230</v>
      </c>
      <c r="I2955" s="128" t="s">
        <v>230</v>
      </c>
      <c r="J2955" s="128" t="s">
        <v>230</v>
      </c>
      <c r="K2955" s="128" t="s">
        <v>230</v>
      </c>
      <c r="N2955" s="128" t="s">
        <v>230</v>
      </c>
      <c r="AA2955" s="128" t="s">
        <v>230</v>
      </c>
    </row>
    <row r="2956" spans="6:27">
      <c r="F2956" s="128" t="s">
        <v>230</v>
      </c>
      <c r="G2956" s="128" t="s">
        <v>230</v>
      </c>
      <c r="H2956" s="128" t="s">
        <v>230</v>
      </c>
      <c r="I2956" s="128" t="s">
        <v>230</v>
      </c>
      <c r="J2956" s="128" t="s">
        <v>230</v>
      </c>
      <c r="K2956" s="128" t="s">
        <v>230</v>
      </c>
      <c r="N2956" s="128" t="s">
        <v>230</v>
      </c>
      <c r="AA2956" s="128" t="s">
        <v>230</v>
      </c>
    </row>
    <row r="2957" spans="6:27">
      <c r="F2957" s="128" t="s">
        <v>230</v>
      </c>
      <c r="G2957" s="128" t="s">
        <v>230</v>
      </c>
      <c r="H2957" s="128" t="s">
        <v>230</v>
      </c>
      <c r="I2957" s="128" t="s">
        <v>230</v>
      </c>
      <c r="J2957" s="128" t="s">
        <v>230</v>
      </c>
      <c r="K2957" s="128" t="s">
        <v>230</v>
      </c>
      <c r="N2957" s="128" t="s">
        <v>230</v>
      </c>
      <c r="AA2957" s="128" t="s">
        <v>230</v>
      </c>
    </row>
    <row r="2958" spans="6:27">
      <c r="F2958" s="128" t="s">
        <v>230</v>
      </c>
      <c r="G2958" s="128" t="s">
        <v>230</v>
      </c>
      <c r="H2958" s="128" t="s">
        <v>230</v>
      </c>
      <c r="I2958" s="128" t="s">
        <v>230</v>
      </c>
      <c r="J2958" s="128" t="s">
        <v>230</v>
      </c>
      <c r="K2958" s="128" t="s">
        <v>230</v>
      </c>
      <c r="N2958" s="128" t="s">
        <v>230</v>
      </c>
      <c r="AA2958" s="128" t="s">
        <v>230</v>
      </c>
    </row>
    <row r="2959" spans="6:27">
      <c r="F2959" s="128" t="s">
        <v>230</v>
      </c>
      <c r="G2959" s="128" t="s">
        <v>230</v>
      </c>
      <c r="H2959" s="128" t="s">
        <v>230</v>
      </c>
      <c r="I2959" s="128" t="s">
        <v>230</v>
      </c>
      <c r="J2959" s="128" t="s">
        <v>230</v>
      </c>
      <c r="K2959" s="128" t="s">
        <v>230</v>
      </c>
      <c r="N2959" s="128" t="s">
        <v>230</v>
      </c>
      <c r="AA2959" s="128" t="s">
        <v>230</v>
      </c>
    </row>
    <row r="2960" spans="6:27">
      <c r="F2960" s="128" t="s">
        <v>230</v>
      </c>
      <c r="G2960" s="128" t="s">
        <v>230</v>
      </c>
      <c r="H2960" s="128" t="s">
        <v>230</v>
      </c>
      <c r="I2960" s="128" t="s">
        <v>230</v>
      </c>
      <c r="J2960" s="128" t="s">
        <v>230</v>
      </c>
      <c r="K2960" s="128" t="s">
        <v>230</v>
      </c>
      <c r="N2960" s="128" t="s">
        <v>230</v>
      </c>
      <c r="AA2960" s="128" t="s">
        <v>230</v>
      </c>
    </row>
    <row r="2961" spans="6:27">
      <c r="F2961" s="128" t="s">
        <v>230</v>
      </c>
      <c r="G2961" s="128" t="s">
        <v>230</v>
      </c>
      <c r="H2961" s="128" t="s">
        <v>230</v>
      </c>
      <c r="I2961" s="128" t="s">
        <v>230</v>
      </c>
      <c r="J2961" s="128" t="s">
        <v>230</v>
      </c>
      <c r="K2961" s="128" t="s">
        <v>230</v>
      </c>
      <c r="N2961" s="128" t="s">
        <v>230</v>
      </c>
      <c r="AA2961" s="128" t="s">
        <v>230</v>
      </c>
    </row>
    <row r="2962" spans="6:27">
      <c r="F2962" s="128" t="s">
        <v>230</v>
      </c>
      <c r="G2962" s="128" t="s">
        <v>230</v>
      </c>
      <c r="H2962" s="128" t="s">
        <v>230</v>
      </c>
      <c r="I2962" s="128" t="s">
        <v>230</v>
      </c>
      <c r="J2962" s="128" t="s">
        <v>230</v>
      </c>
      <c r="K2962" s="128" t="s">
        <v>230</v>
      </c>
      <c r="N2962" s="128" t="s">
        <v>230</v>
      </c>
      <c r="AA2962" s="128" t="s">
        <v>230</v>
      </c>
    </row>
    <row r="2963" spans="6:27">
      <c r="F2963" s="128" t="s">
        <v>230</v>
      </c>
      <c r="G2963" s="128" t="s">
        <v>230</v>
      </c>
      <c r="H2963" s="128" t="s">
        <v>230</v>
      </c>
      <c r="I2963" s="128" t="s">
        <v>230</v>
      </c>
      <c r="J2963" s="128" t="s">
        <v>230</v>
      </c>
      <c r="K2963" s="128" t="s">
        <v>230</v>
      </c>
      <c r="N2963" s="128" t="s">
        <v>230</v>
      </c>
      <c r="AA2963" s="128" t="s">
        <v>230</v>
      </c>
    </row>
    <row r="2964" spans="6:27">
      <c r="F2964" s="128" t="s">
        <v>230</v>
      </c>
      <c r="G2964" s="128" t="s">
        <v>230</v>
      </c>
      <c r="H2964" s="128" t="s">
        <v>230</v>
      </c>
      <c r="I2964" s="128" t="s">
        <v>230</v>
      </c>
      <c r="J2964" s="128" t="s">
        <v>230</v>
      </c>
      <c r="K2964" s="128" t="s">
        <v>230</v>
      </c>
      <c r="N2964" s="128" t="s">
        <v>230</v>
      </c>
      <c r="AA2964" s="128" t="s">
        <v>230</v>
      </c>
    </row>
    <row r="2965" spans="6:27">
      <c r="F2965" s="128" t="s">
        <v>230</v>
      </c>
      <c r="G2965" s="128" t="s">
        <v>230</v>
      </c>
      <c r="H2965" s="128" t="s">
        <v>230</v>
      </c>
      <c r="I2965" s="128" t="s">
        <v>230</v>
      </c>
      <c r="J2965" s="128" t="s">
        <v>230</v>
      </c>
      <c r="K2965" s="128" t="s">
        <v>230</v>
      </c>
      <c r="N2965" s="128" t="s">
        <v>230</v>
      </c>
      <c r="AA2965" s="128" t="s">
        <v>230</v>
      </c>
    </row>
    <row r="2966" spans="6:27">
      <c r="F2966" s="128" t="s">
        <v>230</v>
      </c>
      <c r="G2966" s="128" t="s">
        <v>230</v>
      </c>
      <c r="H2966" s="128" t="s">
        <v>230</v>
      </c>
      <c r="I2966" s="128" t="s">
        <v>230</v>
      </c>
      <c r="J2966" s="128" t="s">
        <v>230</v>
      </c>
      <c r="K2966" s="128" t="s">
        <v>230</v>
      </c>
      <c r="N2966" s="128" t="s">
        <v>230</v>
      </c>
      <c r="AA2966" s="128" t="s">
        <v>230</v>
      </c>
    </row>
    <row r="2967" spans="6:27">
      <c r="F2967" s="128" t="s">
        <v>230</v>
      </c>
      <c r="G2967" s="128" t="s">
        <v>230</v>
      </c>
      <c r="H2967" s="128" t="s">
        <v>230</v>
      </c>
      <c r="I2967" s="128" t="s">
        <v>230</v>
      </c>
      <c r="J2967" s="128" t="s">
        <v>230</v>
      </c>
      <c r="K2967" s="128" t="s">
        <v>230</v>
      </c>
      <c r="N2967" s="128" t="s">
        <v>230</v>
      </c>
      <c r="AA2967" s="128" t="s">
        <v>230</v>
      </c>
    </row>
    <row r="2968" spans="6:27">
      <c r="F2968" s="128" t="s">
        <v>230</v>
      </c>
      <c r="G2968" s="128" t="s">
        <v>230</v>
      </c>
      <c r="H2968" s="128" t="s">
        <v>230</v>
      </c>
      <c r="I2968" s="128" t="s">
        <v>230</v>
      </c>
      <c r="J2968" s="128" t="s">
        <v>230</v>
      </c>
      <c r="K2968" s="128" t="s">
        <v>230</v>
      </c>
      <c r="N2968" s="128" t="s">
        <v>230</v>
      </c>
      <c r="AA2968" s="128" t="s">
        <v>230</v>
      </c>
    </row>
    <row r="2969" spans="6:27">
      <c r="F2969" s="128" t="s">
        <v>230</v>
      </c>
      <c r="G2969" s="128" t="s">
        <v>230</v>
      </c>
      <c r="H2969" s="128" t="s">
        <v>230</v>
      </c>
      <c r="I2969" s="128" t="s">
        <v>230</v>
      </c>
      <c r="J2969" s="128" t="s">
        <v>230</v>
      </c>
      <c r="K2969" s="128" t="s">
        <v>230</v>
      </c>
      <c r="N2969" s="128" t="s">
        <v>230</v>
      </c>
      <c r="AA2969" s="128" t="s">
        <v>230</v>
      </c>
    </row>
    <row r="2970" spans="6:27">
      <c r="F2970" s="128" t="s">
        <v>230</v>
      </c>
      <c r="G2970" s="128" t="s">
        <v>230</v>
      </c>
      <c r="H2970" s="128" t="s">
        <v>230</v>
      </c>
      <c r="I2970" s="128" t="s">
        <v>230</v>
      </c>
      <c r="J2970" s="128" t="s">
        <v>230</v>
      </c>
      <c r="K2970" s="128" t="s">
        <v>230</v>
      </c>
      <c r="N2970" s="128" t="s">
        <v>230</v>
      </c>
      <c r="AA2970" s="128" t="s">
        <v>230</v>
      </c>
    </row>
    <row r="2971" spans="6:27">
      <c r="F2971" s="128" t="s">
        <v>230</v>
      </c>
      <c r="G2971" s="128" t="s">
        <v>230</v>
      </c>
      <c r="H2971" s="128" t="s">
        <v>230</v>
      </c>
      <c r="I2971" s="128" t="s">
        <v>230</v>
      </c>
      <c r="J2971" s="128" t="s">
        <v>230</v>
      </c>
      <c r="K2971" s="128" t="s">
        <v>230</v>
      </c>
      <c r="N2971" s="128" t="s">
        <v>230</v>
      </c>
      <c r="AA2971" s="128" t="s">
        <v>230</v>
      </c>
    </row>
    <row r="2972" spans="6:27">
      <c r="F2972" s="128" t="s">
        <v>230</v>
      </c>
      <c r="G2972" s="128" t="s">
        <v>230</v>
      </c>
      <c r="H2972" s="128" t="s">
        <v>230</v>
      </c>
      <c r="I2972" s="128" t="s">
        <v>230</v>
      </c>
      <c r="J2972" s="128" t="s">
        <v>230</v>
      </c>
      <c r="K2972" s="128" t="s">
        <v>230</v>
      </c>
      <c r="N2972" s="128" t="s">
        <v>230</v>
      </c>
      <c r="AA2972" s="128" t="s">
        <v>230</v>
      </c>
    </row>
    <row r="2973" spans="6:27">
      <c r="F2973" s="128" t="s">
        <v>230</v>
      </c>
      <c r="G2973" s="128" t="s">
        <v>230</v>
      </c>
      <c r="H2973" s="128" t="s">
        <v>230</v>
      </c>
      <c r="I2973" s="128" t="s">
        <v>230</v>
      </c>
      <c r="J2973" s="128" t="s">
        <v>230</v>
      </c>
      <c r="K2973" s="128" t="s">
        <v>230</v>
      </c>
      <c r="N2973" s="128" t="s">
        <v>230</v>
      </c>
      <c r="AA2973" s="128" t="s">
        <v>230</v>
      </c>
    </row>
    <row r="2974" spans="6:27">
      <c r="F2974" s="128" t="s">
        <v>230</v>
      </c>
      <c r="G2974" s="128" t="s">
        <v>230</v>
      </c>
      <c r="H2974" s="128" t="s">
        <v>230</v>
      </c>
      <c r="I2974" s="128" t="s">
        <v>230</v>
      </c>
      <c r="J2974" s="128" t="s">
        <v>230</v>
      </c>
      <c r="K2974" s="128" t="s">
        <v>230</v>
      </c>
      <c r="N2974" s="128" t="s">
        <v>230</v>
      </c>
      <c r="AA2974" s="128" t="s">
        <v>230</v>
      </c>
    </row>
    <row r="2975" spans="6:27">
      <c r="F2975" s="128" t="s">
        <v>230</v>
      </c>
      <c r="G2975" s="128" t="s">
        <v>230</v>
      </c>
      <c r="H2975" s="128" t="s">
        <v>230</v>
      </c>
      <c r="I2975" s="128" t="s">
        <v>230</v>
      </c>
      <c r="J2975" s="128" t="s">
        <v>230</v>
      </c>
      <c r="K2975" s="128" t="s">
        <v>230</v>
      </c>
      <c r="N2975" s="128" t="s">
        <v>230</v>
      </c>
      <c r="AA2975" s="128" t="s">
        <v>230</v>
      </c>
    </row>
    <row r="2976" spans="6:27">
      <c r="F2976" s="128" t="s">
        <v>230</v>
      </c>
      <c r="G2976" s="128" t="s">
        <v>230</v>
      </c>
      <c r="H2976" s="128" t="s">
        <v>230</v>
      </c>
      <c r="I2976" s="128" t="s">
        <v>230</v>
      </c>
      <c r="J2976" s="128" t="s">
        <v>230</v>
      </c>
      <c r="K2976" s="128" t="s">
        <v>230</v>
      </c>
      <c r="N2976" s="128" t="s">
        <v>230</v>
      </c>
      <c r="AA2976" s="128" t="s">
        <v>230</v>
      </c>
    </row>
    <row r="2977" spans="6:27">
      <c r="F2977" s="128" t="s">
        <v>230</v>
      </c>
      <c r="G2977" s="128" t="s">
        <v>230</v>
      </c>
      <c r="H2977" s="128" t="s">
        <v>230</v>
      </c>
      <c r="I2977" s="128" t="s">
        <v>230</v>
      </c>
      <c r="J2977" s="128" t="s">
        <v>230</v>
      </c>
      <c r="K2977" s="128" t="s">
        <v>230</v>
      </c>
      <c r="N2977" s="128" t="s">
        <v>230</v>
      </c>
      <c r="AA2977" s="128" t="s">
        <v>230</v>
      </c>
    </row>
    <row r="2978" spans="6:27">
      <c r="F2978" s="128" t="s">
        <v>230</v>
      </c>
      <c r="G2978" s="128" t="s">
        <v>230</v>
      </c>
      <c r="H2978" s="128" t="s">
        <v>230</v>
      </c>
      <c r="I2978" s="128" t="s">
        <v>230</v>
      </c>
      <c r="J2978" s="128" t="s">
        <v>230</v>
      </c>
      <c r="K2978" s="128" t="s">
        <v>230</v>
      </c>
      <c r="N2978" s="128" t="s">
        <v>230</v>
      </c>
      <c r="AA2978" s="128" t="s">
        <v>230</v>
      </c>
    </row>
    <row r="2979" spans="6:27">
      <c r="F2979" s="128" t="s">
        <v>230</v>
      </c>
      <c r="G2979" s="128" t="s">
        <v>230</v>
      </c>
      <c r="H2979" s="128" t="s">
        <v>230</v>
      </c>
      <c r="I2979" s="128" t="s">
        <v>230</v>
      </c>
      <c r="J2979" s="128" t="s">
        <v>230</v>
      </c>
      <c r="K2979" s="128" t="s">
        <v>230</v>
      </c>
      <c r="N2979" s="128" t="s">
        <v>230</v>
      </c>
      <c r="AA2979" s="128" t="s">
        <v>230</v>
      </c>
    </row>
    <row r="2980" spans="6:27">
      <c r="F2980" s="128" t="s">
        <v>230</v>
      </c>
      <c r="G2980" s="128" t="s">
        <v>230</v>
      </c>
      <c r="H2980" s="128" t="s">
        <v>230</v>
      </c>
      <c r="I2980" s="128" t="s">
        <v>230</v>
      </c>
      <c r="J2980" s="128" t="s">
        <v>230</v>
      </c>
      <c r="K2980" s="128" t="s">
        <v>230</v>
      </c>
      <c r="N2980" s="128" t="s">
        <v>230</v>
      </c>
      <c r="AA2980" s="128" t="s">
        <v>230</v>
      </c>
    </row>
    <row r="2981" spans="6:27">
      <c r="F2981" s="128" t="s">
        <v>230</v>
      </c>
      <c r="G2981" s="128" t="s">
        <v>230</v>
      </c>
      <c r="H2981" s="128" t="s">
        <v>230</v>
      </c>
      <c r="I2981" s="128" t="s">
        <v>230</v>
      </c>
      <c r="J2981" s="128" t="s">
        <v>230</v>
      </c>
      <c r="K2981" s="128" t="s">
        <v>230</v>
      </c>
      <c r="N2981" s="128" t="s">
        <v>230</v>
      </c>
      <c r="AA2981" s="128" t="s">
        <v>230</v>
      </c>
    </row>
    <row r="2982" spans="6:27">
      <c r="F2982" s="128" t="s">
        <v>230</v>
      </c>
      <c r="G2982" s="128" t="s">
        <v>230</v>
      </c>
      <c r="H2982" s="128" t="s">
        <v>230</v>
      </c>
      <c r="I2982" s="128" t="s">
        <v>230</v>
      </c>
      <c r="J2982" s="128" t="s">
        <v>230</v>
      </c>
      <c r="K2982" s="128" t="s">
        <v>230</v>
      </c>
      <c r="N2982" s="128" t="s">
        <v>230</v>
      </c>
      <c r="AA2982" s="128" t="s">
        <v>230</v>
      </c>
    </row>
    <row r="2983" spans="6:27">
      <c r="F2983" s="128" t="s">
        <v>230</v>
      </c>
      <c r="G2983" s="128" t="s">
        <v>230</v>
      </c>
      <c r="H2983" s="128" t="s">
        <v>230</v>
      </c>
      <c r="I2983" s="128" t="s">
        <v>230</v>
      </c>
      <c r="J2983" s="128" t="s">
        <v>230</v>
      </c>
      <c r="K2983" s="128" t="s">
        <v>230</v>
      </c>
      <c r="N2983" s="128" t="s">
        <v>230</v>
      </c>
      <c r="AA2983" s="128" t="s">
        <v>230</v>
      </c>
    </row>
    <row r="2984" spans="6:27">
      <c r="F2984" s="128" t="s">
        <v>230</v>
      </c>
      <c r="G2984" s="128" t="s">
        <v>230</v>
      </c>
      <c r="H2984" s="128" t="s">
        <v>230</v>
      </c>
      <c r="I2984" s="128" t="s">
        <v>230</v>
      </c>
      <c r="J2984" s="128" t="s">
        <v>230</v>
      </c>
      <c r="K2984" s="128" t="s">
        <v>230</v>
      </c>
      <c r="N2984" s="128" t="s">
        <v>230</v>
      </c>
      <c r="AA2984" s="128" t="s">
        <v>230</v>
      </c>
    </row>
    <row r="2985" spans="6:27">
      <c r="F2985" s="128" t="s">
        <v>230</v>
      </c>
      <c r="G2985" s="128" t="s">
        <v>230</v>
      </c>
      <c r="H2985" s="128" t="s">
        <v>230</v>
      </c>
      <c r="I2985" s="128" t="s">
        <v>230</v>
      </c>
      <c r="J2985" s="128" t="s">
        <v>230</v>
      </c>
      <c r="K2985" s="128" t="s">
        <v>230</v>
      </c>
      <c r="N2985" s="128" t="s">
        <v>230</v>
      </c>
      <c r="AA2985" s="128" t="s">
        <v>230</v>
      </c>
    </row>
    <row r="2986" spans="6:27">
      <c r="F2986" s="128" t="s">
        <v>230</v>
      </c>
      <c r="G2986" s="128" t="s">
        <v>230</v>
      </c>
      <c r="H2986" s="128" t="s">
        <v>230</v>
      </c>
      <c r="I2986" s="128" t="s">
        <v>230</v>
      </c>
      <c r="J2986" s="128" t="s">
        <v>230</v>
      </c>
      <c r="K2986" s="128" t="s">
        <v>230</v>
      </c>
      <c r="N2986" s="128" t="s">
        <v>230</v>
      </c>
      <c r="AA2986" s="128" t="s">
        <v>230</v>
      </c>
    </row>
    <row r="2987" spans="6:27">
      <c r="F2987" s="128" t="s">
        <v>230</v>
      </c>
      <c r="G2987" s="128" t="s">
        <v>230</v>
      </c>
      <c r="H2987" s="128" t="s">
        <v>230</v>
      </c>
      <c r="I2987" s="128" t="s">
        <v>230</v>
      </c>
      <c r="J2987" s="128" t="s">
        <v>230</v>
      </c>
      <c r="K2987" s="128" t="s">
        <v>230</v>
      </c>
      <c r="N2987" s="128" t="s">
        <v>230</v>
      </c>
      <c r="AA2987" s="128" t="s">
        <v>230</v>
      </c>
    </row>
    <row r="2988" spans="6:27">
      <c r="F2988" s="128" t="s">
        <v>230</v>
      </c>
      <c r="G2988" s="128" t="s">
        <v>230</v>
      </c>
      <c r="H2988" s="128" t="s">
        <v>230</v>
      </c>
      <c r="I2988" s="128" t="s">
        <v>230</v>
      </c>
      <c r="J2988" s="128" t="s">
        <v>230</v>
      </c>
      <c r="K2988" s="128" t="s">
        <v>230</v>
      </c>
      <c r="N2988" s="128" t="s">
        <v>230</v>
      </c>
      <c r="AA2988" s="128" t="s">
        <v>230</v>
      </c>
    </row>
    <row r="2989" spans="6:27">
      <c r="F2989" s="128" t="s">
        <v>230</v>
      </c>
      <c r="G2989" s="128" t="s">
        <v>230</v>
      </c>
      <c r="H2989" s="128" t="s">
        <v>230</v>
      </c>
      <c r="I2989" s="128" t="s">
        <v>230</v>
      </c>
      <c r="J2989" s="128" t="s">
        <v>230</v>
      </c>
      <c r="K2989" s="128" t="s">
        <v>230</v>
      </c>
      <c r="N2989" s="128" t="s">
        <v>230</v>
      </c>
      <c r="AA2989" s="128" t="s">
        <v>230</v>
      </c>
    </row>
    <row r="2990" spans="6:27">
      <c r="F2990" s="128" t="s">
        <v>230</v>
      </c>
      <c r="G2990" s="128" t="s">
        <v>230</v>
      </c>
      <c r="H2990" s="128" t="s">
        <v>230</v>
      </c>
      <c r="I2990" s="128" t="s">
        <v>230</v>
      </c>
      <c r="J2990" s="128" t="s">
        <v>230</v>
      </c>
      <c r="K2990" s="128" t="s">
        <v>230</v>
      </c>
      <c r="N2990" s="128" t="s">
        <v>230</v>
      </c>
      <c r="AA2990" s="128" t="s">
        <v>230</v>
      </c>
    </row>
    <row r="2991" spans="6:27">
      <c r="F2991" s="128" t="s">
        <v>230</v>
      </c>
      <c r="G2991" s="128" t="s">
        <v>230</v>
      </c>
      <c r="H2991" s="128" t="s">
        <v>230</v>
      </c>
      <c r="I2991" s="128" t="s">
        <v>230</v>
      </c>
      <c r="J2991" s="128" t="s">
        <v>230</v>
      </c>
      <c r="K2991" s="128" t="s">
        <v>230</v>
      </c>
      <c r="N2991" s="128" t="s">
        <v>230</v>
      </c>
      <c r="AA2991" s="128" t="s">
        <v>230</v>
      </c>
    </row>
    <row r="2992" spans="6:27">
      <c r="F2992" s="128" t="s">
        <v>230</v>
      </c>
      <c r="G2992" s="128" t="s">
        <v>230</v>
      </c>
      <c r="H2992" s="128" t="s">
        <v>230</v>
      </c>
      <c r="I2992" s="128" t="s">
        <v>230</v>
      </c>
      <c r="J2992" s="128" t="s">
        <v>230</v>
      </c>
      <c r="K2992" s="128" t="s">
        <v>230</v>
      </c>
      <c r="N2992" s="128" t="s">
        <v>230</v>
      </c>
      <c r="AA2992" s="128" t="s">
        <v>230</v>
      </c>
    </row>
    <row r="2993" spans="6:27">
      <c r="F2993" s="128" t="s">
        <v>230</v>
      </c>
      <c r="G2993" s="128" t="s">
        <v>230</v>
      </c>
      <c r="H2993" s="128" t="s">
        <v>230</v>
      </c>
      <c r="I2993" s="128" t="s">
        <v>230</v>
      </c>
      <c r="J2993" s="128" t="s">
        <v>230</v>
      </c>
      <c r="K2993" s="128" t="s">
        <v>230</v>
      </c>
      <c r="N2993" s="128" t="s">
        <v>230</v>
      </c>
      <c r="AA2993" s="128" t="s">
        <v>230</v>
      </c>
    </row>
    <row r="2994" spans="6:27">
      <c r="F2994" s="128" t="s">
        <v>230</v>
      </c>
      <c r="G2994" s="128" t="s">
        <v>230</v>
      </c>
      <c r="H2994" s="128" t="s">
        <v>230</v>
      </c>
      <c r="I2994" s="128" t="s">
        <v>230</v>
      </c>
      <c r="J2994" s="128" t="s">
        <v>230</v>
      </c>
      <c r="K2994" s="128" t="s">
        <v>230</v>
      </c>
      <c r="N2994" s="128" t="s">
        <v>230</v>
      </c>
      <c r="AA2994" s="128" t="s">
        <v>230</v>
      </c>
    </row>
    <row r="2995" spans="6:27">
      <c r="F2995" s="128" t="s">
        <v>230</v>
      </c>
      <c r="G2995" s="128" t="s">
        <v>230</v>
      </c>
      <c r="H2995" s="128" t="s">
        <v>230</v>
      </c>
      <c r="I2995" s="128" t="s">
        <v>230</v>
      </c>
      <c r="J2995" s="128" t="s">
        <v>230</v>
      </c>
      <c r="K2995" s="128" t="s">
        <v>230</v>
      </c>
      <c r="N2995" s="128" t="s">
        <v>230</v>
      </c>
      <c r="AA2995" s="128" t="s">
        <v>230</v>
      </c>
    </row>
    <row r="2996" spans="6:27">
      <c r="F2996" s="128" t="s">
        <v>230</v>
      </c>
      <c r="G2996" s="128" t="s">
        <v>230</v>
      </c>
      <c r="H2996" s="128" t="s">
        <v>230</v>
      </c>
      <c r="I2996" s="128" t="s">
        <v>230</v>
      </c>
      <c r="J2996" s="128" t="s">
        <v>230</v>
      </c>
      <c r="K2996" s="128" t="s">
        <v>230</v>
      </c>
      <c r="N2996" s="128" t="s">
        <v>230</v>
      </c>
      <c r="AA2996" s="128" t="s">
        <v>230</v>
      </c>
    </row>
    <row r="2997" spans="6:27">
      <c r="F2997" s="128" t="s">
        <v>230</v>
      </c>
      <c r="G2997" s="128" t="s">
        <v>230</v>
      </c>
      <c r="H2997" s="128" t="s">
        <v>230</v>
      </c>
      <c r="I2997" s="128" t="s">
        <v>230</v>
      </c>
      <c r="J2997" s="128" t="s">
        <v>230</v>
      </c>
      <c r="K2997" s="128" t="s">
        <v>230</v>
      </c>
      <c r="N2997" s="128" t="s">
        <v>230</v>
      </c>
      <c r="AA2997" s="128" t="s">
        <v>230</v>
      </c>
    </row>
    <row r="2998" spans="6:27">
      <c r="F2998" s="128" t="s">
        <v>230</v>
      </c>
      <c r="G2998" s="128" t="s">
        <v>230</v>
      </c>
      <c r="H2998" s="128" t="s">
        <v>230</v>
      </c>
      <c r="I2998" s="128" t="s">
        <v>230</v>
      </c>
      <c r="J2998" s="128" t="s">
        <v>230</v>
      </c>
      <c r="K2998" s="128" t="s">
        <v>230</v>
      </c>
      <c r="N2998" s="128" t="s">
        <v>230</v>
      </c>
      <c r="AA2998" s="128" t="s">
        <v>230</v>
      </c>
    </row>
    <row r="2999" spans="6:27">
      <c r="F2999" s="128" t="s">
        <v>230</v>
      </c>
      <c r="G2999" s="128" t="s">
        <v>230</v>
      </c>
      <c r="H2999" s="128" t="s">
        <v>230</v>
      </c>
      <c r="I2999" s="128" t="s">
        <v>230</v>
      </c>
      <c r="J2999" s="128" t="s">
        <v>230</v>
      </c>
      <c r="K2999" s="128" t="s">
        <v>230</v>
      </c>
      <c r="N2999" s="128" t="s">
        <v>230</v>
      </c>
      <c r="AA2999" s="128" t="s">
        <v>230</v>
      </c>
    </row>
    <row r="3000" spans="6:27">
      <c r="F3000" s="128" t="s">
        <v>230</v>
      </c>
      <c r="G3000" s="128" t="s">
        <v>230</v>
      </c>
      <c r="H3000" s="128" t="s">
        <v>230</v>
      </c>
      <c r="I3000" s="128" t="s">
        <v>230</v>
      </c>
      <c r="J3000" s="128" t="s">
        <v>230</v>
      </c>
      <c r="K3000" s="128" t="s">
        <v>230</v>
      </c>
      <c r="N3000" s="128" t="s">
        <v>230</v>
      </c>
      <c r="AA3000" s="128" t="s">
        <v>230</v>
      </c>
    </row>
    <row r="3001" spans="6:27">
      <c r="F3001" s="128" t="s">
        <v>230</v>
      </c>
      <c r="G3001" s="128" t="s">
        <v>230</v>
      </c>
      <c r="H3001" s="128" t="s">
        <v>230</v>
      </c>
      <c r="I3001" s="128" t="s">
        <v>230</v>
      </c>
      <c r="J3001" s="128" t="s">
        <v>230</v>
      </c>
      <c r="K3001" s="128" t="s">
        <v>230</v>
      </c>
      <c r="N3001" s="128" t="s">
        <v>230</v>
      </c>
      <c r="AA3001" s="128" t="s">
        <v>230</v>
      </c>
    </row>
    <row r="3002" spans="6:27">
      <c r="F3002" s="128" t="s">
        <v>230</v>
      </c>
      <c r="G3002" s="128" t="s">
        <v>230</v>
      </c>
      <c r="H3002" s="128" t="s">
        <v>230</v>
      </c>
      <c r="I3002" s="128" t="s">
        <v>230</v>
      </c>
      <c r="J3002" s="128" t="s">
        <v>230</v>
      </c>
      <c r="K3002" s="128" t="s">
        <v>230</v>
      </c>
      <c r="N3002" s="128" t="s">
        <v>230</v>
      </c>
      <c r="AA3002" s="128" t="s">
        <v>230</v>
      </c>
    </row>
    <row r="3003" spans="6:27">
      <c r="F3003" s="128" t="s">
        <v>230</v>
      </c>
      <c r="G3003" s="128" t="s">
        <v>230</v>
      </c>
      <c r="H3003" s="128" t="s">
        <v>230</v>
      </c>
      <c r="I3003" s="128" t="s">
        <v>230</v>
      </c>
      <c r="J3003" s="128" t="s">
        <v>230</v>
      </c>
      <c r="K3003" s="128" t="s">
        <v>230</v>
      </c>
      <c r="N3003" s="128" t="s">
        <v>230</v>
      </c>
      <c r="AA3003" s="128" t="s">
        <v>230</v>
      </c>
    </row>
    <row r="3004" spans="6:27">
      <c r="F3004" s="128" t="s">
        <v>230</v>
      </c>
      <c r="G3004" s="128" t="s">
        <v>230</v>
      </c>
      <c r="H3004" s="128" t="s">
        <v>230</v>
      </c>
      <c r="I3004" s="128" t="s">
        <v>230</v>
      </c>
      <c r="J3004" s="128" t="s">
        <v>230</v>
      </c>
      <c r="K3004" s="128" t="s">
        <v>230</v>
      </c>
      <c r="N3004" s="128" t="s">
        <v>230</v>
      </c>
      <c r="AA3004" s="128" t="s">
        <v>230</v>
      </c>
    </row>
    <row r="3005" spans="6:27">
      <c r="F3005" s="128" t="s">
        <v>230</v>
      </c>
      <c r="G3005" s="128" t="s">
        <v>230</v>
      </c>
      <c r="H3005" s="128" t="s">
        <v>230</v>
      </c>
      <c r="I3005" s="128" t="s">
        <v>230</v>
      </c>
      <c r="J3005" s="128" t="s">
        <v>230</v>
      </c>
      <c r="K3005" s="128" t="s">
        <v>230</v>
      </c>
      <c r="N3005" s="128" t="s">
        <v>230</v>
      </c>
      <c r="AA3005" s="128" t="s">
        <v>230</v>
      </c>
    </row>
    <row r="3006" spans="6:27">
      <c r="F3006" s="128" t="s">
        <v>230</v>
      </c>
      <c r="G3006" s="128" t="s">
        <v>230</v>
      </c>
      <c r="H3006" s="128" t="s">
        <v>230</v>
      </c>
      <c r="I3006" s="128" t="s">
        <v>230</v>
      </c>
      <c r="J3006" s="128" t="s">
        <v>230</v>
      </c>
      <c r="K3006" s="128" t="s">
        <v>230</v>
      </c>
      <c r="N3006" s="128" t="s">
        <v>230</v>
      </c>
      <c r="AA3006" s="128" t="s">
        <v>230</v>
      </c>
    </row>
    <row r="3007" spans="6:27">
      <c r="F3007" s="128" t="s">
        <v>230</v>
      </c>
      <c r="G3007" s="128" t="s">
        <v>230</v>
      </c>
      <c r="H3007" s="128" t="s">
        <v>230</v>
      </c>
      <c r="I3007" s="128" t="s">
        <v>230</v>
      </c>
      <c r="J3007" s="128" t="s">
        <v>230</v>
      </c>
      <c r="K3007" s="128" t="s">
        <v>230</v>
      </c>
      <c r="N3007" s="128" t="s">
        <v>230</v>
      </c>
      <c r="AA3007" s="128" t="s">
        <v>230</v>
      </c>
    </row>
    <row r="3008" spans="6:27">
      <c r="F3008" s="128" t="s">
        <v>230</v>
      </c>
      <c r="G3008" s="128" t="s">
        <v>230</v>
      </c>
      <c r="H3008" s="128" t="s">
        <v>230</v>
      </c>
      <c r="I3008" s="128" t="s">
        <v>230</v>
      </c>
      <c r="J3008" s="128" t="s">
        <v>230</v>
      </c>
      <c r="K3008" s="128" t="s">
        <v>230</v>
      </c>
      <c r="N3008" s="128" t="s">
        <v>230</v>
      </c>
      <c r="AA3008" s="128" t="s">
        <v>230</v>
      </c>
    </row>
    <row r="3009" spans="6:27">
      <c r="F3009" s="128" t="s">
        <v>230</v>
      </c>
      <c r="G3009" s="128" t="s">
        <v>230</v>
      </c>
      <c r="H3009" s="128" t="s">
        <v>230</v>
      </c>
      <c r="I3009" s="128" t="s">
        <v>230</v>
      </c>
      <c r="J3009" s="128" t="s">
        <v>230</v>
      </c>
      <c r="K3009" s="128" t="s">
        <v>230</v>
      </c>
      <c r="N3009" s="128" t="s">
        <v>230</v>
      </c>
      <c r="AA3009" s="128" t="s">
        <v>230</v>
      </c>
    </row>
    <row r="3010" spans="6:27">
      <c r="F3010" s="128" t="s">
        <v>230</v>
      </c>
      <c r="G3010" s="128" t="s">
        <v>230</v>
      </c>
      <c r="H3010" s="128" t="s">
        <v>230</v>
      </c>
      <c r="I3010" s="128" t="s">
        <v>230</v>
      </c>
      <c r="J3010" s="128" t="s">
        <v>230</v>
      </c>
      <c r="K3010" s="128" t="s">
        <v>230</v>
      </c>
      <c r="N3010" s="128" t="s">
        <v>230</v>
      </c>
      <c r="AA3010" s="128" t="s">
        <v>230</v>
      </c>
    </row>
    <row r="3011" spans="6:27">
      <c r="F3011" s="128" t="s">
        <v>230</v>
      </c>
      <c r="G3011" s="128" t="s">
        <v>230</v>
      </c>
      <c r="H3011" s="128" t="s">
        <v>230</v>
      </c>
      <c r="I3011" s="128" t="s">
        <v>230</v>
      </c>
      <c r="J3011" s="128" t="s">
        <v>230</v>
      </c>
      <c r="K3011" s="128" t="s">
        <v>230</v>
      </c>
      <c r="N3011" s="128" t="s">
        <v>230</v>
      </c>
      <c r="AA3011" s="128" t="s">
        <v>230</v>
      </c>
    </row>
    <row r="3012" spans="6:27">
      <c r="F3012" s="128" t="s">
        <v>230</v>
      </c>
      <c r="G3012" s="128" t="s">
        <v>230</v>
      </c>
      <c r="H3012" s="128" t="s">
        <v>230</v>
      </c>
      <c r="I3012" s="128" t="s">
        <v>230</v>
      </c>
      <c r="J3012" s="128" t="s">
        <v>230</v>
      </c>
      <c r="K3012" s="128" t="s">
        <v>230</v>
      </c>
      <c r="N3012" s="128" t="s">
        <v>230</v>
      </c>
      <c r="AA3012" s="128" t="s">
        <v>230</v>
      </c>
    </row>
    <row r="3013" spans="6:27">
      <c r="F3013" s="128" t="s">
        <v>230</v>
      </c>
      <c r="G3013" s="128" t="s">
        <v>230</v>
      </c>
      <c r="H3013" s="128" t="s">
        <v>230</v>
      </c>
      <c r="I3013" s="128" t="s">
        <v>230</v>
      </c>
      <c r="J3013" s="128" t="s">
        <v>230</v>
      </c>
      <c r="K3013" s="128" t="s">
        <v>230</v>
      </c>
      <c r="N3013" s="128" t="s">
        <v>230</v>
      </c>
      <c r="AA3013" s="128" t="s">
        <v>230</v>
      </c>
    </row>
    <row r="3014" spans="6:27">
      <c r="F3014" s="128" t="s">
        <v>230</v>
      </c>
      <c r="G3014" s="128" t="s">
        <v>230</v>
      </c>
      <c r="H3014" s="128" t="s">
        <v>230</v>
      </c>
      <c r="I3014" s="128" t="s">
        <v>230</v>
      </c>
      <c r="J3014" s="128" t="s">
        <v>230</v>
      </c>
      <c r="K3014" s="128" t="s">
        <v>230</v>
      </c>
      <c r="N3014" s="128" t="s">
        <v>230</v>
      </c>
      <c r="AA3014" s="128" t="s">
        <v>230</v>
      </c>
    </row>
    <row r="3015" spans="6:27">
      <c r="F3015" s="128" t="s">
        <v>230</v>
      </c>
      <c r="G3015" s="128" t="s">
        <v>230</v>
      </c>
      <c r="H3015" s="128" t="s">
        <v>230</v>
      </c>
      <c r="I3015" s="128" t="s">
        <v>230</v>
      </c>
      <c r="J3015" s="128" t="s">
        <v>230</v>
      </c>
      <c r="K3015" s="128" t="s">
        <v>230</v>
      </c>
      <c r="N3015" s="128" t="s">
        <v>230</v>
      </c>
      <c r="AA3015" s="128" t="s">
        <v>230</v>
      </c>
    </row>
    <row r="3016" spans="6:27">
      <c r="F3016" s="128" t="s">
        <v>230</v>
      </c>
      <c r="G3016" s="128" t="s">
        <v>230</v>
      </c>
      <c r="H3016" s="128" t="s">
        <v>230</v>
      </c>
      <c r="I3016" s="128" t="s">
        <v>230</v>
      </c>
      <c r="J3016" s="128" t="s">
        <v>230</v>
      </c>
      <c r="K3016" s="128" t="s">
        <v>230</v>
      </c>
      <c r="N3016" s="128" t="s">
        <v>230</v>
      </c>
      <c r="AA3016" s="128" t="s">
        <v>230</v>
      </c>
    </row>
    <row r="3017" spans="6:27">
      <c r="F3017" s="128" t="s">
        <v>230</v>
      </c>
      <c r="G3017" s="128" t="s">
        <v>230</v>
      </c>
      <c r="H3017" s="128" t="s">
        <v>230</v>
      </c>
      <c r="I3017" s="128" t="s">
        <v>230</v>
      </c>
      <c r="J3017" s="128" t="s">
        <v>230</v>
      </c>
      <c r="K3017" s="128" t="s">
        <v>230</v>
      </c>
      <c r="N3017" s="128" t="s">
        <v>230</v>
      </c>
      <c r="AA3017" s="128" t="s">
        <v>230</v>
      </c>
    </row>
    <row r="3018" spans="6:27">
      <c r="F3018" s="128" t="s">
        <v>230</v>
      </c>
      <c r="G3018" s="128" t="s">
        <v>230</v>
      </c>
      <c r="H3018" s="128" t="s">
        <v>230</v>
      </c>
      <c r="I3018" s="128" t="s">
        <v>230</v>
      </c>
      <c r="J3018" s="128" t="s">
        <v>230</v>
      </c>
      <c r="K3018" s="128" t="s">
        <v>230</v>
      </c>
      <c r="N3018" s="128" t="s">
        <v>230</v>
      </c>
      <c r="AA3018" s="128" t="s">
        <v>230</v>
      </c>
    </row>
    <row r="3019" spans="6:27">
      <c r="F3019" s="128" t="s">
        <v>230</v>
      </c>
      <c r="G3019" s="128" t="s">
        <v>230</v>
      </c>
      <c r="H3019" s="128" t="s">
        <v>230</v>
      </c>
      <c r="I3019" s="128" t="s">
        <v>230</v>
      </c>
      <c r="J3019" s="128" t="s">
        <v>230</v>
      </c>
      <c r="K3019" s="128" t="s">
        <v>230</v>
      </c>
      <c r="N3019" s="128" t="s">
        <v>230</v>
      </c>
      <c r="AA3019" s="128" t="s">
        <v>230</v>
      </c>
    </row>
    <row r="3020" spans="6:27">
      <c r="F3020" s="128" t="s">
        <v>230</v>
      </c>
      <c r="G3020" s="128" t="s">
        <v>230</v>
      </c>
      <c r="H3020" s="128" t="s">
        <v>230</v>
      </c>
      <c r="I3020" s="128" t="s">
        <v>230</v>
      </c>
      <c r="J3020" s="128" t="s">
        <v>230</v>
      </c>
      <c r="K3020" s="128" t="s">
        <v>230</v>
      </c>
      <c r="N3020" s="128" t="s">
        <v>230</v>
      </c>
      <c r="AA3020" s="128" t="s">
        <v>230</v>
      </c>
    </row>
    <row r="3021" spans="6:27">
      <c r="F3021" s="128" t="s">
        <v>230</v>
      </c>
      <c r="G3021" s="128" t="s">
        <v>230</v>
      </c>
      <c r="H3021" s="128" t="s">
        <v>230</v>
      </c>
      <c r="I3021" s="128" t="s">
        <v>230</v>
      </c>
      <c r="J3021" s="128" t="s">
        <v>230</v>
      </c>
      <c r="K3021" s="128" t="s">
        <v>230</v>
      </c>
      <c r="N3021" s="128" t="s">
        <v>230</v>
      </c>
      <c r="AA3021" s="128" t="s">
        <v>230</v>
      </c>
    </row>
    <row r="3022" spans="6:27">
      <c r="F3022" s="128" t="s">
        <v>230</v>
      </c>
      <c r="G3022" s="128" t="s">
        <v>230</v>
      </c>
      <c r="H3022" s="128" t="s">
        <v>230</v>
      </c>
      <c r="I3022" s="128" t="s">
        <v>230</v>
      </c>
      <c r="J3022" s="128" t="s">
        <v>230</v>
      </c>
      <c r="K3022" s="128" t="s">
        <v>230</v>
      </c>
      <c r="N3022" s="128" t="s">
        <v>230</v>
      </c>
      <c r="AA3022" s="128" t="s">
        <v>230</v>
      </c>
    </row>
    <row r="3023" spans="6:27">
      <c r="F3023" s="128" t="s">
        <v>230</v>
      </c>
      <c r="G3023" s="128" t="s">
        <v>230</v>
      </c>
      <c r="H3023" s="128" t="s">
        <v>230</v>
      </c>
      <c r="I3023" s="128" t="s">
        <v>230</v>
      </c>
      <c r="J3023" s="128" t="s">
        <v>230</v>
      </c>
      <c r="K3023" s="128" t="s">
        <v>230</v>
      </c>
      <c r="N3023" s="128" t="s">
        <v>230</v>
      </c>
      <c r="AA3023" s="128" t="s">
        <v>230</v>
      </c>
    </row>
    <row r="3024" spans="6:27">
      <c r="F3024" s="128" t="s">
        <v>230</v>
      </c>
      <c r="G3024" s="128" t="s">
        <v>230</v>
      </c>
      <c r="H3024" s="128" t="s">
        <v>230</v>
      </c>
      <c r="I3024" s="128" t="s">
        <v>230</v>
      </c>
      <c r="J3024" s="128" t="s">
        <v>230</v>
      </c>
      <c r="K3024" s="128" t="s">
        <v>230</v>
      </c>
      <c r="N3024" s="128" t="s">
        <v>230</v>
      </c>
      <c r="AA3024" s="128" t="s">
        <v>230</v>
      </c>
    </row>
    <row r="3025" spans="6:27">
      <c r="F3025" s="128" t="s">
        <v>230</v>
      </c>
      <c r="G3025" s="128" t="s">
        <v>230</v>
      </c>
      <c r="H3025" s="128" t="s">
        <v>230</v>
      </c>
      <c r="I3025" s="128" t="s">
        <v>230</v>
      </c>
      <c r="J3025" s="128" t="s">
        <v>230</v>
      </c>
      <c r="K3025" s="128" t="s">
        <v>230</v>
      </c>
      <c r="N3025" s="128" t="s">
        <v>230</v>
      </c>
      <c r="AA3025" s="128" t="s">
        <v>230</v>
      </c>
    </row>
    <row r="3026" spans="6:27">
      <c r="F3026" s="128" t="s">
        <v>230</v>
      </c>
      <c r="G3026" s="128" t="s">
        <v>230</v>
      </c>
      <c r="H3026" s="128" t="s">
        <v>230</v>
      </c>
      <c r="I3026" s="128" t="s">
        <v>230</v>
      </c>
      <c r="J3026" s="128" t="s">
        <v>230</v>
      </c>
      <c r="K3026" s="128" t="s">
        <v>230</v>
      </c>
      <c r="N3026" s="128" t="s">
        <v>230</v>
      </c>
      <c r="AA3026" s="128" t="s">
        <v>230</v>
      </c>
    </row>
    <row r="3027" spans="6:27">
      <c r="F3027" s="128" t="s">
        <v>230</v>
      </c>
      <c r="G3027" s="128" t="s">
        <v>230</v>
      </c>
      <c r="H3027" s="128" t="s">
        <v>230</v>
      </c>
      <c r="I3027" s="128" t="s">
        <v>230</v>
      </c>
      <c r="J3027" s="128" t="s">
        <v>230</v>
      </c>
      <c r="K3027" s="128" t="s">
        <v>230</v>
      </c>
      <c r="N3027" s="128" t="s">
        <v>230</v>
      </c>
      <c r="AA3027" s="128" t="s">
        <v>230</v>
      </c>
    </row>
    <row r="3028" spans="6:27">
      <c r="F3028" s="128" t="s">
        <v>230</v>
      </c>
      <c r="G3028" s="128" t="s">
        <v>230</v>
      </c>
      <c r="H3028" s="128" t="s">
        <v>230</v>
      </c>
      <c r="I3028" s="128" t="s">
        <v>230</v>
      </c>
      <c r="J3028" s="128" t="s">
        <v>230</v>
      </c>
      <c r="K3028" s="128" t="s">
        <v>230</v>
      </c>
      <c r="N3028" s="128" t="s">
        <v>230</v>
      </c>
      <c r="AA3028" s="128" t="s">
        <v>230</v>
      </c>
    </row>
    <row r="3029" spans="6:27">
      <c r="F3029" s="128" t="s">
        <v>230</v>
      </c>
      <c r="G3029" s="128" t="s">
        <v>230</v>
      </c>
      <c r="H3029" s="128" t="s">
        <v>230</v>
      </c>
      <c r="I3029" s="128" t="s">
        <v>230</v>
      </c>
      <c r="J3029" s="128" t="s">
        <v>230</v>
      </c>
      <c r="K3029" s="128" t="s">
        <v>230</v>
      </c>
      <c r="N3029" s="128" t="s">
        <v>230</v>
      </c>
      <c r="AA3029" s="128" t="s">
        <v>230</v>
      </c>
    </row>
    <row r="3030" spans="6:27">
      <c r="F3030" s="128" t="s">
        <v>230</v>
      </c>
      <c r="G3030" s="128" t="s">
        <v>230</v>
      </c>
      <c r="H3030" s="128" t="s">
        <v>230</v>
      </c>
      <c r="I3030" s="128" t="s">
        <v>230</v>
      </c>
      <c r="J3030" s="128" t="s">
        <v>230</v>
      </c>
      <c r="K3030" s="128" t="s">
        <v>230</v>
      </c>
      <c r="N3030" s="128" t="s">
        <v>230</v>
      </c>
      <c r="AA3030" s="128" t="s">
        <v>230</v>
      </c>
    </row>
    <row r="3031" spans="6:27">
      <c r="F3031" s="128" t="s">
        <v>230</v>
      </c>
      <c r="G3031" s="128" t="s">
        <v>230</v>
      </c>
      <c r="H3031" s="128" t="s">
        <v>230</v>
      </c>
      <c r="I3031" s="128" t="s">
        <v>230</v>
      </c>
      <c r="J3031" s="128" t="s">
        <v>230</v>
      </c>
      <c r="K3031" s="128" t="s">
        <v>230</v>
      </c>
      <c r="N3031" s="128" t="s">
        <v>230</v>
      </c>
      <c r="AA3031" s="128" t="s">
        <v>230</v>
      </c>
    </row>
    <row r="3032" spans="6:27">
      <c r="F3032" s="128" t="s">
        <v>230</v>
      </c>
      <c r="G3032" s="128" t="s">
        <v>230</v>
      </c>
      <c r="H3032" s="128" t="s">
        <v>230</v>
      </c>
      <c r="I3032" s="128" t="s">
        <v>230</v>
      </c>
      <c r="J3032" s="128" t="s">
        <v>230</v>
      </c>
      <c r="K3032" s="128" t="s">
        <v>230</v>
      </c>
      <c r="N3032" s="128" t="s">
        <v>230</v>
      </c>
      <c r="AA3032" s="128" t="s">
        <v>230</v>
      </c>
    </row>
    <row r="3033" spans="6:27">
      <c r="F3033" s="128" t="s">
        <v>230</v>
      </c>
      <c r="G3033" s="128" t="s">
        <v>230</v>
      </c>
      <c r="H3033" s="128" t="s">
        <v>230</v>
      </c>
      <c r="I3033" s="128" t="s">
        <v>230</v>
      </c>
      <c r="J3033" s="128" t="s">
        <v>230</v>
      </c>
      <c r="K3033" s="128" t="s">
        <v>230</v>
      </c>
      <c r="N3033" s="128" t="s">
        <v>230</v>
      </c>
      <c r="AA3033" s="128" t="s">
        <v>230</v>
      </c>
    </row>
    <row r="3034" spans="6:27">
      <c r="F3034" s="128" t="s">
        <v>230</v>
      </c>
      <c r="G3034" s="128" t="s">
        <v>230</v>
      </c>
      <c r="H3034" s="128" t="s">
        <v>230</v>
      </c>
      <c r="I3034" s="128" t="s">
        <v>230</v>
      </c>
      <c r="J3034" s="128" t="s">
        <v>230</v>
      </c>
      <c r="K3034" s="128" t="s">
        <v>230</v>
      </c>
      <c r="N3034" s="128" t="s">
        <v>230</v>
      </c>
      <c r="AA3034" s="128" t="s">
        <v>230</v>
      </c>
    </row>
    <row r="3035" spans="6:27">
      <c r="F3035" s="128" t="s">
        <v>230</v>
      </c>
      <c r="G3035" s="128" t="s">
        <v>230</v>
      </c>
      <c r="H3035" s="128" t="s">
        <v>230</v>
      </c>
      <c r="I3035" s="128" t="s">
        <v>230</v>
      </c>
      <c r="J3035" s="128" t="s">
        <v>230</v>
      </c>
      <c r="K3035" s="128" t="s">
        <v>230</v>
      </c>
      <c r="N3035" s="128" t="s">
        <v>230</v>
      </c>
      <c r="AA3035" s="128" t="s">
        <v>230</v>
      </c>
    </row>
    <row r="3036" spans="6:27">
      <c r="F3036" s="128" t="s">
        <v>230</v>
      </c>
      <c r="G3036" s="128" t="s">
        <v>230</v>
      </c>
      <c r="H3036" s="128" t="s">
        <v>230</v>
      </c>
      <c r="I3036" s="128" t="s">
        <v>230</v>
      </c>
      <c r="J3036" s="128" t="s">
        <v>230</v>
      </c>
      <c r="K3036" s="128" t="s">
        <v>230</v>
      </c>
      <c r="N3036" s="128" t="s">
        <v>230</v>
      </c>
      <c r="AA3036" s="128" t="s">
        <v>230</v>
      </c>
    </row>
    <row r="3037" spans="6:27">
      <c r="F3037" s="128" t="s">
        <v>230</v>
      </c>
      <c r="G3037" s="128" t="s">
        <v>230</v>
      </c>
      <c r="H3037" s="128" t="s">
        <v>230</v>
      </c>
      <c r="I3037" s="128" t="s">
        <v>230</v>
      </c>
      <c r="J3037" s="128" t="s">
        <v>230</v>
      </c>
      <c r="K3037" s="128" t="s">
        <v>230</v>
      </c>
      <c r="N3037" s="128" t="s">
        <v>230</v>
      </c>
      <c r="AA3037" s="128" t="s">
        <v>230</v>
      </c>
    </row>
    <row r="3038" spans="6:27">
      <c r="F3038" s="128" t="s">
        <v>230</v>
      </c>
      <c r="G3038" s="128" t="s">
        <v>230</v>
      </c>
      <c r="H3038" s="128" t="s">
        <v>230</v>
      </c>
      <c r="I3038" s="128" t="s">
        <v>230</v>
      </c>
      <c r="J3038" s="128" t="s">
        <v>230</v>
      </c>
      <c r="K3038" s="128" t="s">
        <v>230</v>
      </c>
      <c r="N3038" s="128" t="s">
        <v>230</v>
      </c>
      <c r="AA3038" s="128" t="s">
        <v>230</v>
      </c>
    </row>
    <row r="3039" spans="6:27">
      <c r="F3039" s="128" t="s">
        <v>230</v>
      </c>
      <c r="G3039" s="128" t="s">
        <v>230</v>
      </c>
      <c r="H3039" s="128" t="s">
        <v>230</v>
      </c>
      <c r="I3039" s="128" t="s">
        <v>230</v>
      </c>
      <c r="J3039" s="128" t="s">
        <v>230</v>
      </c>
      <c r="K3039" s="128" t="s">
        <v>230</v>
      </c>
      <c r="N3039" s="128" t="s">
        <v>230</v>
      </c>
      <c r="AA3039" s="128" t="s">
        <v>230</v>
      </c>
    </row>
    <row r="3040" spans="6:27">
      <c r="F3040" s="128" t="s">
        <v>230</v>
      </c>
      <c r="G3040" s="128" t="s">
        <v>230</v>
      </c>
      <c r="H3040" s="128" t="s">
        <v>230</v>
      </c>
      <c r="I3040" s="128" t="s">
        <v>230</v>
      </c>
      <c r="J3040" s="128" t="s">
        <v>230</v>
      </c>
      <c r="K3040" s="128" t="s">
        <v>230</v>
      </c>
      <c r="N3040" s="128" t="s">
        <v>230</v>
      </c>
      <c r="AA3040" s="128" t="s">
        <v>230</v>
      </c>
    </row>
    <row r="3041" spans="6:27">
      <c r="F3041" s="128" t="s">
        <v>230</v>
      </c>
      <c r="G3041" s="128" t="s">
        <v>230</v>
      </c>
      <c r="H3041" s="128" t="s">
        <v>230</v>
      </c>
      <c r="I3041" s="128" t="s">
        <v>230</v>
      </c>
      <c r="J3041" s="128" t="s">
        <v>230</v>
      </c>
      <c r="K3041" s="128" t="s">
        <v>230</v>
      </c>
      <c r="N3041" s="128" t="s">
        <v>230</v>
      </c>
      <c r="AA3041" s="128" t="s">
        <v>230</v>
      </c>
    </row>
    <row r="3042" spans="6:27">
      <c r="F3042" s="128" t="s">
        <v>230</v>
      </c>
      <c r="G3042" s="128" t="s">
        <v>230</v>
      </c>
      <c r="H3042" s="128" t="s">
        <v>230</v>
      </c>
      <c r="I3042" s="128" t="s">
        <v>230</v>
      </c>
      <c r="J3042" s="128" t="s">
        <v>230</v>
      </c>
      <c r="K3042" s="128" t="s">
        <v>230</v>
      </c>
      <c r="N3042" s="128" t="s">
        <v>230</v>
      </c>
      <c r="AA3042" s="128" t="s">
        <v>230</v>
      </c>
    </row>
    <row r="3043" spans="6:27">
      <c r="F3043" s="128" t="s">
        <v>230</v>
      </c>
      <c r="G3043" s="128" t="s">
        <v>230</v>
      </c>
      <c r="H3043" s="128" t="s">
        <v>230</v>
      </c>
      <c r="I3043" s="128" t="s">
        <v>230</v>
      </c>
      <c r="J3043" s="128" t="s">
        <v>230</v>
      </c>
      <c r="K3043" s="128" t="s">
        <v>230</v>
      </c>
      <c r="N3043" s="128" t="s">
        <v>230</v>
      </c>
      <c r="AA3043" s="128" t="s">
        <v>230</v>
      </c>
    </row>
    <row r="3044" spans="6:27">
      <c r="F3044" s="128" t="s">
        <v>230</v>
      </c>
      <c r="G3044" s="128" t="s">
        <v>230</v>
      </c>
      <c r="H3044" s="128" t="s">
        <v>230</v>
      </c>
      <c r="I3044" s="128" t="s">
        <v>230</v>
      </c>
      <c r="J3044" s="128" t="s">
        <v>230</v>
      </c>
      <c r="K3044" s="128" t="s">
        <v>230</v>
      </c>
      <c r="N3044" s="128" t="s">
        <v>230</v>
      </c>
      <c r="AA3044" s="128" t="s">
        <v>230</v>
      </c>
    </row>
    <row r="3045" spans="6:27">
      <c r="F3045" s="128" t="s">
        <v>230</v>
      </c>
      <c r="G3045" s="128" t="s">
        <v>230</v>
      </c>
      <c r="H3045" s="128" t="s">
        <v>230</v>
      </c>
      <c r="I3045" s="128" t="s">
        <v>230</v>
      </c>
      <c r="J3045" s="128" t="s">
        <v>230</v>
      </c>
      <c r="K3045" s="128" t="s">
        <v>230</v>
      </c>
      <c r="N3045" s="128" t="s">
        <v>230</v>
      </c>
      <c r="AA3045" s="128" t="s">
        <v>230</v>
      </c>
    </row>
    <row r="3046" spans="6:27">
      <c r="F3046" s="128" t="s">
        <v>230</v>
      </c>
      <c r="G3046" s="128" t="s">
        <v>230</v>
      </c>
      <c r="H3046" s="128" t="s">
        <v>230</v>
      </c>
      <c r="I3046" s="128" t="s">
        <v>230</v>
      </c>
      <c r="J3046" s="128" t="s">
        <v>230</v>
      </c>
      <c r="K3046" s="128" t="s">
        <v>230</v>
      </c>
      <c r="N3046" s="128" t="s">
        <v>230</v>
      </c>
      <c r="AA3046" s="128" t="s">
        <v>230</v>
      </c>
    </row>
    <row r="3047" spans="6:27">
      <c r="F3047" s="128" t="s">
        <v>230</v>
      </c>
      <c r="G3047" s="128" t="s">
        <v>230</v>
      </c>
      <c r="H3047" s="128" t="s">
        <v>230</v>
      </c>
      <c r="I3047" s="128" t="s">
        <v>230</v>
      </c>
      <c r="J3047" s="128" t="s">
        <v>230</v>
      </c>
      <c r="K3047" s="128" t="s">
        <v>230</v>
      </c>
      <c r="N3047" s="128" t="s">
        <v>230</v>
      </c>
      <c r="AA3047" s="128" t="s">
        <v>230</v>
      </c>
    </row>
    <row r="3048" spans="6:27">
      <c r="F3048" s="128" t="s">
        <v>230</v>
      </c>
      <c r="G3048" s="128" t="s">
        <v>230</v>
      </c>
      <c r="H3048" s="128" t="s">
        <v>230</v>
      </c>
      <c r="I3048" s="128" t="s">
        <v>230</v>
      </c>
      <c r="J3048" s="128" t="s">
        <v>230</v>
      </c>
      <c r="K3048" s="128" t="s">
        <v>230</v>
      </c>
      <c r="N3048" s="128" t="s">
        <v>230</v>
      </c>
      <c r="AA3048" s="128" t="s">
        <v>230</v>
      </c>
    </row>
    <row r="3049" spans="6:27">
      <c r="F3049" s="128" t="s">
        <v>230</v>
      </c>
      <c r="G3049" s="128" t="s">
        <v>230</v>
      </c>
      <c r="H3049" s="128" t="s">
        <v>230</v>
      </c>
      <c r="I3049" s="128" t="s">
        <v>230</v>
      </c>
      <c r="J3049" s="128" t="s">
        <v>230</v>
      </c>
      <c r="K3049" s="128" t="s">
        <v>230</v>
      </c>
      <c r="N3049" s="128" t="s">
        <v>230</v>
      </c>
      <c r="AA3049" s="128" t="s">
        <v>230</v>
      </c>
    </row>
    <row r="3050" spans="6:27">
      <c r="F3050" s="128" t="s">
        <v>230</v>
      </c>
      <c r="G3050" s="128" t="s">
        <v>230</v>
      </c>
      <c r="H3050" s="128" t="s">
        <v>230</v>
      </c>
      <c r="I3050" s="128" t="s">
        <v>230</v>
      </c>
      <c r="J3050" s="128" t="s">
        <v>230</v>
      </c>
      <c r="K3050" s="128" t="s">
        <v>230</v>
      </c>
      <c r="N3050" s="128" t="s">
        <v>230</v>
      </c>
      <c r="AA3050" s="128" t="s">
        <v>230</v>
      </c>
    </row>
    <row r="3051" spans="6:27">
      <c r="F3051" s="128" t="s">
        <v>230</v>
      </c>
      <c r="G3051" s="128" t="s">
        <v>230</v>
      </c>
      <c r="H3051" s="128" t="s">
        <v>230</v>
      </c>
      <c r="I3051" s="128" t="s">
        <v>230</v>
      </c>
      <c r="J3051" s="128" t="s">
        <v>230</v>
      </c>
      <c r="K3051" s="128" t="s">
        <v>230</v>
      </c>
      <c r="N3051" s="128" t="s">
        <v>230</v>
      </c>
      <c r="AA3051" s="128" t="s">
        <v>230</v>
      </c>
    </row>
    <row r="3052" spans="6:27">
      <c r="F3052" s="128" t="s">
        <v>230</v>
      </c>
      <c r="G3052" s="128" t="s">
        <v>230</v>
      </c>
      <c r="H3052" s="128" t="s">
        <v>230</v>
      </c>
      <c r="I3052" s="128" t="s">
        <v>230</v>
      </c>
      <c r="J3052" s="128" t="s">
        <v>230</v>
      </c>
      <c r="K3052" s="128" t="s">
        <v>230</v>
      </c>
      <c r="N3052" s="128" t="s">
        <v>230</v>
      </c>
      <c r="AA3052" s="128" t="s">
        <v>230</v>
      </c>
    </row>
    <row r="3053" spans="6:27">
      <c r="F3053" s="128" t="s">
        <v>230</v>
      </c>
      <c r="G3053" s="128" t="s">
        <v>230</v>
      </c>
      <c r="H3053" s="128" t="s">
        <v>230</v>
      </c>
      <c r="I3053" s="128" t="s">
        <v>230</v>
      </c>
      <c r="J3053" s="128" t="s">
        <v>230</v>
      </c>
      <c r="K3053" s="128" t="s">
        <v>230</v>
      </c>
      <c r="N3053" s="128" t="s">
        <v>230</v>
      </c>
      <c r="AA3053" s="128" t="s">
        <v>230</v>
      </c>
    </row>
    <row r="3054" spans="6:27">
      <c r="F3054" s="128" t="s">
        <v>230</v>
      </c>
      <c r="G3054" s="128" t="s">
        <v>230</v>
      </c>
      <c r="H3054" s="128" t="s">
        <v>230</v>
      </c>
      <c r="I3054" s="128" t="s">
        <v>230</v>
      </c>
      <c r="J3054" s="128" t="s">
        <v>230</v>
      </c>
      <c r="K3054" s="128" t="s">
        <v>230</v>
      </c>
      <c r="N3054" s="128" t="s">
        <v>230</v>
      </c>
      <c r="AA3054" s="128" t="s">
        <v>230</v>
      </c>
    </row>
    <row r="3055" spans="6:27">
      <c r="F3055" s="128" t="s">
        <v>230</v>
      </c>
      <c r="G3055" s="128" t="s">
        <v>230</v>
      </c>
      <c r="H3055" s="128" t="s">
        <v>230</v>
      </c>
      <c r="I3055" s="128" t="s">
        <v>230</v>
      </c>
      <c r="J3055" s="128" t="s">
        <v>230</v>
      </c>
      <c r="K3055" s="128" t="s">
        <v>230</v>
      </c>
      <c r="N3055" s="128" t="s">
        <v>230</v>
      </c>
      <c r="AA3055" s="128" t="s">
        <v>230</v>
      </c>
    </row>
    <row r="3056" spans="6:27">
      <c r="F3056" s="128" t="s">
        <v>230</v>
      </c>
      <c r="G3056" s="128" t="s">
        <v>230</v>
      </c>
      <c r="H3056" s="128" t="s">
        <v>230</v>
      </c>
      <c r="I3056" s="128" t="s">
        <v>230</v>
      </c>
      <c r="J3056" s="128" t="s">
        <v>230</v>
      </c>
      <c r="K3056" s="128" t="s">
        <v>230</v>
      </c>
      <c r="N3056" s="128" t="s">
        <v>230</v>
      </c>
      <c r="AA3056" s="128" t="s">
        <v>230</v>
      </c>
    </row>
    <row r="3057" spans="6:27">
      <c r="F3057" s="128" t="s">
        <v>230</v>
      </c>
      <c r="G3057" s="128" t="s">
        <v>230</v>
      </c>
      <c r="H3057" s="128" t="s">
        <v>230</v>
      </c>
      <c r="I3057" s="128" t="s">
        <v>230</v>
      </c>
      <c r="J3057" s="128" t="s">
        <v>230</v>
      </c>
      <c r="K3057" s="128" t="s">
        <v>230</v>
      </c>
      <c r="N3057" s="128" t="s">
        <v>230</v>
      </c>
      <c r="AA3057" s="128" t="s">
        <v>230</v>
      </c>
    </row>
    <row r="3058" spans="6:27">
      <c r="F3058" s="128" t="s">
        <v>230</v>
      </c>
      <c r="G3058" s="128" t="s">
        <v>230</v>
      </c>
      <c r="H3058" s="128" t="s">
        <v>230</v>
      </c>
      <c r="I3058" s="128" t="s">
        <v>230</v>
      </c>
      <c r="J3058" s="128" t="s">
        <v>230</v>
      </c>
      <c r="K3058" s="128" t="s">
        <v>230</v>
      </c>
      <c r="N3058" s="128" t="s">
        <v>230</v>
      </c>
      <c r="AA3058" s="128" t="s">
        <v>230</v>
      </c>
    </row>
    <row r="3059" spans="6:27">
      <c r="F3059" s="128" t="s">
        <v>230</v>
      </c>
      <c r="G3059" s="128" t="s">
        <v>230</v>
      </c>
      <c r="H3059" s="128" t="s">
        <v>230</v>
      </c>
      <c r="I3059" s="128" t="s">
        <v>230</v>
      </c>
      <c r="J3059" s="128" t="s">
        <v>230</v>
      </c>
      <c r="K3059" s="128" t="s">
        <v>230</v>
      </c>
      <c r="N3059" s="128" t="s">
        <v>230</v>
      </c>
      <c r="AA3059" s="128" t="s">
        <v>230</v>
      </c>
    </row>
    <row r="3060" spans="6:27">
      <c r="F3060" s="128" t="s">
        <v>230</v>
      </c>
      <c r="G3060" s="128" t="s">
        <v>230</v>
      </c>
      <c r="H3060" s="128" t="s">
        <v>230</v>
      </c>
      <c r="I3060" s="128" t="s">
        <v>230</v>
      </c>
      <c r="J3060" s="128" t="s">
        <v>230</v>
      </c>
      <c r="K3060" s="128" t="s">
        <v>230</v>
      </c>
      <c r="N3060" s="128" t="s">
        <v>230</v>
      </c>
      <c r="AA3060" s="128" t="s">
        <v>230</v>
      </c>
    </row>
    <row r="3061" spans="6:27">
      <c r="F3061" s="128" t="s">
        <v>230</v>
      </c>
      <c r="G3061" s="128" t="s">
        <v>230</v>
      </c>
      <c r="H3061" s="128" t="s">
        <v>230</v>
      </c>
      <c r="I3061" s="128" t="s">
        <v>230</v>
      </c>
      <c r="J3061" s="128" t="s">
        <v>230</v>
      </c>
      <c r="K3061" s="128" t="s">
        <v>230</v>
      </c>
      <c r="N3061" s="128" t="s">
        <v>230</v>
      </c>
      <c r="AA3061" s="128" t="s">
        <v>230</v>
      </c>
    </row>
    <row r="3062" spans="6:27">
      <c r="F3062" s="128" t="s">
        <v>230</v>
      </c>
      <c r="G3062" s="128" t="s">
        <v>230</v>
      </c>
      <c r="H3062" s="128" t="s">
        <v>230</v>
      </c>
      <c r="I3062" s="128" t="s">
        <v>230</v>
      </c>
      <c r="J3062" s="128" t="s">
        <v>230</v>
      </c>
      <c r="K3062" s="128" t="s">
        <v>230</v>
      </c>
      <c r="N3062" s="128" t="s">
        <v>230</v>
      </c>
      <c r="AA3062" s="128" t="s">
        <v>230</v>
      </c>
    </row>
    <row r="3063" spans="6:27">
      <c r="F3063" s="128" t="s">
        <v>230</v>
      </c>
      <c r="G3063" s="128" t="s">
        <v>230</v>
      </c>
      <c r="H3063" s="128" t="s">
        <v>230</v>
      </c>
      <c r="I3063" s="128" t="s">
        <v>230</v>
      </c>
      <c r="J3063" s="128" t="s">
        <v>230</v>
      </c>
      <c r="K3063" s="128" t="s">
        <v>230</v>
      </c>
      <c r="N3063" s="128" t="s">
        <v>230</v>
      </c>
      <c r="AA3063" s="128" t="s">
        <v>230</v>
      </c>
    </row>
    <row r="3064" spans="6:27">
      <c r="F3064" s="128" t="s">
        <v>230</v>
      </c>
      <c r="G3064" s="128" t="s">
        <v>230</v>
      </c>
      <c r="H3064" s="128" t="s">
        <v>230</v>
      </c>
      <c r="I3064" s="128" t="s">
        <v>230</v>
      </c>
      <c r="J3064" s="128" t="s">
        <v>230</v>
      </c>
      <c r="K3064" s="128" t="s">
        <v>230</v>
      </c>
      <c r="N3064" s="128" t="s">
        <v>230</v>
      </c>
      <c r="AA3064" s="128" t="s">
        <v>230</v>
      </c>
    </row>
    <row r="3065" spans="6:27">
      <c r="F3065" s="128" t="s">
        <v>230</v>
      </c>
      <c r="G3065" s="128" t="s">
        <v>230</v>
      </c>
      <c r="H3065" s="128" t="s">
        <v>230</v>
      </c>
      <c r="I3065" s="128" t="s">
        <v>230</v>
      </c>
      <c r="J3065" s="128" t="s">
        <v>230</v>
      </c>
      <c r="K3065" s="128" t="s">
        <v>230</v>
      </c>
      <c r="N3065" s="128" t="s">
        <v>230</v>
      </c>
      <c r="AA3065" s="128" t="s">
        <v>230</v>
      </c>
    </row>
    <row r="3066" spans="6:27">
      <c r="F3066" s="128" t="s">
        <v>230</v>
      </c>
      <c r="G3066" s="128" t="s">
        <v>230</v>
      </c>
      <c r="H3066" s="128" t="s">
        <v>230</v>
      </c>
      <c r="I3066" s="128" t="s">
        <v>230</v>
      </c>
      <c r="J3066" s="128" t="s">
        <v>230</v>
      </c>
      <c r="K3066" s="128" t="s">
        <v>230</v>
      </c>
      <c r="N3066" s="128" t="s">
        <v>230</v>
      </c>
      <c r="AA3066" s="128" t="s">
        <v>230</v>
      </c>
    </row>
    <row r="3067" spans="6:27">
      <c r="F3067" s="128" t="s">
        <v>230</v>
      </c>
      <c r="G3067" s="128" t="s">
        <v>230</v>
      </c>
      <c r="H3067" s="128" t="s">
        <v>230</v>
      </c>
      <c r="I3067" s="128" t="s">
        <v>230</v>
      </c>
      <c r="J3067" s="128" t="s">
        <v>230</v>
      </c>
      <c r="K3067" s="128" t="s">
        <v>230</v>
      </c>
      <c r="N3067" s="128" t="s">
        <v>230</v>
      </c>
      <c r="AA3067" s="128" t="s">
        <v>230</v>
      </c>
    </row>
    <row r="3068" spans="6:27">
      <c r="F3068" s="128" t="s">
        <v>230</v>
      </c>
      <c r="G3068" s="128" t="s">
        <v>230</v>
      </c>
      <c r="H3068" s="128" t="s">
        <v>230</v>
      </c>
      <c r="I3068" s="128" t="s">
        <v>230</v>
      </c>
      <c r="J3068" s="128" t="s">
        <v>230</v>
      </c>
      <c r="K3068" s="128" t="s">
        <v>230</v>
      </c>
      <c r="N3068" s="128" t="s">
        <v>230</v>
      </c>
      <c r="AA3068" s="128" t="s">
        <v>230</v>
      </c>
    </row>
    <row r="3069" spans="6:27">
      <c r="F3069" s="128" t="s">
        <v>230</v>
      </c>
      <c r="G3069" s="128" t="s">
        <v>230</v>
      </c>
      <c r="H3069" s="128" t="s">
        <v>230</v>
      </c>
      <c r="I3069" s="128" t="s">
        <v>230</v>
      </c>
      <c r="J3069" s="128" t="s">
        <v>230</v>
      </c>
      <c r="K3069" s="128" t="s">
        <v>230</v>
      </c>
      <c r="N3069" s="128" t="s">
        <v>230</v>
      </c>
      <c r="AA3069" s="128" t="s">
        <v>230</v>
      </c>
    </row>
    <row r="3070" spans="6:27">
      <c r="F3070" s="128" t="s">
        <v>230</v>
      </c>
      <c r="G3070" s="128" t="s">
        <v>230</v>
      </c>
      <c r="H3070" s="128" t="s">
        <v>230</v>
      </c>
      <c r="I3070" s="128" t="s">
        <v>230</v>
      </c>
      <c r="J3070" s="128" t="s">
        <v>230</v>
      </c>
      <c r="K3070" s="128" t="s">
        <v>230</v>
      </c>
      <c r="N3070" s="128" t="s">
        <v>230</v>
      </c>
      <c r="AA3070" s="128" t="s">
        <v>230</v>
      </c>
    </row>
    <row r="3071" spans="6:27">
      <c r="F3071" s="128" t="s">
        <v>230</v>
      </c>
      <c r="G3071" s="128" t="s">
        <v>230</v>
      </c>
      <c r="H3071" s="128" t="s">
        <v>230</v>
      </c>
      <c r="I3071" s="128" t="s">
        <v>230</v>
      </c>
      <c r="J3071" s="128" t="s">
        <v>230</v>
      </c>
      <c r="K3071" s="128" t="s">
        <v>230</v>
      </c>
      <c r="N3071" s="128" t="s">
        <v>230</v>
      </c>
      <c r="AA3071" s="128" t="s">
        <v>230</v>
      </c>
    </row>
    <row r="3072" spans="6:27">
      <c r="F3072" s="128" t="s">
        <v>230</v>
      </c>
      <c r="G3072" s="128" t="s">
        <v>230</v>
      </c>
      <c r="H3072" s="128" t="s">
        <v>230</v>
      </c>
      <c r="I3072" s="128" t="s">
        <v>230</v>
      </c>
      <c r="J3072" s="128" t="s">
        <v>230</v>
      </c>
      <c r="K3072" s="128" t="s">
        <v>230</v>
      </c>
      <c r="N3072" s="128" t="s">
        <v>230</v>
      </c>
      <c r="AA3072" s="128" t="s">
        <v>230</v>
      </c>
    </row>
    <row r="3073" spans="6:27">
      <c r="F3073" s="128" t="s">
        <v>230</v>
      </c>
      <c r="G3073" s="128" t="s">
        <v>230</v>
      </c>
      <c r="H3073" s="128" t="s">
        <v>230</v>
      </c>
      <c r="I3073" s="128" t="s">
        <v>230</v>
      </c>
      <c r="J3073" s="128" t="s">
        <v>230</v>
      </c>
      <c r="K3073" s="128" t="s">
        <v>230</v>
      </c>
      <c r="N3073" s="128" t="s">
        <v>230</v>
      </c>
      <c r="AA3073" s="128" t="s">
        <v>230</v>
      </c>
    </row>
    <row r="3074" spans="6:27">
      <c r="F3074" s="128" t="s">
        <v>230</v>
      </c>
      <c r="G3074" s="128" t="s">
        <v>230</v>
      </c>
      <c r="H3074" s="128" t="s">
        <v>230</v>
      </c>
      <c r="I3074" s="128" t="s">
        <v>230</v>
      </c>
      <c r="J3074" s="128" t="s">
        <v>230</v>
      </c>
      <c r="K3074" s="128" t="s">
        <v>230</v>
      </c>
      <c r="N3074" s="128" t="s">
        <v>230</v>
      </c>
      <c r="AA3074" s="128" t="s">
        <v>230</v>
      </c>
    </row>
    <row r="3075" spans="6:27">
      <c r="F3075" s="128" t="s">
        <v>230</v>
      </c>
      <c r="G3075" s="128" t="s">
        <v>230</v>
      </c>
      <c r="H3075" s="128" t="s">
        <v>230</v>
      </c>
      <c r="I3075" s="128" t="s">
        <v>230</v>
      </c>
      <c r="J3075" s="128" t="s">
        <v>230</v>
      </c>
      <c r="K3075" s="128" t="s">
        <v>230</v>
      </c>
      <c r="N3075" s="128" t="s">
        <v>230</v>
      </c>
      <c r="AA3075" s="128" t="s">
        <v>230</v>
      </c>
    </row>
    <row r="3076" spans="6:27">
      <c r="F3076" s="128" t="s">
        <v>230</v>
      </c>
      <c r="G3076" s="128" t="s">
        <v>230</v>
      </c>
      <c r="H3076" s="128" t="s">
        <v>230</v>
      </c>
      <c r="I3076" s="128" t="s">
        <v>230</v>
      </c>
      <c r="J3076" s="128" t="s">
        <v>230</v>
      </c>
      <c r="K3076" s="128" t="s">
        <v>230</v>
      </c>
      <c r="N3076" s="128" t="s">
        <v>230</v>
      </c>
      <c r="AA3076" s="128" t="s">
        <v>230</v>
      </c>
    </row>
    <row r="3077" spans="6:27">
      <c r="F3077" s="128" t="s">
        <v>230</v>
      </c>
      <c r="G3077" s="128" t="s">
        <v>230</v>
      </c>
      <c r="H3077" s="128" t="s">
        <v>230</v>
      </c>
      <c r="I3077" s="128" t="s">
        <v>230</v>
      </c>
      <c r="J3077" s="128" t="s">
        <v>230</v>
      </c>
      <c r="K3077" s="128" t="s">
        <v>230</v>
      </c>
      <c r="N3077" s="128" t="s">
        <v>230</v>
      </c>
      <c r="AA3077" s="128" t="s">
        <v>230</v>
      </c>
    </row>
    <row r="3078" spans="6:27">
      <c r="F3078" s="128" t="s">
        <v>230</v>
      </c>
      <c r="G3078" s="128" t="s">
        <v>230</v>
      </c>
      <c r="H3078" s="128" t="s">
        <v>230</v>
      </c>
      <c r="I3078" s="128" t="s">
        <v>230</v>
      </c>
      <c r="J3078" s="128" t="s">
        <v>230</v>
      </c>
      <c r="K3078" s="128" t="s">
        <v>230</v>
      </c>
      <c r="N3078" s="128" t="s">
        <v>230</v>
      </c>
      <c r="AA3078" s="128" t="s">
        <v>230</v>
      </c>
    </row>
    <row r="3079" spans="6:27">
      <c r="F3079" s="128" t="s">
        <v>230</v>
      </c>
      <c r="G3079" s="128" t="s">
        <v>230</v>
      </c>
      <c r="H3079" s="128" t="s">
        <v>230</v>
      </c>
      <c r="I3079" s="128" t="s">
        <v>230</v>
      </c>
      <c r="J3079" s="128" t="s">
        <v>230</v>
      </c>
      <c r="K3079" s="128" t="s">
        <v>230</v>
      </c>
      <c r="N3079" s="128" t="s">
        <v>230</v>
      </c>
      <c r="AA3079" s="128" t="s">
        <v>230</v>
      </c>
    </row>
    <row r="3080" spans="6:27">
      <c r="F3080" s="128" t="s">
        <v>230</v>
      </c>
      <c r="G3080" s="128" t="s">
        <v>230</v>
      </c>
      <c r="H3080" s="128" t="s">
        <v>230</v>
      </c>
      <c r="I3080" s="128" t="s">
        <v>230</v>
      </c>
      <c r="J3080" s="128" t="s">
        <v>230</v>
      </c>
      <c r="K3080" s="128" t="s">
        <v>230</v>
      </c>
      <c r="N3080" s="128" t="s">
        <v>230</v>
      </c>
      <c r="AA3080" s="128" t="s">
        <v>230</v>
      </c>
    </row>
    <row r="3081" spans="6:27">
      <c r="F3081" s="128" t="s">
        <v>230</v>
      </c>
      <c r="G3081" s="128" t="s">
        <v>230</v>
      </c>
      <c r="H3081" s="128" t="s">
        <v>230</v>
      </c>
      <c r="I3081" s="128" t="s">
        <v>230</v>
      </c>
      <c r="J3081" s="128" t="s">
        <v>230</v>
      </c>
      <c r="K3081" s="128" t="s">
        <v>230</v>
      </c>
      <c r="N3081" s="128" t="s">
        <v>230</v>
      </c>
      <c r="AA3081" s="128" t="s">
        <v>230</v>
      </c>
    </row>
    <row r="3082" spans="6:27">
      <c r="F3082" s="128" t="s">
        <v>230</v>
      </c>
      <c r="G3082" s="128" t="s">
        <v>230</v>
      </c>
      <c r="H3082" s="128" t="s">
        <v>230</v>
      </c>
      <c r="I3082" s="128" t="s">
        <v>230</v>
      </c>
      <c r="J3082" s="128" t="s">
        <v>230</v>
      </c>
      <c r="K3082" s="128" t="s">
        <v>230</v>
      </c>
      <c r="N3082" s="128" t="s">
        <v>230</v>
      </c>
      <c r="AA3082" s="128" t="s">
        <v>230</v>
      </c>
    </row>
    <row r="3083" spans="6:27">
      <c r="F3083" s="128" t="s">
        <v>230</v>
      </c>
      <c r="G3083" s="128" t="s">
        <v>230</v>
      </c>
      <c r="H3083" s="128" t="s">
        <v>230</v>
      </c>
      <c r="I3083" s="128" t="s">
        <v>230</v>
      </c>
      <c r="J3083" s="128" t="s">
        <v>230</v>
      </c>
      <c r="K3083" s="128" t="s">
        <v>230</v>
      </c>
      <c r="N3083" s="128" t="s">
        <v>230</v>
      </c>
      <c r="AA3083" s="128" t="s">
        <v>230</v>
      </c>
    </row>
    <row r="3084" spans="6:27">
      <c r="F3084" s="128" t="s">
        <v>230</v>
      </c>
      <c r="G3084" s="128" t="s">
        <v>230</v>
      </c>
      <c r="H3084" s="128" t="s">
        <v>230</v>
      </c>
      <c r="I3084" s="128" t="s">
        <v>230</v>
      </c>
      <c r="J3084" s="128" t="s">
        <v>230</v>
      </c>
      <c r="K3084" s="128" t="s">
        <v>230</v>
      </c>
      <c r="N3084" s="128" t="s">
        <v>230</v>
      </c>
      <c r="AA3084" s="128" t="s">
        <v>230</v>
      </c>
    </row>
    <row r="3085" spans="6:27">
      <c r="F3085" s="128" t="s">
        <v>230</v>
      </c>
      <c r="G3085" s="128" t="s">
        <v>230</v>
      </c>
      <c r="H3085" s="128" t="s">
        <v>230</v>
      </c>
      <c r="I3085" s="128" t="s">
        <v>230</v>
      </c>
      <c r="J3085" s="128" t="s">
        <v>230</v>
      </c>
      <c r="K3085" s="128" t="s">
        <v>230</v>
      </c>
      <c r="N3085" s="128" t="s">
        <v>230</v>
      </c>
      <c r="AA3085" s="128" t="s">
        <v>230</v>
      </c>
    </row>
    <row r="3086" spans="6:27">
      <c r="F3086" s="128" t="s">
        <v>230</v>
      </c>
      <c r="G3086" s="128" t="s">
        <v>230</v>
      </c>
      <c r="H3086" s="128" t="s">
        <v>230</v>
      </c>
      <c r="I3086" s="128" t="s">
        <v>230</v>
      </c>
      <c r="J3086" s="128" t="s">
        <v>230</v>
      </c>
      <c r="K3086" s="128" t="s">
        <v>230</v>
      </c>
      <c r="N3086" s="128" t="s">
        <v>230</v>
      </c>
      <c r="AA3086" s="128" t="s">
        <v>230</v>
      </c>
    </row>
    <row r="3087" spans="6:27">
      <c r="F3087" s="128" t="s">
        <v>230</v>
      </c>
      <c r="G3087" s="128" t="s">
        <v>230</v>
      </c>
      <c r="H3087" s="128" t="s">
        <v>230</v>
      </c>
      <c r="I3087" s="128" t="s">
        <v>230</v>
      </c>
      <c r="J3087" s="128" t="s">
        <v>230</v>
      </c>
      <c r="K3087" s="128" t="s">
        <v>230</v>
      </c>
      <c r="N3087" s="128" t="s">
        <v>230</v>
      </c>
      <c r="AA3087" s="128" t="s">
        <v>230</v>
      </c>
    </row>
    <row r="3088" spans="6:27">
      <c r="F3088" s="128" t="s">
        <v>230</v>
      </c>
      <c r="G3088" s="128" t="s">
        <v>230</v>
      </c>
      <c r="H3088" s="128" t="s">
        <v>230</v>
      </c>
      <c r="I3088" s="128" t="s">
        <v>230</v>
      </c>
      <c r="J3088" s="128" t="s">
        <v>230</v>
      </c>
      <c r="K3088" s="128" t="s">
        <v>230</v>
      </c>
      <c r="N3088" s="128" t="s">
        <v>230</v>
      </c>
      <c r="AA3088" s="128" t="s">
        <v>230</v>
      </c>
    </row>
    <row r="3089" spans="6:27">
      <c r="F3089" s="128" t="s">
        <v>230</v>
      </c>
      <c r="G3089" s="128" t="s">
        <v>230</v>
      </c>
      <c r="H3089" s="128" t="s">
        <v>230</v>
      </c>
      <c r="I3089" s="128" t="s">
        <v>230</v>
      </c>
      <c r="J3089" s="128" t="s">
        <v>230</v>
      </c>
      <c r="K3089" s="128" t="s">
        <v>230</v>
      </c>
      <c r="N3089" s="128" t="s">
        <v>230</v>
      </c>
      <c r="AA3089" s="128" t="s">
        <v>230</v>
      </c>
    </row>
    <row r="3090" spans="6:27">
      <c r="F3090" s="128" t="s">
        <v>230</v>
      </c>
      <c r="G3090" s="128" t="s">
        <v>230</v>
      </c>
      <c r="H3090" s="128" t="s">
        <v>230</v>
      </c>
      <c r="I3090" s="128" t="s">
        <v>230</v>
      </c>
      <c r="J3090" s="128" t="s">
        <v>230</v>
      </c>
      <c r="K3090" s="128" t="s">
        <v>230</v>
      </c>
      <c r="N3090" s="128" t="s">
        <v>230</v>
      </c>
      <c r="AA3090" s="128" t="s">
        <v>230</v>
      </c>
    </row>
    <row r="3091" spans="6:27">
      <c r="F3091" s="128" t="s">
        <v>230</v>
      </c>
      <c r="G3091" s="128" t="s">
        <v>230</v>
      </c>
      <c r="H3091" s="128" t="s">
        <v>230</v>
      </c>
      <c r="I3091" s="128" t="s">
        <v>230</v>
      </c>
      <c r="J3091" s="128" t="s">
        <v>230</v>
      </c>
      <c r="K3091" s="128" t="s">
        <v>230</v>
      </c>
      <c r="N3091" s="128" t="s">
        <v>230</v>
      </c>
      <c r="AA3091" s="128" t="s">
        <v>230</v>
      </c>
    </row>
    <row r="3092" spans="6:27">
      <c r="F3092" s="128" t="s">
        <v>230</v>
      </c>
      <c r="G3092" s="128" t="s">
        <v>230</v>
      </c>
      <c r="H3092" s="128" t="s">
        <v>230</v>
      </c>
      <c r="I3092" s="128" t="s">
        <v>230</v>
      </c>
      <c r="J3092" s="128" t="s">
        <v>230</v>
      </c>
      <c r="K3092" s="128" t="s">
        <v>230</v>
      </c>
      <c r="N3092" s="128" t="s">
        <v>230</v>
      </c>
      <c r="AA3092" s="128" t="s">
        <v>230</v>
      </c>
    </row>
    <row r="3093" spans="6:27">
      <c r="F3093" s="128" t="s">
        <v>230</v>
      </c>
      <c r="G3093" s="128" t="s">
        <v>230</v>
      </c>
      <c r="H3093" s="128" t="s">
        <v>230</v>
      </c>
      <c r="I3093" s="128" t="s">
        <v>230</v>
      </c>
      <c r="J3093" s="128" t="s">
        <v>230</v>
      </c>
      <c r="K3093" s="128" t="s">
        <v>230</v>
      </c>
      <c r="N3093" s="128" t="s">
        <v>230</v>
      </c>
      <c r="AA3093" s="128" t="s">
        <v>230</v>
      </c>
    </row>
    <row r="3094" spans="6:27">
      <c r="F3094" s="128" t="s">
        <v>230</v>
      </c>
      <c r="G3094" s="128" t="s">
        <v>230</v>
      </c>
      <c r="H3094" s="128" t="s">
        <v>230</v>
      </c>
      <c r="I3094" s="128" t="s">
        <v>230</v>
      </c>
      <c r="J3094" s="128" t="s">
        <v>230</v>
      </c>
      <c r="K3094" s="128" t="s">
        <v>230</v>
      </c>
      <c r="N3094" s="128" t="s">
        <v>230</v>
      </c>
      <c r="AA3094" s="128" t="s">
        <v>230</v>
      </c>
    </row>
    <row r="3095" spans="6:27">
      <c r="F3095" s="128" t="s">
        <v>230</v>
      </c>
      <c r="G3095" s="128" t="s">
        <v>230</v>
      </c>
      <c r="H3095" s="128" t="s">
        <v>230</v>
      </c>
      <c r="I3095" s="128" t="s">
        <v>230</v>
      </c>
      <c r="J3095" s="128" t="s">
        <v>230</v>
      </c>
      <c r="K3095" s="128" t="s">
        <v>230</v>
      </c>
      <c r="N3095" s="128" t="s">
        <v>230</v>
      </c>
      <c r="AA3095" s="128" t="s">
        <v>230</v>
      </c>
    </row>
    <row r="3096" spans="6:27">
      <c r="F3096" s="128" t="s">
        <v>230</v>
      </c>
      <c r="G3096" s="128" t="s">
        <v>230</v>
      </c>
      <c r="H3096" s="128" t="s">
        <v>230</v>
      </c>
      <c r="I3096" s="128" t="s">
        <v>230</v>
      </c>
      <c r="J3096" s="128" t="s">
        <v>230</v>
      </c>
      <c r="K3096" s="128" t="s">
        <v>230</v>
      </c>
      <c r="N3096" s="128" t="s">
        <v>230</v>
      </c>
      <c r="AA3096" s="128" t="s">
        <v>230</v>
      </c>
    </row>
    <row r="3097" spans="6:27">
      <c r="F3097" s="128" t="s">
        <v>230</v>
      </c>
      <c r="G3097" s="128" t="s">
        <v>230</v>
      </c>
      <c r="H3097" s="128" t="s">
        <v>230</v>
      </c>
      <c r="I3097" s="128" t="s">
        <v>230</v>
      </c>
      <c r="J3097" s="128" t="s">
        <v>230</v>
      </c>
      <c r="K3097" s="128" t="s">
        <v>230</v>
      </c>
      <c r="N3097" s="128" t="s">
        <v>230</v>
      </c>
      <c r="AA3097" s="128" t="s">
        <v>230</v>
      </c>
    </row>
    <row r="3098" spans="6:27">
      <c r="F3098" s="128" t="s">
        <v>230</v>
      </c>
      <c r="G3098" s="128" t="s">
        <v>230</v>
      </c>
      <c r="H3098" s="128" t="s">
        <v>230</v>
      </c>
      <c r="I3098" s="128" t="s">
        <v>230</v>
      </c>
      <c r="J3098" s="128" t="s">
        <v>230</v>
      </c>
      <c r="K3098" s="128" t="s">
        <v>230</v>
      </c>
      <c r="N3098" s="128" t="s">
        <v>230</v>
      </c>
      <c r="AA3098" s="128" t="s">
        <v>230</v>
      </c>
    </row>
    <row r="3099" spans="6:27">
      <c r="F3099" s="128" t="s">
        <v>230</v>
      </c>
      <c r="G3099" s="128" t="s">
        <v>230</v>
      </c>
      <c r="H3099" s="128" t="s">
        <v>230</v>
      </c>
      <c r="I3099" s="128" t="s">
        <v>230</v>
      </c>
      <c r="J3099" s="128" t="s">
        <v>230</v>
      </c>
      <c r="K3099" s="128" t="s">
        <v>230</v>
      </c>
      <c r="N3099" s="128" t="s">
        <v>230</v>
      </c>
      <c r="AA3099" s="128" t="s">
        <v>230</v>
      </c>
    </row>
    <row r="3100" spans="6:27">
      <c r="F3100" s="128" t="s">
        <v>230</v>
      </c>
      <c r="G3100" s="128" t="s">
        <v>230</v>
      </c>
      <c r="H3100" s="128" t="s">
        <v>230</v>
      </c>
      <c r="I3100" s="128" t="s">
        <v>230</v>
      </c>
      <c r="J3100" s="128" t="s">
        <v>230</v>
      </c>
      <c r="K3100" s="128" t="s">
        <v>230</v>
      </c>
      <c r="N3100" s="128" t="s">
        <v>230</v>
      </c>
      <c r="AA3100" s="128" t="s">
        <v>230</v>
      </c>
    </row>
    <row r="3101" spans="6:27">
      <c r="F3101" s="128" t="s">
        <v>230</v>
      </c>
      <c r="G3101" s="128" t="s">
        <v>230</v>
      </c>
      <c r="H3101" s="128" t="s">
        <v>230</v>
      </c>
      <c r="I3101" s="128" t="s">
        <v>230</v>
      </c>
      <c r="J3101" s="128" t="s">
        <v>230</v>
      </c>
      <c r="K3101" s="128" t="s">
        <v>230</v>
      </c>
      <c r="N3101" s="128" t="s">
        <v>230</v>
      </c>
      <c r="AA3101" s="128" t="s">
        <v>230</v>
      </c>
    </row>
    <row r="3102" spans="6:27">
      <c r="F3102" s="128" t="s">
        <v>230</v>
      </c>
      <c r="G3102" s="128" t="s">
        <v>230</v>
      </c>
      <c r="H3102" s="128" t="s">
        <v>230</v>
      </c>
      <c r="I3102" s="128" t="s">
        <v>230</v>
      </c>
      <c r="J3102" s="128" t="s">
        <v>230</v>
      </c>
      <c r="K3102" s="128" t="s">
        <v>230</v>
      </c>
      <c r="N3102" s="128" t="s">
        <v>230</v>
      </c>
      <c r="AA3102" s="128" t="s">
        <v>230</v>
      </c>
    </row>
    <row r="3103" spans="6:27">
      <c r="F3103" s="128" t="s">
        <v>230</v>
      </c>
      <c r="G3103" s="128" t="s">
        <v>230</v>
      </c>
      <c r="H3103" s="128" t="s">
        <v>230</v>
      </c>
      <c r="I3103" s="128" t="s">
        <v>230</v>
      </c>
      <c r="J3103" s="128" t="s">
        <v>230</v>
      </c>
      <c r="K3103" s="128" t="s">
        <v>230</v>
      </c>
      <c r="N3103" s="128" t="s">
        <v>230</v>
      </c>
      <c r="AA3103" s="128" t="s">
        <v>230</v>
      </c>
    </row>
    <row r="3104" spans="6:27">
      <c r="F3104" s="128" t="s">
        <v>230</v>
      </c>
      <c r="G3104" s="128" t="s">
        <v>230</v>
      </c>
      <c r="H3104" s="128" t="s">
        <v>230</v>
      </c>
      <c r="I3104" s="128" t="s">
        <v>230</v>
      </c>
      <c r="J3104" s="128" t="s">
        <v>230</v>
      </c>
      <c r="K3104" s="128" t="s">
        <v>230</v>
      </c>
      <c r="N3104" s="128" t="s">
        <v>230</v>
      </c>
      <c r="AA3104" s="128" t="s">
        <v>230</v>
      </c>
    </row>
    <row r="3105" spans="6:27">
      <c r="F3105" s="128" t="s">
        <v>230</v>
      </c>
      <c r="G3105" s="128" t="s">
        <v>230</v>
      </c>
      <c r="H3105" s="128" t="s">
        <v>230</v>
      </c>
      <c r="I3105" s="128" t="s">
        <v>230</v>
      </c>
      <c r="J3105" s="128" t="s">
        <v>230</v>
      </c>
      <c r="K3105" s="128" t="s">
        <v>230</v>
      </c>
      <c r="N3105" s="128" t="s">
        <v>230</v>
      </c>
      <c r="AA3105" s="128" t="s">
        <v>230</v>
      </c>
    </row>
    <row r="3106" spans="6:27">
      <c r="F3106" s="128" t="s">
        <v>230</v>
      </c>
      <c r="G3106" s="128" t="s">
        <v>230</v>
      </c>
      <c r="H3106" s="128" t="s">
        <v>230</v>
      </c>
      <c r="I3106" s="128" t="s">
        <v>230</v>
      </c>
      <c r="J3106" s="128" t="s">
        <v>230</v>
      </c>
      <c r="K3106" s="128" t="s">
        <v>230</v>
      </c>
      <c r="N3106" s="128" t="s">
        <v>230</v>
      </c>
      <c r="AA3106" s="128" t="s">
        <v>230</v>
      </c>
    </row>
    <row r="3107" spans="6:27">
      <c r="F3107" s="128" t="s">
        <v>230</v>
      </c>
      <c r="G3107" s="128" t="s">
        <v>230</v>
      </c>
      <c r="H3107" s="128" t="s">
        <v>230</v>
      </c>
      <c r="I3107" s="128" t="s">
        <v>230</v>
      </c>
      <c r="J3107" s="128" t="s">
        <v>230</v>
      </c>
      <c r="K3107" s="128" t="s">
        <v>230</v>
      </c>
      <c r="N3107" s="128" t="s">
        <v>230</v>
      </c>
      <c r="AA3107" s="128" t="s">
        <v>230</v>
      </c>
    </row>
    <row r="3108" spans="6:27">
      <c r="F3108" s="128" t="s">
        <v>230</v>
      </c>
      <c r="G3108" s="128" t="s">
        <v>230</v>
      </c>
      <c r="H3108" s="128" t="s">
        <v>230</v>
      </c>
      <c r="I3108" s="128" t="s">
        <v>230</v>
      </c>
      <c r="J3108" s="128" t="s">
        <v>230</v>
      </c>
      <c r="K3108" s="128" t="s">
        <v>230</v>
      </c>
      <c r="N3108" s="128" t="s">
        <v>230</v>
      </c>
      <c r="AA3108" s="128" t="s">
        <v>230</v>
      </c>
    </row>
    <row r="3109" spans="6:27">
      <c r="F3109" s="128" t="s">
        <v>230</v>
      </c>
      <c r="G3109" s="128" t="s">
        <v>230</v>
      </c>
      <c r="H3109" s="128" t="s">
        <v>230</v>
      </c>
      <c r="I3109" s="128" t="s">
        <v>230</v>
      </c>
      <c r="J3109" s="128" t="s">
        <v>230</v>
      </c>
      <c r="K3109" s="128" t="s">
        <v>230</v>
      </c>
      <c r="N3109" s="128" t="s">
        <v>230</v>
      </c>
      <c r="AA3109" s="128" t="s">
        <v>230</v>
      </c>
    </row>
    <row r="3110" spans="6:27">
      <c r="F3110" s="128" t="s">
        <v>230</v>
      </c>
      <c r="G3110" s="128" t="s">
        <v>230</v>
      </c>
      <c r="H3110" s="128" t="s">
        <v>230</v>
      </c>
      <c r="I3110" s="128" t="s">
        <v>230</v>
      </c>
      <c r="J3110" s="128" t="s">
        <v>230</v>
      </c>
      <c r="K3110" s="128" t="s">
        <v>230</v>
      </c>
      <c r="N3110" s="128" t="s">
        <v>230</v>
      </c>
      <c r="AA3110" s="128" t="s">
        <v>230</v>
      </c>
    </row>
    <row r="3111" spans="6:27">
      <c r="F3111" s="128" t="s">
        <v>230</v>
      </c>
      <c r="G3111" s="128" t="s">
        <v>230</v>
      </c>
      <c r="H3111" s="128" t="s">
        <v>230</v>
      </c>
      <c r="I3111" s="128" t="s">
        <v>230</v>
      </c>
      <c r="J3111" s="128" t="s">
        <v>230</v>
      </c>
      <c r="K3111" s="128" t="s">
        <v>230</v>
      </c>
      <c r="N3111" s="128" t="s">
        <v>230</v>
      </c>
      <c r="AA3111" s="128" t="s">
        <v>230</v>
      </c>
    </row>
    <row r="3112" spans="6:27">
      <c r="F3112" s="128" t="s">
        <v>230</v>
      </c>
      <c r="G3112" s="128" t="s">
        <v>230</v>
      </c>
      <c r="H3112" s="128" t="s">
        <v>230</v>
      </c>
      <c r="I3112" s="128" t="s">
        <v>230</v>
      </c>
      <c r="J3112" s="128" t="s">
        <v>230</v>
      </c>
      <c r="K3112" s="128" t="s">
        <v>230</v>
      </c>
      <c r="N3112" s="128" t="s">
        <v>230</v>
      </c>
      <c r="AA3112" s="128" t="s">
        <v>230</v>
      </c>
    </row>
    <row r="3113" spans="6:27">
      <c r="F3113" s="128" t="s">
        <v>230</v>
      </c>
      <c r="G3113" s="128" t="s">
        <v>230</v>
      </c>
      <c r="H3113" s="128" t="s">
        <v>230</v>
      </c>
      <c r="I3113" s="128" t="s">
        <v>230</v>
      </c>
      <c r="J3113" s="128" t="s">
        <v>230</v>
      </c>
      <c r="K3113" s="128" t="s">
        <v>230</v>
      </c>
      <c r="N3113" s="128" t="s">
        <v>230</v>
      </c>
      <c r="AA3113" s="128" t="s">
        <v>230</v>
      </c>
    </row>
    <row r="3114" spans="6:27">
      <c r="F3114" s="128" t="s">
        <v>230</v>
      </c>
      <c r="G3114" s="128" t="s">
        <v>230</v>
      </c>
      <c r="H3114" s="128" t="s">
        <v>230</v>
      </c>
      <c r="I3114" s="128" t="s">
        <v>230</v>
      </c>
      <c r="J3114" s="128" t="s">
        <v>230</v>
      </c>
      <c r="K3114" s="128" t="s">
        <v>230</v>
      </c>
      <c r="N3114" s="128" t="s">
        <v>230</v>
      </c>
      <c r="AA3114" s="128" t="s">
        <v>230</v>
      </c>
    </row>
    <row r="3115" spans="6:27">
      <c r="F3115" s="128" t="s">
        <v>230</v>
      </c>
      <c r="G3115" s="128" t="s">
        <v>230</v>
      </c>
      <c r="H3115" s="128" t="s">
        <v>230</v>
      </c>
      <c r="I3115" s="128" t="s">
        <v>230</v>
      </c>
      <c r="J3115" s="128" t="s">
        <v>230</v>
      </c>
      <c r="K3115" s="128" t="s">
        <v>230</v>
      </c>
      <c r="N3115" s="128" t="s">
        <v>230</v>
      </c>
      <c r="AA3115" s="128" t="s">
        <v>230</v>
      </c>
    </row>
    <row r="3116" spans="6:27">
      <c r="F3116" s="128" t="s">
        <v>230</v>
      </c>
      <c r="G3116" s="128" t="s">
        <v>230</v>
      </c>
      <c r="H3116" s="128" t="s">
        <v>230</v>
      </c>
      <c r="I3116" s="128" t="s">
        <v>230</v>
      </c>
      <c r="J3116" s="128" t="s">
        <v>230</v>
      </c>
      <c r="K3116" s="128" t="s">
        <v>230</v>
      </c>
      <c r="N3116" s="128" t="s">
        <v>230</v>
      </c>
      <c r="AA3116" s="128" t="s">
        <v>230</v>
      </c>
    </row>
    <row r="3117" spans="6:27">
      <c r="F3117" s="128" t="s">
        <v>230</v>
      </c>
      <c r="G3117" s="128" t="s">
        <v>230</v>
      </c>
      <c r="H3117" s="128" t="s">
        <v>230</v>
      </c>
      <c r="I3117" s="128" t="s">
        <v>230</v>
      </c>
      <c r="J3117" s="128" t="s">
        <v>230</v>
      </c>
      <c r="K3117" s="128" t="s">
        <v>230</v>
      </c>
      <c r="N3117" s="128" t="s">
        <v>230</v>
      </c>
      <c r="AA3117" s="128" t="s">
        <v>230</v>
      </c>
    </row>
    <row r="3118" spans="6:27">
      <c r="F3118" s="128" t="s">
        <v>230</v>
      </c>
      <c r="G3118" s="128" t="s">
        <v>230</v>
      </c>
      <c r="H3118" s="128" t="s">
        <v>230</v>
      </c>
      <c r="I3118" s="128" t="s">
        <v>230</v>
      </c>
      <c r="J3118" s="128" t="s">
        <v>230</v>
      </c>
      <c r="K3118" s="128" t="s">
        <v>230</v>
      </c>
      <c r="N3118" s="128" t="s">
        <v>230</v>
      </c>
      <c r="AA3118" s="128" t="s">
        <v>230</v>
      </c>
    </row>
    <row r="3119" spans="6:27">
      <c r="F3119" s="128" t="s">
        <v>230</v>
      </c>
      <c r="G3119" s="128" t="s">
        <v>230</v>
      </c>
      <c r="H3119" s="128" t="s">
        <v>230</v>
      </c>
      <c r="I3119" s="128" t="s">
        <v>230</v>
      </c>
      <c r="J3119" s="128" t="s">
        <v>230</v>
      </c>
      <c r="K3119" s="128" t="s">
        <v>230</v>
      </c>
      <c r="N3119" s="128" t="s">
        <v>230</v>
      </c>
      <c r="AA3119" s="128" t="s">
        <v>230</v>
      </c>
    </row>
    <row r="3120" spans="6:27">
      <c r="F3120" s="128" t="s">
        <v>230</v>
      </c>
      <c r="G3120" s="128" t="s">
        <v>230</v>
      </c>
      <c r="H3120" s="128" t="s">
        <v>230</v>
      </c>
      <c r="I3120" s="128" t="s">
        <v>230</v>
      </c>
      <c r="J3120" s="128" t="s">
        <v>230</v>
      </c>
      <c r="K3120" s="128" t="s">
        <v>230</v>
      </c>
      <c r="N3120" s="128" t="s">
        <v>230</v>
      </c>
      <c r="AA3120" s="128" t="s">
        <v>230</v>
      </c>
    </row>
    <row r="3121" spans="6:27">
      <c r="F3121" s="128" t="s">
        <v>230</v>
      </c>
      <c r="G3121" s="128" t="s">
        <v>230</v>
      </c>
      <c r="H3121" s="128" t="s">
        <v>230</v>
      </c>
      <c r="I3121" s="128" t="s">
        <v>230</v>
      </c>
      <c r="J3121" s="128" t="s">
        <v>230</v>
      </c>
      <c r="K3121" s="128" t="s">
        <v>230</v>
      </c>
      <c r="N3121" s="128" t="s">
        <v>230</v>
      </c>
      <c r="AA3121" s="128" t="s">
        <v>230</v>
      </c>
    </row>
    <row r="3122" spans="6:27">
      <c r="F3122" s="128" t="s">
        <v>230</v>
      </c>
      <c r="G3122" s="128" t="s">
        <v>230</v>
      </c>
      <c r="H3122" s="128" t="s">
        <v>230</v>
      </c>
      <c r="I3122" s="128" t="s">
        <v>230</v>
      </c>
      <c r="J3122" s="128" t="s">
        <v>230</v>
      </c>
      <c r="K3122" s="128" t="s">
        <v>230</v>
      </c>
      <c r="N3122" s="128" t="s">
        <v>230</v>
      </c>
      <c r="AA3122" s="128" t="s">
        <v>230</v>
      </c>
    </row>
    <row r="3123" spans="6:27">
      <c r="F3123" s="128" t="s">
        <v>230</v>
      </c>
      <c r="G3123" s="128" t="s">
        <v>230</v>
      </c>
      <c r="H3123" s="128" t="s">
        <v>230</v>
      </c>
      <c r="I3123" s="128" t="s">
        <v>230</v>
      </c>
      <c r="J3123" s="128" t="s">
        <v>230</v>
      </c>
      <c r="K3123" s="128" t="s">
        <v>230</v>
      </c>
      <c r="N3123" s="128" t="s">
        <v>230</v>
      </c>
      <c r="AA3123" s="128" t="s">
        <v>230</v>
      </c>
    </row>
    <row r="3124" spans="6:27">
      <c r="F3124" s="128" t="s">
        <v>230</v>
      </c>
      <c r="G3124" s="128" t="s">
        <v>230</v>
      </c>
      <c r="H3124" s="128" t="s">
        <v>230</v>
      </c>
      <c r="I3124" s="128" t="s">
        <v>230</v>
      </c>
      <c r="J3124" s="128" t="s">
        <v>230</v>
      </c>
      <c r="K3124" s="128" t="s">
        <v>230</v>
      </c>
      <c r="N3124" s="128" t="s">
        <v>230</v>
      </c>
      <c r="AA3124" s="128" t="s">
        <v>230</v>
      </c>
    </row>
    <row r="3125" spans="6:27">
      <c r="F3125" s="128" t="s">
        <v>230</v>
      </c>
      <c r="G3125" s="128" t="s">
        <v>230</v>
      </c>
      <c r="H3125" s="128" t="s">
        <v>230</v>
      </c>
      <c r="I3125" s="128" t="s">
        <v>230</v>
      </c>
      <c r="J3125" s="128" t="s">
        <v>230</v>
      </c>
      <c r="K3125" s="128" t="s">
        <v>230</v>
      </c>
      <c r="N3125" s="128" t="s">
        <v>230</v>
      </c>
      <c r="AA3125" s="128" t="s">
        <v>230</v>
      </c>
    </row>
    <row r="3126" spans="6:27">
      <c r="F3126" s="128" t="s">
        <v>230</v>
      </c>
      <c r="G3126" s="128" t="s">
        <v>230</v>
      </c>
      <c r="H3126" s="128" t="s">
        <v>230</v>
      </c>
      <c r="I3126" s="128" t="s">
        <v>230</v>
      </c>
      <c r="J3126" s="128" t="s">
        <v>230</v>
      </c>
      <c r="K3126" s="128" t="s">
        <v>230</v>
      </c>
      <c r="N3126" s="128" t="s">
        <v>230</v>
      </c>
      <c r="AA3126" s="128" t="s">
        <v>230</v>
      </c>
    </row>
    <row r="3127" spans="6:27">
      <c r="F3127" s="128" t="s">
        <v>230</v>
      </c>
      <c r="G3127" s="128" t="s">
        <v>230</v>
      </c>
      <c r="H3127" s="128" t="s">
        <v>230</v>
      </c>
      <c r="I3127" s="128" t="s">
        <v>230</v>
      </c>
      <c r="J3127" s="128" t="s">
        <v>230</v>
      </c>
      <c r="K3127" s="128" t="s">
        <v>230</v>
      </c>
      <c r="N3127" s="128" t="s">
        <v>230</v>
      </c>
      <c r="AA3127" s="128" t="s">
        <v>230</v>
      </c>
    </row>
    <row r="3128" spans="6:27">
      <c r="F3128" s="128" t="s">
        <v>230</v>
      </c>
      <c r="G3128" s="128" t="s">
        <v>230</v>
      </c>
      <c r="H3128" s="128" t="s">
        <v>230</v>
      </c>
      <c r="I3128" s="128" t="s">
        <v>230</v>
      </c>
      <c r="J3128" s="128" t="s">
        <v>230</v>
      </c>
      <c r="K3128" s="128" t="s">
        <v>230</v>
      </c>
      <c r="N3128" s="128" t="s">
        <v>230</v>
      </c>
      <c r="AA3128" s="128" t="s">
        <v>230</v>
      </c>
    </row>
    <row r="3129" spans="6:27">
      <c r="F3129" s="128" t="s">
        <v>230</v>
      </c>
      <c r="G3129" s="128" t="s">
        <v>230</v>
      </c>
      <c r="H3129" s="128" t="s">
        <v>230</v>
      </c>
      <c r="I3129" s="128" t="s">
        <v>230</v>
      </c>
      <c r="J3129" s="128" t="s">
        <v>230</v>
      </c>
      <c r="K3129" s="128" t="s">
        <v>230</v>
      </c>
      <c r="N3129" s="128" t="s">
        <v>230</v>
      </c>
      <c r="AA3129" s="128" t="s">
        <v>230</v>
      </c>
    </row>
    <row r="3130" spans="6:27">
      <c r="F3130" s="128" t="s">
        <v>230</v>
      </c>
      <c r="G3130" s="128" t="s">
        <v>230</v>
      </c>
      <c r="H3130" s="128" t="s">
        <v>230</v>
      </c>
      <c r="I3130" s="128" t="s">
        <v>230</v>
      </c>
      <c r="J3130" s="128" t="s">
        <v>230</v>
      </c>
      <c r="K3130" s="128" t="s">
        <v>230</v>
      </c>
      <c r="N3130" s="128" t="s">
        <v>230</v>
      </c>
      <c r="AA3130" s="128" t="s">
        <v>230</v>
      </c>
    </row>
    <row r="3131" spans="6:27">
      <c r="F3131" s="128" t="s">
        <v>230</v>
      </c>
      <c r="G3131" s="128" t="s">
        <v>230</v>
      </c>
      <c r="H3131" s="128" t="s">
        <v>230</v>
      </c>
      <c r="I3131" s="128" t="s">
        <v>230</v>
      </c>
      <c r="J3131" s="128" t="s">
        <v>230</v>
      </c>
      <c r="K3131" s="128" t="s">
        <v>230</v>
      </c>
      <c r="N3131" s="128" t="s">
        <v>230</v>
      </c>
      <c r="AA3131" s="128" t="s">
        <v>230</v>
      </c>
    </row>
    <row r="3132" spans="6:27">
      <c r="F3132" s="128" t="s">
        <v>230</v>
      </c>
      <c r="G3132" s="128" t="s">
        <v>230</v>
      </c>
      <c r="H3132" s="128" t="s">
        <v>230</v>
      </c>
      <c r="I3132" s="128" t="s">
        <v>230</v>
      </c>
      <c r="J3132" s="128" t="s">
        <v>230</v>
      </c>
      <c r="K3132" s="128" t="s">
        <v>230</v>
      </c>
      <c r="N3132" s="128" t="s">
        <v>230</v>
      </c>
      <c r="AA3132" s="128" t="s">
        <v>230</v>
      </c>
    </row>
    <row r="3133" spans="6:27">
      <c r="F3133" s="128" t="s">
        <v>230</v>
      </c>
      <c r="G3133" s="128" t="s">
        <v>230</v>
      </c>
      <c r="H3133" s="128" t="s">
        <v>230</v>
      </c>
      <c r="I3133" s="128" t="s">
        <v>230</v>
      </c>
      <c r="J3133" s="128" t="s">
        <v>230</v>
      </c>
      <c r="K3133" s="128" t="s">
        <v>230</v>
      </c>
      <c r="N3133" s="128" t="s">
        <v>230</v>
      </c>
      <c r="AA3133" s="128" t="s">
        <v>230</v>
      </c>
    </row>
    <row r="3134" spans="6:27">
      <c r="F3134" s="128" t="s">
        <v>230</v>
      </c>
      <c r="G3134" s="128" t="s">
        <v>230</v>
      </c>
      <c r="H3134" s="128" t="s">
        <v>230</v>
      </c>
      <c r="I3134" s="128" t="s">
        <v>230</v>
      </c>
      <c r="J3134" s="128" t="s">
        <v>230</v>
      </c>
      <c r="K3134" s="128" t="s">
        <v>230</v>
      </c>
      <c r="N3134" s="128" t="s">
        <v>230</v>
      </c>
      <c r="AA3134" s="128" t="s">
        <v>230</v>
      </c>
    </row>
    <row r="3135" spans="6:27">
      <c r="F3135" s="128" t="s">
        <v>230</v>
      </c>
      <c r="G3135" s="128" t="s">
        <v>230</v>
      </c>
      <c r="H3135" s="128" t="s">
        <v>230</v>
      </c>
      <c r="I3135" s="128" t="s">
        <v>230</v>
      </c>
      <c r="J3135" s="128" t="s">
        <v>230</v>
      </c>
      <c r="K3135" s="128" t="s">
        <v>230</v>
      </c>
      <c r="N3135" s="128" t="s">
        <v>230</v>
      </c>
      <c r="AA3135" s="128" t="s">
        <v>230</v>
      </c>
    </row>
    <row r="3136" spans="6:27">
      <c r="F3136" s="128" t="s">
        <v>230</v>
      </c>
      <c r="G3136" s="128" t="s">
        <v>230</v>
      </c>
      <c r="H3136" s="128" t="s">
        <v>230</v>
      </c>
      <c r="I3136" s="128" t="s">
        <v>230</v>
      </c>
      <c r="J3136" s="128" t="s">
        <v>230</v>
      </c>
      <c r="K3136" s="128" t="s">
        <v>230</v>
      </c>
      <c r="N3136" s="128" t="s">
        <v>230</v>
      </c>
      <c r="AA3136" s="128" t="s">
        <v>230</v>
      </c>
    </row>
    <row r="3137" spans="6:27">
      <c r="F3137" s="128" t="s">
        <v>230</v>
      </c>
      <c r="G3137" s="128" t="s">
        <v>230</v>
      </c>
      <c r="H3137" s="128" t="s">
        <v>230</v>
      </c>
      <c r="I3137" s="128" t="s">
        <v>230</v>
      </c>
      <c r="J3137" s="128" t="s">
        <v>230</v>
      </c>
      <c r="K3137" s="128" t="s">
        <v>230</v>
      </c>
      <c r="N3137" s="128" t="s">
        <v>230</v>
      </c>
      <c r="AA3137" s="128" t="s">
        <v>230</v>
      </c>
    </row>
    <row r="3138" spans="6:27">
      <c r="F3138" s="128" t="s">
        <v>230</v>
      </c>
      <c r="G3138" s="128" t="s">
        <v>230</v>
      </c>
      <c r="H3138" s="128" t="s">
        <v>230</v>
      </c>
      <c r="I3138" s="128" t="s">
        <v>230</v>
      </c>
      <c r="J3138" s="128" t="s">
        <v>230</v>
      </c>
      <c r="K3138" s="128" t="s">
        <v>230</v>
      </c>
      <c r="N3138" s="128" t="s">
        <v>230</v>
      </c>
      <c r="AA3138" s="128" t="s">
        <v>230</v>
      </c>
    </row>
    <row r="3139" spans="6:27">
      <c r="F3139" s="128" t="s">
        <v>230</v>
      </c>
      <c r="G3139" s="128" t="s">
        <v>230</v>
      </c>
      <c r="H3139" s="128" t="s">
        <v>230</v>
      </c>
      <c r="I3139" s="128" t="s">
        <v>230</v>
      </c>
      <c r="J3139" s="128" t="s">
        <v>230</v>
      </c>
      <c r="K3139" s="128" t="s">
        <v>230</v>
      </c>
      <c r="N3139" s="128" t="s">
        <v>230</v>
      </c>
      <c r="AA3139" s="128" t="s">
        <v>230</v>
      </c>
    </row>
    <row r="3140" spans="6:27">
      <c r="F3140" s="128" t="s">
        <v>230</v>
      </c>
      <c r="G3140" s="128" t="s">
        <v>230</v>
      </c>
      <c r="H3140" s="128" t="s">
        <v>230</v>
      </c>
      <c r="I3140" s="128" t="s">
        <v>230</v>
      </c>
      <c r="J3140" s="128" t="s">
        <v>230</v>
      </c>
      <c r="K3140" s="128" t="s">
        <v>230</v>
      </c>
      <c r="N3140" s="128" t="s">
        <v>230</v>
      </c>
      <c r="AA3140" s="128" t="s">
        <v>230</v>
      </c>
    </row>
    <row r="3141" spans="6:27">
      <c r="F3141" s="128" t="s">
        <v>230</v>
      </c>
      <c r="G3141" s="128" t="s">
        <v>230</v>
      </c>
      <c r="H3141" s="128" t="s">
        <v>230</v>
      </c>
      <c r="I3141" s="128" t="s">
        <v>230</v>
      </c>
      <c r="J3141" s="128" t="s">
        <v>230</v>
      </c>
      <c r="K3141" s="128" t="s">
        <v>230</v>
      </c>
      <c r="N3141" s="128" t="s">
        <v>230</v>
      </c>
      <c r="AA3141" s="128" t="s">
        <v>230</v>
      </c>
    </row>
    <row r="3142" spans="6:27">
      <c r="F3142" s="128" t="s">
        <v>230</v>
      </c>
      <c r="G3142" s="128" t="s">
        <v>230</v>
      </c>
      <c r="H3142" s="128" t="s">
        <v>230</v>
      </c>
      <c r="I3142" s="128" t="s">
        <v>230</v>
      </c>
      <c r="J3142" s="128" t="s">
        <v>230</v>
      </c>
      <c r="K3142" s="128" t="s">
        <v>230</v>
      </c>
      <c r="N3142" s="128" t="s">
        <v>230</v>
      </c>
      <c r="AA3142" s="128" t="s">
        <v>230</v>
      </c>
    </row>
    <row r="3143" spans="6:27">
      <c r="F3143" s="128" t="s">
        <v>230</v>
      </c>
      <c r="G3143" s="128" t="s">
        <v>230</v>
      </c>
      <c r="H3143" s="128" t="s">
        <v>230</v>
      </c>
      <c r="I3143" s="128" t="s">
        <v>230</v>
      </c>
      <c r="J3143" s="128" t="s">
        <v>230</v>
      </c>
      <c r="K3143" s="128" t="s">
        <v>230</v>
      </c>
      <c r="N3143" s="128" t="s">
        <v>230</v>
      </c>
      <c r="AA3143" s="128" t="s">
        <v>230</v>
      </c>
    </row>
    <row r="3144" spans="6:27">
      <c r="F3144" s="128" t="s">
        <v>230</v>
      </c>
      <c r="G3144" s="128" t="s">
        <v>230</v>
      </c>
      <c r="H3144" s="128" t="s">
        <v>230</v>
      </c>
      <c r="I3144" s="128" t="s">
        <v>230</v>
      </c>
      <c r="J3144" s="128" t="s">
        <v>230</v>
      </c>
      <c r="K3144" s="128" t="s">
        <v>230</v>
      </c>
      <c r="N3144" s="128" t="s">
        <v>230</v>
      </c>
      <c r="AA3144" s="128" t="s">
        <v>230</v>
      </c>
    </row>
    <row r="3145" spans="6:27">
      <c r="F3145" s="128" t="s">
        <v>230</v>
      </c>
      <c r="G3145" s="128" t="s">
        <v>230</v>
      </c>
      <c r="H3145" s="128" t="s">
        <v>230</v>
      </c>
      <c r="I3145" s="128" t="s">
        <v>230</v>
      </c>
      <c r="J3145" s="128" t="s">
        <v>230</v>
      </c>
      <c r="K3145" s="128" t="s">
        <v>230</v>
      </c>
      <c r="N3145" s="128" t="s">
        <v>230</v>
      </c>
      <c r="AA3145" s="128" t="s">
        <v>230</v>
      </c>
    </row>
    <row r="3146" spans="6:27">
      <c r="F3146" s="128" t="s">
        <v>230</v>
      </c>
      <c r="G3146" s="128" t="s">
        <v>230</v>
      </c>
      <c r="H3146" s="128" t="s">
        <v>230</v>
      </c>
      <c r="I3146" s="128" t="s">
        <v>230</v>
      </c>
      <c r="J3146" s="128" t="s">
        <v>230</v>
      </c>
      <c r="K3146" s="128" t="s">
        <v>230</v>
      </c>
      <c r="N3146" s="128" t="s">
        <v>230</v>
      </c>
      <c r="AA3146" s="128" t="s">
        <v>230</v>
      </c>
    </row>
    <row r="3147" spans="6:27">
      <c r="F3147" s="128" t="s">
        <v>230</v>
      </c>
      <c r="G3147" s="128" t="s">
        <v>230</v>
      </c>
      <c r="H3147" s="128" t="s">
        <v>230</v>
      </c>
      <c r="I3147" s="128" t="s">
        <v>230</v>
      </c>
      <c r="J3147" s="128" t="s">
        <v>230</v>
      </c>
      <c r="K3147" s="128" t="s">
        <v>230</v>
      </c>
      <c r="N3147" s="128" t="s">
        <v>230</v>
      </c>
      <c r="AA3147" s="128" t="s">
        <v>230</v>
      </c>
    </row>
    <row r="3148" spans="6:27">
      <c r="F3148" s="128" t="s">
        <v>230</v>
      </c>
      <c r="G3148" s="128" t="s">
        <v>230</v>
      </c>
      <c r="H3148" s="128" t="s">
        <v>230</v>
      </c>
      <c r="I3148" s="128" t="s">
        <v>230</v>
      </c>
      <c r="J3148" s="128" t="s">
        <v>230</v>
      </c>
      <c r="K3148" s="128" t="s">
        <v>230</v>
      </c>
      <c r="N3148" s="128" t="s">
        <v>230</v>
      </c>
      <c r="AA3148" s="128" t="s">
        <v>230</v>
      </c>
    </row>
    <row r="3149" spans="6:27">
      <c r="F3149" s="128" t="s">
        <v>230</v>
      </c>
      <c r="G3149" s="128" t="s">
        <v>230</v>
      </c>
      <c r="H3149" s="128" t="s">
        <v>230</v>
      </c>
      <c r="I3149" s="128" t="s">
        <v>230</v>
      </c>
      <c r="J3149" s="128" t="s">
        <v>230</v>
      </c>
      <c r="K3149" s="128" t="s">
        <v>230</v>
      </c>
      <c r="N3149" s="128" t="s">
        <v>230</v>
      </c>
      <c r="AA3149" s="128" t="s">
        <v>230</v>
      </c>
    </row>
    <row r="3150" spans="6:27">
      <c r="F3150" s="128" t="s">
        <v>230</v>
      </c>
      <c r="G3150" s="128" t="s">
        <v>230</v>
      </c>
      <c r="H3150" s="128" t="s">
        <v>230</v>
      </c>
      <c r="I3150" s="128" t="s">
        <v>230</v>
      </c>
      <c r="J3150" s="128" t="s">
        <v>230</v>
      </c>
      <c r="K3150" s="128" t="s">
        <v>230</v>
      </c>
      <c r="N3150" s="128" t="s">
        <v>230</v>
      </c>
      <c r="AA3150" s="128" t="s">
        <v>230</v>
      </c>
    </row>
    <row r="3151" spans="6:27">
      <c r="F3151" s="128" t="s">
        <v>230</v>
      </c>
      <c r="G3151" s="128" t="s">
        <v>230</v>
      </c>
      <c r="H3151" s="128" t="s">
        <v>230</v>
      </c>
      <c r="I3151" s="128" t="s">
        <v>230</v>
      </c>
      <c r="J3151" s="128" t="s">
        <v>230</v>
      </c>
      <c r="K3151" s="128" t="s">
        <v>230</v>
      </c>
      <c r="N3151" s="128" t="s">
        <v>230</v>
      </c>
      <c r="AA3151" s="128" t="s">
        <v>230</v>
      </c>
    </row>
    <row r="3152" spans="6:27">
      <c r="F3152" s="128" t="s">
        <v>230</v>
      </c>
      <c r="G3152" s="128" t="s">
        <v>230</v>
      </c>
      <c r="H3152" s="128" t="s">
        <v>230</v>
      </c>
      <c r="I3152" s="128" t="s">
        <v>230</v>
      </c>
      <c r="J3152" s="128" t="s">
        <v>230</v>
      </c>
      <c r="K3152" s="128" t="s">
        <v>230</v>
      </c>
      <c r="N3152" s="128" t="s">
        <v>230</v>
      </c>
      <c r="AA3152" s="128" t="s">
        <v>230</v>
      </c>
    </row>
    <row r="3153" spans="6:27">
      <c r="F3153" s="128" t="s">
        <v>230</v>
      </c>
      <c r="G3153" s="128" t="s">
        <v>230</v>
      </c>
      <c r="H3153" s="128" t="s">
        <v>230</v>
      </c>
      <c r="I3153" s="128" t="s">
        <v>230</v>
      </c>
      <c r="J3153" s="128" t="s">
        <v>230</v>
      </c>
      <c r="K3153" s="128" t="s">
        <v>230</v>
      </c>
      <c r="N3153" s="128" t="s">
        <v>230</v>
      </c>
      <c r="AA3153" s="128" t="s">
        <v>230</v>
      </c>
    </row>
    <row r="3154" spans="6:27">
      <c r="F3154" s="128" t="s">
        <v>230</v>
      </c>
      <c r="G3154" s="128" t="s">
        <v>230</v>
      </c>
      <c r="H3154" s="128" t="s">
        <v>230</v>
      </c>
      <c r="I3154" s="128" t="s">
        <v>230</v>
      </c>
      <c r="J3154" s="128" t="s">
        <v>230</v>
      </c>
      <c r="K3154" s="128" t="s">
        <v>230</v>
      </c>
      <c r="N3154" s="128" t="s">
        <v>230</v>
      </c>
      <c r="AA3154" s="128" t="s">
        <v>230</v>
      </c>
    </row>
    <row r="3155" spans="6:27">
      <c r="F3155" s="128" t="s">
        <v>230</v>
      </c>
      <c r="G3155" s="128" t="s">
        <v>230</v>
      </c>
      <c r="H3155" s="128" t="s">
        <v>230</v>
      </c>
      <c r="I3155" s="128" t="s">
        <v>230</v>
      </c>
      <c r="J3155" s="128" t="s">
        <v>230</v>
      </c>
      <c r="K3155" s="128" t="s">
        <v>230</v>
      </c>
      <c r="N3155" s="128" t="s">
        <v>230</v>
      </c>
      <c r="AA3155" s="128" t="s">
        <v>230</v>
      </c>
    </row>
    <row r="3156" spans="6:27">
      <c r="F3156" s="128" t="s">
        <v>230</v>
      </c>
      <c r="G3156" s="128" t="s">
        <v>230</v>
      </c>
      <c r="H3156" s="128" t="s">
        <v>230</v>
      </c>
      <c r="I3156" s="128" t="s">
        <v>230</v>
      </c>
      <c r="J3156" s="128" t="s">
        <v>230</v>
      </c>
      <c r="K3156" s="128" t="s">
        <v>230</v>
      </c>
      <c r="N3156" s="128" t="s">
        <v>230</v>
      </c>
      <c r="AA3156" s="128" t="s">
        <v>230</v>
      </c>
    </row>
    <row r="3157" spans="6:27">
      <c r="F3157" s="128" t="s">
        <v>230</v>
      </c>
      <c r="G3157" s="128" t="s">
        <v>230</v>
      </c>
      <c r="H3157" s="128" t="s">
        <v>230</v>
      </c>
      <c r="I3157" s="128" t="s">
        <v>230</v>
      </c>
      <c r="J3157" s="128" t="s">
        <v>230</v>
      </c>
      <c r="K3157" s="128" t="s">
        <v>230</v>
      </c>
      <c r="N3157" s="128" t="s">
        <v>230</v>
      </c>
      <c r="AA3157" s="128" t="s">
        <v>230</v>
      </c>
    </row>
    <row r="3158" spans="6:27">
      <c r="F3158" s="128" t="s">
        <v>230</v>
      </c>
      <c r="G3158" s="128" t="s">
        <v>230</v>
      </c>
      <c r="H3158" s="128" t="s">
        <v>230</v>
      </c>
      <c r="I3158" s="128" t="s">
        <v>230</v>
      </c>
      <c r="J3158" s="128" t="s">
        <v>230</v>
      </c>
      <c r="K3158" s="128" t="s">
        <v>230</v>
      </c>
      <c r="N3158" s="128" t="s">
        <v>230</v>
      </c>
      <c r="AA3158" s="128" t="s">
        <v>230</v>
      </c>
    </row>
    <row r="3159" spans="6:27">
      <c r="F3159" s="128" t="s">
        <v>230</v>
      </c>
      <c r="G3159" s="128" t="s">
        <v>230</v>
      </c>
      <c r="H3159" s="128" t="s">
        <v>230</v>
      </c>
      <c r="I3159" s="128" t="s">
        <v>230</v>
      </c>
      <c r="J3159" s="128" t="s">
        <v>230</v>
      </c>
      <c r="K3159" s="128" t="s">
        <v>230</v>
      </c>
      <c r="N3159" s="128" t="s">
        <v>230</v>
      </c>
      <c r="AA3159" s="128" t="s">
        <v>230</v>
      </c>
    </row>
    <row r="3160" spans="6:27">
      <c r="F3160" s="128" t="s">
        <v>230</v>
      </c>
      <c r="G3160" s="128" t="s">
        <v>230</v>
      </c>
      <c r="H3160" s="128" t="s">
        <v>230</v>
      </c>
      <c r="I3160" s="128" t="s">
        <v>230</v>
      </c>
      <c r="J3160" s="128" t="s">
        <v>230</v>
      </c>
      <c r="K3160" s="128" t="s">
        <v>230</v>
      </c>
      <c r="N3160" s="128" t="s">
        <v>230</v>
      </c>
      <c r="AA3160" s="128" t="s">
        <v>230</v>
      </c>
    </row>
    <row r="3161" spans="6:27">
      <c r="F3161" s="128" t="s">
        <v>230</v>
      </c>
      <c r="G3161" s="128" t="s">
        <v>230</v>
      </c>
      <c r="H3161" s="128" t="s">
        <v>230</v>
      </c>
      <c r="I3161" s="128" t="s">
        <v>230</v>
      </c>
      <c r="J3161" s="128" t="s">
        <v>230</v>
      </c>
      <c r="K3161" s="128" t="s">
        <v>230</v>
      </c>
      <c r="N3161" s="128" t="s">
        <v>230</v>
      </c>
      <c r="AA3161" s="128" t="s">
        <v>230</v>
      </c>
    </row>
    <row r="3162" spans="6:27">
      <c r="F3162" s="128" t="s">
        <v>230</v>
      </c>
      <c r="G3162" s="128" t="s">
        <v>230</v>
      </c>
      <c r="H3162" s="128" t="s">
        <v>230</v>
      </c>
      <c r="I3162" s="128" t="s">
        <v>230</v>
      </c>
      <c r="J3162" s="128" t="s">
        <v>230</v>
      </c>
      <c r="K3162" s="128" t="s">
        <v>230</v>
      </c>
      <c r="N3162" s="128" t="s">
        <v>230</v>
      </c>
      <c r="AA3162" s="128" t="s">
        <v>230</v>
      </c>
    </row>
    <row r="3163" spans="6:27">
      <c r="F3163" s="128" t="s">
        <v>230</v>
      </c>
      <c r="G3163" s="128" t="s">
        <v>230</v>
      </c>
      <c r="H3163" s="128" t="s">
        <v>230</v>
      </c>
      <c r="I3163" s="128" t="s">
        <v>230</v>
      </c>
      <c r="J3163" s="128" t="s">
        <v>230</v>
      </c>
      <c r="K3163" s="128" t="s">
        <v>230</v>
      </c>
      <c r="N3163" s="128" t="s">
        <v>230</v>
      </c>
      <c r="AA3163" s="128" t="s">
        <v>230</v>
      </c>
    </row>
    <row r="3164" spans="6:27">
      <c r="F3164" s="128" t="s">
        <v>230</v>
      </c>
      <c r="G3164" s="128" t="s">
        <v>230</v>
      </c>
      <c r="H3164" s="128" t="s">
        <v>230</v>
      </c>
      <c r="I3164" s="128" t="s">
        <v>230</v>
      </c>
      <c r="J3164" s="128" t="s">
        <v>230</v>
      </c>
      <c r="K3164" s="128" t="s">
        <v>230</v>
      </c>
      <c r="N3164" s="128" t="s">
        <v>230</v>
      </c>
      <c r="AA3164" s="128" t="s">
        <v>230</v>
      </c>
    </row>
    <row r="3165" spans="6:27">
      <c r="F3165" s="128" t="s">
        <v>230</v>
      </c>
      <c r="G3165" s="128" t="s">
        <v>230</v>
      </c>
      <c r="H3165" s="128" t="s">
        <v>230</v>
      </c>
      <c r="I3165" s="128" t="s">
        <v>230</v>
      </c>
      <c r="J3165" s="128" t="s">
        <v>230</v>
      </c>
      <c r="K3165" s="128" t="s">
        <v>230</v>
      </c>
      <c r="N3165" s="128" t="s">
        <v>230</v>
      </c>
      <c r="AA3165" s="128" t="s">
        <v>230</v>
      </c>
    </row>
    <row r="3166" spans="6:27">
      <c r="F3166" s="128" t="s">
        <v>230</v>
      </c>
      <c r="G3166" s="128" t="s">
        <v>230</v>
      </c>
      <c r="H3166" s="128" t="s">
        <v>230</v>
      </c>
      <c r="I3166" s="128" t="s">
        <v>230</v>
      </c>
      <c r="J3166" s="128" t="s">
        <v>230</v>
      </c>
      <c r="K3166" s="128" t="s">
        <v>230</v>
      </c>
      <c r="N3166" s="128" t="s">
        <v>230</v>
      </c>
      <c r="AA3166" s="128" t="s">
        <v>230</v>
      </c>
    </row>
    <row r="3167" spans="6:27">
      <c r="F3167" s="128" t="s">
        <v>230</v>
      </c>
      <c r="G3167" s="128" t="s">
        <v>230</v>
      </c>
      <c r="H3167" s="128" t="s">
        <v>230</v>
      </c>
      <c r="I3167" s="128" t="s">
        <v>230</v>
      </c>
      <c r="J3167" s="128" t="s">
        <v>230</v>
      </c>
      <c r="K3167" s="128" t="s">
        <v>230</v>
      </c>
      <c r="N3167" s="128" t="s">
        <v>230</v>
      </c>
      <c r="AA3167" s="128" t="s">
        <v>230</v>
      </c>
    </row>
    <row r="3168" spans="6:27">
      <c r="F3168" s="128" t="s">
        <v>230</v>
      </c>
      <c r="G3168" s="128" t="s">
        <v>230</v>
      </c>
      <c r="H3168" s="128" t="s">
        <v>230</v>
      </c>
      <c r="I3168" s="128" t="s">
        <v>230</v>
      </c>
      <c r="J3168" s="128" t="s">
        <v>230</v>
      </c>
      <c r="K3168" s="128" t="s">
        <v>230</v>
      </c>
      <c r="N3168" s="128" t="s">
        <v>230</v>
      </c>
      <c r="AA3168" s="128" t="s">
        <v>230</v>
      </c>
    </row>
    <row r="3169" spans="6:27">
      <c r="F3169" s="128" t="s">
        <v>230</v>
      </c>
      <c r="G3169" s="128" t="s">
        <v>230</v>
      </c>
      <c r="H3169" s="128" t="s">
        <v>230</v>
      </c>
      <c r="I3169" s="128" t="s">
        <v>230</v>
      </c>
      <c r="J3169" s="128" t="s">
        <v>230</v>
      </c>
      <c r="K3169" s="128" t="s">
        <v>230</v>
      </c>
      <c r="N3169" s="128" t="s">
        <v>230</v>
      </c>
      <c r="AA3169" s="128" t="s">
        <v>230</v>
      </c>
    </row>
    <row r="3170" spans="6:27">
      <c r="F3170" s="128" t="s">
        <v>230</v>
      </c>
      <c r="G3170" s="128" t="s">
        <v>230</v>
      </c>
      <c r="H3170" s="128" t="s">
        <v>230</v>
      </c>
      <c r="I3170" s="128" t="s">
        <v>230</v>
      </c>
      <c r="J3170" s="128" t="s">
        <v>230</v>
      </c>
      <c r="K3170" s="128" t="s">
        <v>230</v>
      </c>
      <c r="N3170" s="128" t="s">
        <v>230</v>
      </c>
      <c r="AA3170" s="128" t="s">
        <v>230</v>
      </c>
    </row>
    <row r="3171" spans="6:27">
      <c r="F3171" s="128" t="s">
        <v>230</v>
      </c>
      <c r="G3171" s="128" t="s">
        <v>230</v>
      </c>
      <c r="H3171" s="128" t="s">
        <v>230</v>
      </c>
      <c r="I3171" s="128" t="s">
        <v>230</v>
      </c>
      <c r="J3171" s="128" t="s">
        <v>230</v>
      </c>
      <c r="K3171" s="128" t="s">
        <v>230</v>
      </c>
      <c r="N3171" s="128" t="s">
        <v>230</v>
      </c>
      <c r="AA3171" s="128" t="s">
        <v>230</v>
      </c>
    </row>
    <row r="3172" spans="6:27">
      <c r="F3172" s="128" t="s">
        <v>230</v>
      </c>
      <c r="G3172" s="128" t="s">
        <v>230</v>
      </c>
      <c r="H3172" s="128" t="s">
        <v>230</v>
      </c>
      <c r="I3172" s="128" t="s">
        <v>230</v>
      </c>
      <c r="J3172" s="128" t="s">
        <v>230</v>
      </c>
      <c r="K3172" s="128" t="s">
        <v>230</v>
      </c>
      <c r="N3172" s="128" t="s">
        <v>230</v>
      </c>
      <c r="AA3172" s="128" t="s">
        <v>230</v>
      </c>
    </row>
    <row r="3173" spans="6:27">
      <c r="F3173" s="128" t="s">
        <v>230</v>
      </c>
      <c r="G3173" s="128" t="s">
        <v>230</v>
      </c>
      <c r="H3173" s="128" t="s">
        <v>230</v>
      </c>
      <c r="I3173" s="128" t="s">
        <v>230</v>
      </c>
      <c r="J3173" s="128" t="s">
        <v>230</v>
      </c>
      <c r="K3173" s="128" t="s">
        <v>230</v>
      </c>
      <c r="N3173" s="128" t="s">
        <v>230</v>
      </c>
      <c r="AA3173" s="128" t="s">
        <v>230</v>
      </c>
    </row>
    <row r="3174" spans="6:27">
      <c r="F3174" s="128" t="s">
        <v>230</v>
      </c>
      <c r="G3174" s="128" t="s">
        <v>230</v>
      </c>
      <c r="H3174" s="128" t="s">
        <v>230</v>
      </c>
      <c r="I3174" s="128" t="s">
        <v>230</v>
      </c>
      <c r="J3174" s="128" t="s">
        <v>230</v>
      </c>
      <c r="K3174" s="128" t="s">
        <v>230</v>
      </c>
      <c r="N3174" s="128" t="s">
        <v>230</v>
      </c>
      <c r="AA3174" s="128" t="s">
        <v>230</v>
      </c>
    </row>
    <row r="3175" spans="6:27">
      <c r="F3175" s="128" t="s">
        <v>230</v>
      </c>
      <c r="G3175" s="128" t="s">
        <v>230</v>
      </c>
      <c r="H3175" s="128" t="s">
        <v>230</v>
      </c>
      <c r="I3175" s="128" t="s">
        <v>230</v>
      </c>
      <c r="J3175" s="128" t="s">
        <v>230</v>
      </c>
      <c r="K3175" s="128" t="s">
        <v>230</v>
      </c>
      <c r="N3175" s="128" t="s">
        <v>230</v>
      </c>
      <c r="AA3175" s="128" t="s">
        <v>230</v>
      </c>
    </row>
    <row r="3176" spans="6:27">
      <c r="F3176" s="128" t="s">
        <v>230</v>
      </c>
      <c r="G3176" s="128" t="s">
        <v>230</v>
      </c>
      <c r="H3176" s="128" t="s">
        <v>230</v>
      </c>
      <c r="I3176" s="128" t="s">
        <v>230</v>
      </c>
      <c r="J3176" s="128" t="s">
        <v>230</v>
      </c>
      <c r="K3176" s="128" t="s">
        <v>230</v>
      </c>
      <c r="N3176" s="128" t="s">
        <v>230</v>
      </c>
      <c r="AA3176" s="128" t="s">
        <v>230</v>
      </c>
    </row>
    <row r="3177" spans="6:27">
      <c r="F3177" s="128" t="s">
        <v>230</v>
      </c>
      <c r="G3177" s="128" t="s">
        <v>230</v>
      </c>
      <c r="H3177" s="128" t="s">
        <v>230</v>
      </c>
      <c r="I3177" s="128" t="s">
        <v>230</v>
      </c>
      <c r="J3177" s="128" t="s">
        <v>230</v>
      </c>
      <c r="K3177" s="128" t="s">
        <v>230</v>
      </c>
      <c r="N3177" s="128" t="s">
        <v>230</v>
      </c>
      <c r="AA3177" s="128" t="s">
        <v>230</v>
      </c>
    </row>
    <row r="3178" spans="6:27">
      <c r="F3178" s="128" t="s">
        <v>230</v>
      </c>
      <c r="G3178" s="128" t="s">
        <v>230</v>
      </c>
      <c r="H3178" s="128" t="s">
        <v>230</v>
      </c>
      <c r="I3178" s="128" t="s">
        <v>230</v>
      </c>
      <c r="J3178" s="128" t="s">
        <v>230</v>
      </c>
      <c r="K3178" s="128" t="s">
        <v>230</v>
      </c>
      <c r="N3178" s="128" t="s">
        <v>230</v>
      </c>
      <c r="AA3178" s="128" t="s">
        <v>230</v>
      </c>
    </row>
    <row r="3179" spans="6:27">
      <c r="F3179" s="128" t="s">
        <v>230</v>
      </c>
      <c r="G3179" s="128" t="s">
        <v>230</v>
      </c>
      <c r="H3179" s="128" t="s">
        <v>230</v>
      </c>
      <c r="I3179" s="128" t="s">
        <v>230</v>
      </c>
      <c r="J3179" s="128" t="s">
        <v>230</v>
      </c>
      <c r="K3179" s="128" t="s">
        <v>230</v>
      </c>
      <c r="N3179" s="128" t="s">
        <v>230</v>
      </c>
      <c r="AA3179" s="128" t="s">
        <v>230</v>
      </c>
    </row>
    <row r="3180" spans="6:27">
      <c r="F3180" s="128" t="s">
        <v>230</v>
      </c>
      <c r="G3180" s="128" t="s">
        <v>230</v>
      </c>
      <c r="H3180" s="128" t="s">
        <v>230</v>
      </c>
      <c r="I3180" s="128" t="s">
        <v>230</v>
      </c>
      <c r="J3180" s="128" t="s">
        <v>230</v>
      </c>
      <c r="K3180" s="128" t="s">
        <v>230</v>
      </c>
      <c r="N3180" s="128" t="s">
        <v>230</v>
      </c>
      <c r="AA3180" s="128" t="s">
        <v>230</v>
      </c>
    </row>
    <row r="3181" spans="6:27">
      <c r="F3181" s="128" t="s">
        <v>230</v>
      </c>
      <c r="G3181" s="128" t="s">
        <v>230</v>
      </c>
      <c r="H3181" s="128" t="s">
        <v>230</v>
      </c>
      <c r="I3181" s="128" t="s">
        <v>230</v>
      </c>
      <c r="J3181" s="128" t="s">
        <v>230</v>
      </c>
      <c r="K3181" s="128" t="s">
        <v>230</v>
      </c>
      <c r="N3181" s="128" t="s">
        <v>230</v>
      </c>
      <c r="AA3181" s="128" t="s">
        <v>230</v>
      </c>
    </row>
    <row r="3182" spans="6:27">
      <c r="F3182" s="128" t="s">
        <v>230</v>
      </c>
      <c r="G3182" s="128" t="s">
        <v>230</v>
      </c>
      <c r="H3182" s="128" t="s">
        <v>230</v>
      </c>
      <c r="I3182" s="128" t="s">
        <v>230</v>
      </c>
      <c r="J3182" s="128" t="s">
        <v>230</v>
      </c>
      <c r="K3182" s="128" t="s">
        <v>230</v>
      </c>
      <c r="N3182" s="128" t="s">
        <v>230</v>
      </c>
      <c r="AA3182" s="128" t="s">
        <v>230</v>
      </c>
    </row>
    <row r="3183" spans="6:27">
      <c r="F3183" s="128" t="s">
        <v>230</v>
      </c>
      <c r="G3183" s="128" t="s">
        <v>230</v>
      </c>
      <c r="H3183" s="128" t="s">
        <v>230</v>
      </c>
      <c r="I3183" s="128" t="s">
        <v>230</v>
      </c>
      <c r="J3183" s="128" t="s">
        <v>230</v>
      </c>
      <c r="K3183" s="128" t="s">
        <v>230</v>
      </c>
      <c r="N3183" s="128" t="s">
        <v>230</v>
      </c>
      <c r="AA3183" s="128" t="s">
        <v>230</v>
      </c>
    </row>
    <row r="3184" spans="6:27">
      <c r="F3184" s="128" t="s">
        <v>230</v>
      </c>
      <c r="G3184" s="128" t="s">
        <v>230</v>
      </c>
      <c r="H3184" s="128" t="s">
        <v>230</v>
      </c>
      <c r="I3184" s="128" t="s">
        <v>230</v>
      </c>
      <c r="J3184" s="128" t="s">
        <v>230</v>
      </c>
      <c r="K3184" s="128" t="s">
        <v>230</v>
      </c>
      <c r="N3184" s="128" t="s">
        <v>230</v>
      </c>
      <c r="AA3184" s="128" t="s">
        <v>230</v>
      </c>
    </row>
    <row r="3185" spans="6:27">
      <c r="F3185" s="128" t="s">
        <v>230</v>
      </c>
      <c r="G3185" s="128" t="s">
        <v>230</v>
      </c>
      <c r="H3185" s="128" t="s">
        <v>230</v>
      </c>
      <c r="I3185" s="128" t="s">
        <v>230</v>
      </c>
      <c r="J3185" s="128" t="s">
        <v>230</v>
      </c>
      <c r="K3185" s="128" t="s">
        <v>230</v>
      </c>
      <c r="N3185" s="128" t="s">
        <v>230</v>
      </c>
      <c r="AA3185" s="128" t="s">
        <v>230</v>
      </c>
    </row>
    <row r="3186" spans="6:27">
      <c r="F3186" s="128" t="s">
        <v>230</v>
      </c>
      <c r="G3186" s="128" t="s">
        <v>230</v>
      </c>
      <c r="H3186" s="128" t="s">
        <v>230</v>
      </c>
      <c r="I3186" s="128" t="s">
        <v>230</v>
      </c>
      <c r="J3186" s="128" t="s">
        <v>230</v>
      </c>
      <c r="K3186" s="128" t="s">
        <v>230</v>
      </c>
      <c r="N3186" s="128" t="s">
        <v>230</v>
      </c>
      <c r="AA3186" s="128" t="s">
        <v>230</v>
      </c>
    </row>
    <row r="3187" spans="6:27">
      <c r="F3187" s="128" t="s">
        <v>230</v>
      </c>
      <c r="G3187" s="128" t="s">
        <v>230</v>
      </c>
      <c r="H3187" s="128" t="s">
        <v>230</v>
      </c>
      <c r="I3187" s="128" t="s">
        <v>230</v>
      </c>
      <c r="J3187" s="128" t="s">
        <v>230</v>
      </c>
      <c r="K3187" s="128" t="s">
        <v>230</v>
      </c>
      <c r="N3187" s="128" t="s">
        <v>230</v>
      </c>
      <c r="AA3187" s="128" t="s">
        <v>230</v>
      </c>
    </row>
    <row r="3188" spans="6:27">
      <c r="F3188" s="128" t="s">
        <v>230</v>
      </c>
      <c r="G3188" s="128" t="s">
        <v>230</v>
      </c>
      <c r="H3188" s="128" t="s">
        <v>230</v>
      </c>
      <c r="I3188" s="128" t="s">
        <v>230</v>
      </c>
      <c r="J3188" s="128" t="s">
        <v>230</v>
      </c>
      <c r="K3188" s="128" t="s">
        <v>230</v>
      </c>
      <c r="N3188" s="128" t="s">
        <v>230</v>
      </c>
      <c r="AA3188" s="128" t="s">
        <v>230</v>
      </c>
    </row>
    <row r="3189" spans="6:27">
      <c r="F3189" s="128" t="s">
        <v>230</v>
      </c>
      <c r="G3189" s="128" t="s">
        <v>230</v>
      </c>
      <c r="H3189" s="128" t="s">
        <v>230</v>
      </c>
      <c r="I3189" s="128" t="s">
        <v>230</v>
      </c>
      <c r="J3189" s="128" t="s">
        <v>230</v>
      </c>
      <c r="K3189" s="128" t="s">
        <v>230</v>
      </c>
      <c r="N3189" s="128" t="s">
        <v>230</v>
      </c>
      <c r="AA3189" s="128" t="s">
        <v>230</v>
      </c>
    </row>
    <row r="3190" spans="6:27">
      <c r="F3190" s="128" t="s">
        <v>230</v>
      </c>
      <c r="G3190" s="128" t="s">
        <v>230</v>
      </c>
      <c r="H3190" s="128" t="s">
        <v>230</v>
      </c>
      <c r="I3190" s="128" t="s">
        <v>230</v>
      </c>
      <c r="J3190" s="128" t="s">
        <v>230</v>
      </c>
      <c r="K3190" s="128" t="s">
        <v>230</v>
      </c>
      <c r="N3190" s="128" t="s">
        <v>230</v>
      </c>
      <c r="AA3190" s="128" t="s">
        <v>230</v>
      </c>
    </row>
    <row r="3191" spans="6:27">
      <c r="F3191" s="128" t="s">
        <v>230</v>
      </c>
      <c r="G3191" s="128" t="s">
        <v>230</v>
      </c>
      <c r="H3191" s="128" t="s">
        <v>230</v>
      </c>
      <c r="I3191" s="128" t="s">
        <v>230</v>
      </c>
      <c r="J3191" s="128" t="s">
        <v>230</v>
      </c>
      <c r="K3191" s="128" t="s">
        <v>230</v>
      </c>
      <c r="N3191" s="128" t="s">
        <v>230</v>
      </c>
      <c r="AA3191" s="128" t="s">
        <v>230</v>
      </c>
    </row>
    <row r="3192" spans="6:27">
      <c r="F3192" s="128" t="s">
        <v>230</v>
      </c>
      <c r="G3192" s="128" t="s">
        <v>230</v>
      </c>
      <c r="H3192" s="128" t="s">
        <v>230</v>
      </c>
      <c r="I3192" s="128" t="s">
        <v>230</v>
      </c>
      <c r="J3192" s="128" t="s">
        <v>230</v>
      </c>
      <c r="K3192" s="128" t="s">
        <v>230</v>
      </c>
      <c r="N3192" s="128" t="s">
        <v>230</v>
      </c>
      <c r="AA3192" s="128" t="s">
        <v>230</v>
      </c>
    </row>
    <row r="3193" spans="6:27">
      <c r="F3193" s="128" t="s">
        <v>230</v>
      </c>
      <c r="G3193" s="128" t="s">
        <v>230</v>
      </c>
      <c r="H3193" s="128" t="s">
        <v>230</v>
      </c>
      <c r="I3193" s="128" t="s">
        <v>230</v>
      </c>
      <c r="J3193" s="128" t="s">
        <v>230</v>
      </c>
      <c r="K3193" s="128" t="s">
        <v>230</v>
      </c>
      <c r="N3193" s="128" t="s">
        <v>230</v>
      </c>
      <c r="AA3193" s="128" t="s">
        <v>230</v>
      </c>
    </row>
    <row r="3194" spans="6:27">
      <c r="F3194" s="128" t="s">
        <v>230</v>
      </c>
      <c r="G3194" s="128" t="s">
        <v>230</v>
      </c>
      <c r="H3194" s="128" t="s">
        <v>230</v>
      </c>
      <c r="I3194" s="128" t="s">
        <v>230</v>
      </c>
      <c r="J3194" s="128" t="s">
        <v>230</v>
      </c>
      <c r="K3194" s="128" t="s">
        <v>230</v>
      </c>
      <c r="N3194" s="128" t="s">
        <v>230</v>
      </c>
      <c r="AA3194" s="128" t="s">
        <v>230</v>
      </c>
    </row>
    <row r="3195" spans="6:27">
      <c r="F3195" s="128" t="s">
        <v>230</v>
      </c>
      <c r="G3195" s="128" t="s">
        <v>230</v>
      </c>
      <c r="H3195" s="128" t="s">
        <v>230</v>
      </c>
      <c r="I3195" s="128" t="s">
        <v>230</v>
      </c>
      <c r="J3195" s="128" t="s">
        <v>230</v>
      </c>
      <c r="K3195" s="128" t="s">
        <v>230</v>
      </c>
      <c r="N3195" s="128" t="s">
        <v>230</v>
      </c>
      <c r="AA3195" s="128" t="s">
        <v>230</v>
      </c>
    </row>
    <row r="3196" spans="6:27">
      <c r="F3196" s="128" t="s">
        <v>230</v>
      </c>
      <c r="G3196" s="128" t="s">
        <v>230</v>
      </c>
      <c r="H3196" s="128" t="s">
        <v>230</v>
      </c>
      <c r="I3196" s="128" t="s">
        <v>230</v>
      </c>
      <c r="J3196" s="128" t="s">
        <v>230</v>
      </c>
      <c r="K3196" s="128" t="s">
        <v>230</v>
      </c>
      <c r="N3196" s="128" t="s">
        <v>230</v>
      </c>
      <c r="AA3196" s="128" t="s">
        <v>230</v>
      </c>
    </row>
    <row r="3197" spans="6:27">
      <c r="F3197" s="128" t="s">
        <v>230</v>
      </c>
      <c r="G3197" s="128" t="s">
        <v>230</v>
      </c>
      <c r="H3197" s="128" t="s">
        <v>230</v>
      </c>
      <c r="I3197" s="128" t="s">
        <v>230</v>
      </c>
      <c r="J3197" s="128" t="s">
        <v>230</v>
      </c>
      <c r="K3197" s="128" t="s">
        <v>230</v>
      </c>
      <c r="N3197" s="128" t="s">
        <v>230</v>
      </c>
      <c r="AA3197" s="128" t="s">
        <v>230</v>
      </c>
    </row>
    <row r="3198" spans="6:27">
      <c r="F3198" s="128" t="s">
        <v>230</v>
      </c>
      <c r="G3198" s="128" t="s">
        <v>230</v>
      </c>
      <c r="H3198" s="128" t="s">
        <v>230</v>
      </c>
      <c r="I3198" s="128" t="s">
        <v>230</v>
      </c>
      <c r="J3198" s="128" t="s">
        <v>230</v>
      </c>
      <c r="K3198" s="128" t="s">
        <v>230</v>
      </c>
      <c r="N3198" s="128" t="s">
        <v>230</v>
      </c>
      <c r="AA3198" s="128" t="s">
        <v>230</v>
      </c>
    </row>
    <row r="3199" spans="6:27">
      <c r="F3199" s="128" t="s">
        <v>230</v>
      </c>
      <c r="G3199" s="128" t="s">
        <v>230</v>
      </c>
      <c r="H3199" s="128" t="s">
        <v>230</v>
      </c>
      <c r="I3199" s="128" t="s">
        <v>230</v>
      </c>
      <c r="J3199" s="128" t="s">
        <v>230</v>
      </c>
      <c r="K3199" s="128" t="s">
        <v>230</v>
      </c>
      <c r="N3199" s="128" t="s">
        <v>230</v>
      </c>
      <c r="AA3199" s="128" t="s">
        <v>230</v>
      </c>
    </row>
    <row r="3200" spans="6:27">
      <c r="F3200" s="128" t="s">
        <v>230</v>
      </c>
      <c r="G3200" s="128" t="s">
        <v>230</v>
      </c>
      <c r="H3200" s="128" t="s">
        <v>230</v>
      </c>
      <c r="I3200" s="128" t="s">
        <v>230</v>
      </c>
      <c r="J3200" s="128" t="s">
        <v>230</v>
      </c>
      <c r="K3200" s="128" t="s">
        <v>230</v>
      </c>
      <c r="N3200" s="128" t="s">
        <v>230</v>
      </c>
      <c r="AA3200" s="128" t="s">
        <v>230</v>
      </c>
    </row>
    <row r="3201" spans="6:27">
      <c r="F3201" s="128" t="s">
        <v>230</v>
      </c>
      <c r="G3201" s="128" t="s">
        <v>230</v>
      </c>
      <c r="H3201" s="128" t="s">
        <v>230</v>
      </c>
      <c r="I3201" s="128" t="s">
        <v>230</v>
      </c>
      <c r="J3201" s="128" t="s">
        <v>230</v>
      </c>
      <c r="K3201" s="128" t="s">
        <v>230</v>
      </c>
      <c r="N3201" s="128" t="s">
        <v>230</v>
      </c>
      <c r="AA3201" s="128" t="s">
        <v>230</v>
      </c>
    </row>
    <row r="3202" spans="6:27">
      <c r="F3202" s="128" t="s">
        <v>230</v>
      </c>
      <c r="G3202" s="128" t="s">
        <v>230</v>
      </c>
      <c r="H3202" s="128" t="s">
        <v>230</v>
      </c>
      <c r="I3202" s="128" t="s">
        <v>230</v>
      </c>
      <c r="J3202" s="128" t="s">
        <v>230</v>
      </c>
      <c r="K3202" s="128" t="s">
        <v>230</v>
      </c>
      <c r="N3202" s="128" t="s">
        <v>230</v>
      </c>
      <c r="AA3202" s="128" t="s">
        <v>230</v>
      </c>
    </row>
    <row r="3203" spans="6:27">
      <c r="F3203" s="128" t="s">
        <v>230</v>
      </c>
      <c r="G3203" s="128" t="s">
        <v>230</v>
      </c>
      <c r="H3203" s="128" t="s">
        <v>230</v>
      </c>
      <c r="I3203" s="128" t="s">
        <v>230</v>
      </c>
      <c r="J3203" s="128" t="s">
        <v>230</v>
      </c>
      <c r="K3203" s="128" t="s">
        <v>230</v>
      </c>
      <c r="N3203" s="128" t="s">
        <v>230</v>
      </c>
      <c r="AA3203" s="128" t="s">
        <v>230</v>
      </c>
    </row>
    <row r="3204" spans="6:27">
      <c r="F3204" s="128" t="s">
        <v>230</v>
      </c>
      <c r="G3204" s="128" t="s">
        <v>230</v>
      </c>
      <c r="H3204" s="128" t="s">
        <v>230</v>
      </c>
      <c r="I3204" s="128" t="s">
        <v>230</v>
      </c>
      <c r="J3204" s="128" t="s">
        <v>230</v>
      </c>
      <c r="K3204" s="128" t="s">
        <v>230</v>
      </c>
      <c r="N3204" s="128" t="s">
        <v>230</v>
      </c>
      <c r="AA3204" s="128" t="s">
        <v>230</v>
      </c>
    </row>
    <row r="3205" spans="6:27">
      <c r="F3205" s="128" t="s">
        <v>230</v>
      </c>
      <c r="G3205" s="128" t="s">
        <v>230</v>
      </c>
      <c r="H3205" s="128" t="s">
        <v>230</v>
      </c>
      <c r="I3205" s="128" t="s">
        <v>230</v>
      </c>
      <c r="J3205" s="128" t="s">
        <v>230</v>
      </c>
      <c r="K3205" s="128" t="s">
        <v>230</v>
      </c>
      <c r="N3205" s="128" t="s">
        <v>230</v>
      </c>
      <c r="AA3205" s="128" t="s">
        <v>230</v>
      </c>
    </row>
    <row r="3206" spans="6:27">
      <c r="F3206" s="128" t="s">
        <v>230</v>
      </c>
      <c r="G3206" s="128" t="s">
        <v>230</v>
      </c>
      <c r="H3206" s="128" t="s">
        <v>230</v>
      </c>
      <c r="I3206" s="128" t="s">
        <v>230</v>
      </c>
      <c r="J3206" s="128" t="s">
        <v>230</v>
      </c>
      <c r="K3206" s="128" t="s">
        <v>230</v>
      </c>
      <c r="N3206" s="128" t="s">
        <v>230</v>
      </c>
      <c r="AA3206" s="128" t="s">
        <v>230</v>
      </c>
    </row>
    <row r="3207" spans="6:27">
      <c r="F3207" s="128" t="s">
        <v>230</v>
      </c>
      <c r="G3207" s="128" t="s">
        <v>230</v>
      </c>
      <c r="H3207" s="128" t="s">
        <v>230</v>
      </c>
      <c r="I3207" s="128" t="s">
        <v>230</v>
      </c>
      <c r="J3207" s="128" t="s">
        <v>230</v>
      </c>
      <c r="K3207" s="128" t="s">
        <v>230</v>
      </c>
      <c r="N3207" s="128" t="s">
        <v>230</v>
      </c>
      <c r="AA3207" s="128" t="s">
        <v>230</v>
      </c>
    </row>
    <row r="3208" spans="6:27">
      <c r="F3208" s="128" t="s">
        <v>230</v>
      </c>
      <c r="G3208" s="128" t="s">
        <v>230</v>
      </c>
      <c r="H3208" s="128" t="s">
        <v>230</v>
      </c>
      <c r="I3208" s="128" t="s">
        <v>230</v>
      </c>
      <c r="J3208" s="128" t="s">
        <v>230</v>
      </c>
      <c r="K3208" s="128" t="s">
        <v>230</v>
      </c>
      <c r="N3208" s="128" t="s">
        <v>230</v>
      </c>
      <c r="AA3208" s="128" t="s">
        <v>230</v>
      </c>
    </row>
    <row r="3209" spans="6:27">
      <c r="F3209" s="128" t="s">
        <v>230</v>
      </c>
      <c r="G3209" s="128" t="s">
        <v>230</v>
      </c>
      <c r="H3209" s="128" t="s">
        <v>230</v>
      </c>
      <c r="I3209" s="128" t="s">
        <v>230</v>
      </c>
      <c r="J3209" s="128" t="s">
        <v>230</v>
      </c>
      <c r="K3209" s="128" t="s">
        <v>230</v>
      </c>
      <c r="N3209" s="128" t="s">
        <v>230</v>
      </c>
      <c r="AA3209" s="128" t="s">
        <v>230</v>
      </c>
    </row>
    <row r="3210" spans="6:27">
      <c r="F3210" s="128" t="s">
        <v>230</v>
      </c>
      <c r="G3210" s="128" t="s">
        <v>230</v>
      </c>
      <c r="H3210" s="128" t="s">
        <v>230</v>
      </c>
      <c r="I3210" s="128" t="s">
        <v>230</v>
      </c>
      <c r="J3210" s="128" t="s">
        <v>230</v>
      </c>
      <c r="K3210" s="128" t="s">
        <v>230</v>
      </c>
      <c r="N3210" s="128" t="s">
        <v>230</v>
      </c>
      <c r="AA3210" s="128" t="s">
        <v>230</v>
      </c>
    </row>
    <row r="3211" spans="6:27">
      <c r="F3211" s="128" t="s">
        <v>230</v>
      </c>
      <c r="G3211" s="128" t="s">
        <v>230</v>
      </c>
      <c r="H3211" s="128" t="s">
        <v>230</v>
      </c>
      <c r="I3211" s="128" t="s">
        <v>230</v>
      </c>
      <c r="J3211" s="128" t="s">
        <v>230</v>
      </c>
      <c r="K3211" s="128" t="s">
        <v>230</v>
      </c>
      <c r="N3211" s="128" t="s">
        <v>230</v>
      </c>
      <c r="AA3211" s="128" t="s">
        <v>230</v>
      </c>
    </row>
    <row r="3212" spans="6:27">
      <c r="F3212" s="128" t="s">
        <v>230</v>
      </c>
      <c r="G3212" s="128" t="s">
        <v>230</v>
      </c>
      <c r="H3212" s="128" t="s">
        <v>230</v>
      </c>
      <c r="I3212" s="128" t="s">
        <v>230</v>
      </c>
      <c r="J3212" s="128" t="s">
        <v>230</v>
      </c>
      <c r="K3212" s="128" t="s">
        <v>230</v>
      </c>
      <c r="N3212" s="128" t="s">
        <v>230</v>
      </c>
      <c r="AA3212" s="128" t="s">
        <v>230</v>
      </c>
    </row>
    <row r="3213" spans="6:27">
      <c r="F3213" s="128" t="s">
        <v>230</v>
      </c>
      <c r="G3213" s="128" t="s">
        <v>230</v>
      </c>
      <c r="H3213" s="128" t="s">
        <v>230</v>
      </c>
      <c r="I3213" s="128" t="s">
        <v>230</v>
      </c>
      <c r="J3213" s="128" t="s">
        <v>230</v>
      </c>
      <c r="K3213" s="128" t="s">
        <v>230</v>
      </c>
      <c r="N3213" s="128" t="s">
        <v>230</v>
      </c>
      <c r="AA3213" s="128" t="s">
        <v>230</v>
      </c>
    </row>
    <row r="3214" spans="6:27">
      <c r="F3214" s="128" t="s">
        <v>230</v>
      </c>
      <c r="G3214" s="128" t="s">
        <v>230</v>
      </c>
      <c r="H3214" s="128" t="s">
        <v>230</v>
      </c>
      <c r="I3214" s="128" t="s">
        <v>230</v>
      </c>
      <c r="J3214" s="128" t="s">
        <v>230</v>
      </c>
      <c r="K3214" s="128" t="s">
        <v>230</v>
      </c>
      <c r="N3214" s="128" t="s">
        <v>230</v>
      </c>
      <c r="AA3214" s="128" t="s">
        <v>230</v>
      </c>
    </row>
    <row r="3215" spans="6:27">
      <c r="F3215" s="128" t="s">
        <v>230</v>
      </c>
      <c r="G3215" s="128" t="s">
        <v>230</v>
      </c>
      <c r="H3215" s="128" t="s">
        <v>230</v>
      </c>
      <c r="I3215" s="128" t="s">
        <v>230</v>
      </c>
      <c r="J3215" s="128" t="s">
        <v>230</v>
      </c>
      <c r="K3215" s="128" t="s">
        <v>230</v>
      </c>
      <c r="N3215" s="128" t="s">
        <v>230</v>
      </c>
      <c r="AA3215" s="128" t="s">
        <v>230</v>
      </c>
    </row>
    <row r="3216" spans="6:27">
      <c r="F3216" s="128" t="s">
        <v>230</v>
      </c>
      <c r="G3216" s="128" t="s">
        <v>230</v>
      </c>
      <c r="H3216" s="128" t="s">
        <v>230</v>
      </c>
      <c r="I3216" s="128" t="s">
        <v>230</v>
      </c>
      <c r="J3216" s="128" t="s">
        <v>230</v>
      </c>
      <c r="K3216" s="128" t="s">
        <v>230</v>
      </c>
      <c r="N3216" s="128" t="s">
        <v>230</v>
      </c>
      <c r="AA3216" s="128" t="s">
        <v>230</v>
      </c>
    </row>
    <row r="3217" spans="6:27">
      <c r="F3217" s="128" t="s">
        <v>230</v>
      </c>
      <c r="G3217" s="128" t="s">
        <v>230</v>
      </c>
      <c r="H3217" s="128" t="s">
        <v>230</v>
      </c>
      <c r="I3217" s="128" t="s">
        <v>230</v>
      </c>
      <c r="J3217" s="128" t="s">
        <v>230</v>
      </c>
      <c r="K3217" s="128" t="s">
        <v>230</v>
      </c>
      <c r="N3217" s="128" t="s">
        <v>230</v>
      </c>
      <c r="AA3217" s="128" t="s">
        <v>230</v>
      </c>
    </row>
    <row r="3218" spans="6:27">
      <c r="F3218" s="128" t="s">
        <v>230</v>
      </c>
      <c r="G3218" s="128" t="s">
        <v>230</v>
      </c>
      <c r="H3218" s="128" t="s">
        <v>230</v>
      </c>
      <c r="I3218" s="128" t="s">
        <v>230</v>
      </c>
      <c r="J3218" s="128" t="s">
        <v>230</v>
      </c>
      <c r="K3218" s="128" t="s">
        <v>230</v>
      </c>
      <c r="N3218" s="128" t="s">
        <v>230</v>
      </c>
      <c r="AA3218" s="128" t="s">
        <v>230</v>
      </c>
    </row>
    <row r="3219" spans="6:27">
      <c r="F3219" s="128" t="s">
        <v>230</v>
      </c>
      <c r="G3219" s="128" t="s">
        <v>230</v>
      </c>
      <c r="H3219" s="128" t="s">
        <v>230</v>
      </c>
      <c r="I3219" s="128" t="s">
        <v>230</v>
      </c>
      <c r="J3219" s="128" t="s">
        <v>230</v>
      </c>
      <c r="K3219" s="128" t="s">
        <v>230</v>
      </c>
      <c r="N3219" s="128" t="s">
        <v>230</v>
      </c>
      <c r="AA3219" s="128" t="s">
        <v>230</v>
      </c>
    </row>
    <row r="3220" spans="6:27">
      <c r="F3220" s="128" t="s">
        <v>230</v>
      </c>
      <c r="G3220" s="128" t="s">
        <v>230</v>
      </c>
      <c r="H3220" s="128" t="s">
        <v>230</v>
      </c>
      <c r="I3220" s="128" t="s">
        <v>230</v>
      </c>
      <c r="J3220" s="128" t="s">
        <v>230</v>
      </c>
      <c r="K3220" s="128" t="s">
        <v>230</v>
      </c>
      <c r="N3220" s="128" t="s">
        <v>230</v>
      </c>
      <c r="AA3220" s="128" t="s">
        <v>230</v>
      </c>
    </row>
    <row r="3221" spans="6:27">
      <c r="F3221" s="128" t="s">
        <v>230</v>
      </c>
      <c r="G3221" s="128" t="s">
        <v>230</v>
      </c>
      <c r="H3221" s="128" t="s">
        <v>230</v>
      </c>
      <c r="I3221" s="128" t="s">
        <v>230</v>
      </c>
      <c r="J3221" s="128" t="s">
        <v>230</v>
      </c>
      <c r="K3221" s="128" t="s">
        <v>230</v>
      </c>
      <c r="N3221" s="128" t="s">
        <v>230</v>
      </c>
      <c r="AA3221" s="128" t="s">
        <v>230</v>
      </c>
    </row>
    <row r="3222" spans="6:27">
      <c r="F3222" s="128" t="s">
        <v>230</v>
      </c>
      <c r="G3222" s="128" t="s">
        <v>230</v>
      </c>
      <c r="H3222" s="128" t="s">
        <v>230</v>
      </c>
      <c r="I3222" s="128" t="s">
        <v>230</v>
      </c>
      <c r="J3222" s="128" t="s">
        <v>230</v>
      </c>
      <c r="K3222" s="128" t="s">
        <v>230</v>
      </c>
      <c r="N3222" s="128" t="s">
        <v>230</v>
      </c>
      <c r="AA3222" s="128" t="s">
        <v>230</v>
      </c>
    </row>
    <row r="3223" spans="6:27">
      <c r="F3223" s="128" t="s">
        <v>230</v>
      </c>
      <c r="G3223" s="128" t="s">
        <v>230</v>
      </c>
      <c r="H3223" s="128" t="s">
        <v>230</v>
      </c>
      <c r="I3223" s="128" t="s">
        <v>230</v>
      </c>
      <c r="J3223" s="128" t="s">
        <v>230</v>
      </c>
      <c r="K3223" s="128" t="s">
        <v>230</v>
      </c>
      <c r="N3223" s="128" t="s">
        <v>230</v>
      </c>
      <c r="AA3223" s="128" t="s">
        <v>230</v>
      </c>
    </row>
    <row r="3224" spans="6:27">
      <c r="F3224" s="128" t="s">
        <v>230</v>
      </c>
      <c r="G3224" s="128" t="s">
        <v>230</v>
      </c>
      <c r="H3224" s="128" t="s">
        <v>230</v>
      </c>
      <c r="I3224" s="128" t="s">
        <v>230</v>
      </c>
      <c r="J3224" s="128" t="s">
        <v>230</v>
      </c>
      <c r="K3224" s="128" t="s">
        <v>230</v>
      </c>
      <c r="N3224" s="128" t="s">
        <v>230</v>
      </c>
      <c r="AA3224" s="128" t="s">
        <v>230</v>
      </c>
    </row>
    <row r="3225" spans="6:27">
      <c r="F3225" s="128" t="s">
        <v>230</v>
      </c>
      <c r="G3225" s="128" t="s">
        <v>230</v>
      </c>
      <c r="H3225" s="128" t="s">
        <v>230</v>
      </c>
      <c r="I3225" s="128" t="s">
        <v>230</v>
      </c>
      <c r="J3225" s="128" t="s">
        <v>230</v>
      </c>
      <c r="K3225" s="128" t="s">
        <v>230</v>
      </c>
      <c r="N3225" s="128" t="s">
        <v>230</v>
      </c>
      <c r="AA3225" s="128" t="s">
        <v>230</v>
      </c>
    </row>
    <row r="3226" spans="6:27">
      <c r="F3226" s="128" t="s">
        <v>230</v>
      </c>
      <c r="G3226" s="128" t="s">
        <v>230</v>
      </c>
      <c r="H3226" s="128" t="s">
        <v>230</v>
      </c>
      <c r="I3226" s="128" t="s">
        <v>230</v>
      </c>
      <c r="J3226" s="128" t="s">
        <v>230</v>
      </c>
      <c r="K3226" s="128" t="s">
        <v>230</v>
      </c>
      <c r="N3226" s="128" t="s">
        <v>230</v>
      </c>
      <c r="AA3226" s="128" t="s">
        <v>230</v>
      </c>
    </row>
    <row r="3227" spans="6:27">
      <c r="F3227" s="128" t="s">
        <v>230</v>
      </c>
      <c r="G3227" s="128" t="s">
        <v>230</v>
      </c>
      <c r="H3227" s="128" t="s">
        <v>230</v>
      </c>
      <c r="I3227" s="128" t="s">
        <v>230</v>
      </c>
      <c r="J3227" s="128" t="s">
        <v>230</v>
      </c>
      <c r="K3227" s="128" t="s">
        <v>230</v>
      </c>
      <c r="N3227" s="128" t="s">
        <v>230</v>
      </c>
      <c r="AA3227" s="128" t="s">
        <v>230</v>
      </c>
    </row>
    <row r="3228" spans="6:27">
      <c r="F3228" s="128" t="s">
        <v>230</v>
      </c>
      <c r="G3228" s="128" t="s">
        <v>230</v>
      </c>
      <c r="H3228" s="128" t="s">
        <v>230</v>
      </c>
      <c r="I3228" s="128" t="s">
        <v>230</v>
      </c>
      <c r="J3228" s="128" t="s">
        <v>230</v>
      </c>
      <c r="K3228" s="128" t="s">
        <v>230</v>
      </c>
      <c r="N3228" s="128" t="s">
        <v>230</v>
      </c>
      <c r="AA3228" s="128" t="s">
        <v>230</v>
      </c>
    </row>
    <row r="3229" spans="6:27">
      <c r="F3229" s="128" t="s">
        <v>230</v>
      </c>
      <c r="G3229" s="128" t="s">
        <v>230</v>
      </c>
      <c r="H3229" s="128" t="s">
        <v>230</v>
      </c>
      <c r="I3229" s="128" t="s">
        <v>230</v>
      </c>
      <c r="J3229" s="128" t="s">
        <v>230</v>
      </c>
      <c r="K3229" s="128" t="s">
        <v>230</v>
      </c>
      <c r="N3229" s="128" t="s">
        <v>230</v>
      </c>
      <c r="AA3229" s="128" t="s">
        <v>230</v>
      </c>
    </row>
    <row r="3230" spans="6:27">
      <c r="F3230" s="128" t="s">
        <v>230</v>
      </c>
      <c r="G3230" s="128" t="s">
        <v>230</v>
      </c>
      <c r="H3230" s="128" t="s">
        <v>230</v>
      </c>
      <c r="I3230" s="128" t="s">
        <v>230</v>
      </c>
      <c r="J3230" s="128" t="s">
        <v>230</v>
      </c>
      <c r="K3230" s="128" t="s">
        <v>230</v>
      </c>
      <c r="N3230" s="128" t="s">
        <v>230</v>
      </c>
      <c r="AA3230" s="128" t="s">
        <v>230</v>
      </c>
    </row>
    <row r="3231" spans="6:27">
      <c r="F3231" s="128" t="s">
        <v>230</v>
      </c>
      <c r="G3231" s="128" t="s">
        <v>230</v>
      </c>
      <c r="H3231" s="128" t="s">
        <v>230</v>
      </c>
      <c r="I3231" s="128" t="s">
        <v>230</v>
      </c>
      <c r="J3231" s="128" t="s">
        <v>230</v>
      </c>
      <c r="K3231" s="128" t="s">
        <v>230</v>
      </c>
      <c r="N3231" s="128" t="s">
        <v>230</v>
      </c>
      <c r="AA3231" s="128" t="s">
        <v>230</v>
      </c>
    </row>
    <row r="3232" spans="6:27">
      <c r="F3232" s="128" t="s">
        <v>230</v>
      </c>
      <c r="G3232" s="128" t="s">
        <v>230</v>
      </c>
      <c r="H3232" s="128" t="s">
        <v>230</v>
      </c>
      <c r="I3232" s="128" t="s">
        <v>230</v>
      </c>
      <c r="J3232" s="128" t="s">
        <v>230</v>
      </c>
      <c r="K3232" s="128" t="s">
        <v>230</v>
      </c>
      <c r="N3232" s="128" t="s">
        <v>230</v>
      </c>
      <c r="AA3232" s="128" t="s">
        <v>230</v>
      </c>
    </row>
    <row r="3233" spans="6:27">
      <c r="F3233" s="128" t="s">
        <v>230</v>
      </c>
      <c r="G3233" s="128" t="s">
        <v>230</v>
      </c>
      <c r="H3233" s="128" t="s">
        <v>230</v>
      </c>
      <c r="I3233" s="128" t="s">
        <v>230</v>
      </c>
      <c r="J3233" s="128" t="s">
        <v>230</v>
      </c>
      <c r="K3233" s="128" t="s">
        <v>230</v>
      </c>
      <c r="N3233" s="128" t="s">
        <v>230</v>
      </c>
      <c r="AA3233" s="128" t="s">
        <v>230</v>
      </c>
    </row>
    <row r="3234" spans="6:27">
      <c r="F3234" s="128" t="s">
        <v>230</v>
      </c>
      <c r="G3234" s="128" t="s">
        <v>230</v>
      </c>
      <c r="H3234" s="128" t="s">
        <v>230</v>
      </c>
      <c r="I3234" s="128" t="s">
        <v>230</v>
      </c>
      <c r="J3234" s="128" t="s">
        <v>230</v>
      </c>
      <c r="K3234" s="128" t="s">
        <v>230</v>
      </c>
      <c r="N3234" s="128" t="s">
        <v>230</v>
      </c>
      <c r="AA3234" s="128" t="s">
        <v>230</v>
      </c>
    </row>
    <row r="3235" spans="6:27">
      <c r="F3235" s="128" t="s">
        <v>230</v>
      </c>
      <c r="G3235" s="128" t="s">
        <v>230</v>
      </c>
      <c r="H3235" s="128" t="s">
        <v>230</v>
      </c>
      <c r="I3235" s="128" t="s">
        <v>230</v>
      </c>
      <c r="J3235" s="128" t="s">
        <v>230</v>
      </c>
      <c r="K3235" s="128" t="s">
        <v>230</v>
      </c>
      <c r="N3235" s="128" t="s">
        <v>230</v>
      </c>
      <c r="AA3235" s="128" t="s">
        <v>230</v>
      </c>
    </row>
    <row r="3236" spans="6:27">
      <c r="F3236" s="128" t="s">
        <v>230</v>
      </c>
      <c r="G3236" s="128" t="s">
        <v>230</v>
      </c>
      <c r="H3236" s="128" t="s">
        <v>230</v>
      </c>
      <c r="I3236" s="128" t="s">
        <v>230</v>
      </c>
      <c r="J3236" s="128" t="s">
        <v>230</v>
      </c>
      <c r="K3236" s="128" t="s">
        <v>230</v>
      </c>
      <c r="N3236" s="128" t="s">
        <v>230</v>
      </c>
      <c r="AA3236" s="128" t="s">
        <v>230</v>
      </c>
    </row>
    <row r="3237" spans="6:27">
      <c r="F3237" s="128" t="s">
        <v>230</v>
      </c>
      <c r="G3237" s="128" t="s">
        <v>230</v>
      </c>
      <c r="H3237" s="128" t="s">
        <v>230</v>
      </c>
      <c r="I3237" s="128" t="s">
        <v>230</v>
      </c>
      <c r="J3237" s="128" t="s">
        <v>230</v>
      </c>
      <c r="K3237" s="128" t="s">
        <v>230</v>
      </c>
      <c r="N3237" s="128" t="s">
        <v>230</v>
      </c>
      <c r="AA3237" s="128" t="s">
        <v>230</v>
      </c>
    </row>
    <row r="3238" spans="6:27">
      <c r="F3238" s="128" t="s">
        <v>230</v>
      </c>
      <c r="G3238" s="128" t="s">
        <v>230</v>
      </c>
      <c r="H3238" s="128" t="s">
        <v>230</v>
      </c>
      <c r="I3238" s="128" t="s">
        <v>230</v>
      </c>
      <c r="J3238" s="128" t="s">
        <v>230</v>
      </c>
      <c r="K3238" s="128" t="s">
        <v>230</v>
      </c>
      <c r="N3238" s="128" t="s">
        <v>230</v>
      </c>
      <c r="AA3238" s="128" t="s">
        <v>230</v>
      </c>
    </row>
    <row r="3239" spans="6:27">
      <c r="F3239" s="128" t="s">
        <v>230</v>
      </c>
      <c r="G3239" s="128" t="s">
        <v>230</v>
      </c>
      <c r="H3239" s="128" t="s">
        <v>230</v>
      </c>
      <c r="I3239" s="128" t="s">
        <v>230</v>
      </c>
      <c r="J3239" s="128" t="s">
        <v>230</v>
      </c>
      <c r="K3239" s="128" t="s">
        <v>230</v>
      </c>
      <c r="N3239" s="128" t="s">
        <v>230</v>
      </c>
      <c r="AA3239" s="128" t="s">
        <v>230</v>
      </c>
    </row>
    <row r="3240" spans="6:27">
      <c r="F3240" s="128" t="s">
        <v>230</v>
      </c>
      <c r="G3240" s="128" t="s">
        <v>230</v>
      </c>
      <c r="H3240" s="128" t="s">
        <v>230</v>
      </c>
      <c r="I3240" s="128" t="s">
        <v>230</v>
      </c>
      <c r="J3240" s="128" t="s">
        <v>230</v>
      </c>
      <c r="K3240" s="128" t="s">
        <v>230</v>
      </c>
      <c r="N3240" s="128" t="s">
        <v>230</v>
      </c>
      <c r="AA3240" s="128" t="s">
        <v>230</v>
      </c>
    </row>
    <row r="3241" spans="6:27">
      <c r="F3241" s="128" t="s">
        <v>230</v>
      </c>
      <c r="G3241" s="128" t="s">
        <v>230</v>
      </c>
      <c r="H3241" s="128" t="s">
        <v>230</v>
      </c>
      <c r="I3241" s="128" t="s">
        <v>230</v>
      </c>
      <c r="J3241" s="128" t="s">
        <v>230</v>
      </c>
      <c r="K3241" s="128" t="s">
        <v>230</v>
      </c>
      <c r="N3241" s="128" t="s">
        <v>230</v>
      </c>
      <c r="AA3241" s="128" t="s">
        <v>230</v>
      </c>
    </row>
    <row r="3242" spans="6:27">
      <c r="F3242" s="128" t="s">
        <v>230</v>
      </c>
      <c r="G3242" s="128" t="s">
        <v>230</v>
      </c>
      <c r="H3242" s="128" t="s">
        <v>230</v>
      </c>
      <c r="I3242" s="128" t="s">
        <v>230</v>
      </c>
      <c r="J3242" s="128" t="s">
        <v>230</v>
      </c>
      <c r="K3242" s="128" t="s">
        <v>230</v>
      </c>
      <c r="N3242" s="128" t="s">
        <v>230</v>
      </c>
      <c r="AA3242" s="128" t="s">
        <v>230</v>
      </c>
    </row>
    <row r="3243" spans="6:27">
      <c r="F3243" s="128" t="s">
        <v>230</v>
      </c>
      <c r="G3243" s="128" t="s">
        <v>230</v>
      </c>
      <c r="H3243" s="128" t="s">
        <v>230</v>
      </c>
      <c r="I3243" s="128" t="s">
        <v>230</v>
      </c>
      <c r="J3243" s="128" t="s">
        <v>230</v>
      </c>
      <c r="K3243" s="128" t="s">
        <v>230</v>
      </c>
      <c r="N3243" s="128" t="s">
        <v>230</v>
      </c>
      <c r="AA3243" s="128" t="s">
        <v>230</v>
      </c>
    </row>
    <row r="3244" spans="6:27">
      <c r="F3244" s="128" t="s">
        <v>230</v>
      </c>
      <c r="G3244" s="128" t="s">
        <v>230</v>
      </c>
      <c r="H3244" s="128" t="s">
        <v>230</v>
      </c>
      <c r="I3244" s="128" t="s">
        <v>230</v>
      </c>
      <c r="J3244" s="128" t="s">
        <v>230</v>
      </c>
      <c r="K3244" s="128" t="s">
        <v>230</v>
      </c>
      <c r="N3244" s="128" t="s">
        <v>230</v>
      </c>
      <c r="AA3244" s="128" t="s">
        <v>230</v>
      </c>
    </row>
    <row r="3245" spans="6:27">
      <c r="F3245" s="128" t="s">
        <v>230</v>
      </c>
      <c r="G3245" s="128" t="s">
        <v>230</v>
      </c>
      <c r="H3245" s="128" t="s">
        <v>230</v>
      </c>
      <c r="I3245" s="128" t="s">
        <v>230</v>
      </c>
      <c r="J3245" s="128" t="s">
        <v>230</v>
      </c>
      <c r="K3245" s="128" t="s">
        <v>230</v>
      </c>
      <c r="N3245" s="128" t="s">
        <v>230</v>
      </c>
      <c r="AA3245" s="128" t="s">
        <v>230</v>
      </c>
    </row>
    <row r="3246" spans="6:27">
      <c r="F3246" s="128" t="s">
        <v>230</v>
      </c>
      <c r="G3246" s="128" t="s">
        <v>230</v>
      </c>
      <c r="H3246" s="128" t="s">
        <v>230</v>
      </c>
      <c r="I3246" s="128" t="s">
        <v>230</v>
      </c>
      <c r="J3246" s="128" t="s">
        <v>230</v>
      </c>
      <c r="K3246" s="128" t="s">
        <v>230</v>
      </c>
      <c r="N3246" s="128" t="s">
        <v>230</v>
      </c>
      <c r="AA3246" s="128" t="s">
        <v>230</v>
      </c>
    </row>
    <row r="3247" spans="6:27">
      <c r="F3247" s="128" t="s">
        <v>230</v>
      </c>
      <c r="G3247" s="128" t="s">
        <v>230</v>
      </c>
      <c r="H3247" s="128" t="s">
        <v>230</v>
      </c>
      <c r="I3247" s="128" t="s">
        <v>230</v>
      </c>
      <c r="J3247" s="128" t="s">
        <v>230</v>
      </c>
      <c r="K3247" s="128" t="s">
        <v>230</v>
      </c>
      <c r="N3247" s="128" t="s">
        <v>230</v>
      </c>
      <c r="AA3247" s="128" t="s">
        <v>230</v>
      </c>
    </row>
    <row r="3248" spans="6:27">
      <c r="F3248" s="128" t="s">
        <v>230</v>
      </c>
      <c r="G3248" s="128" t="s">
        <v>230</v>
      </c>
      <c r="H3248" s="128" t="s">
        <v>230</v>
      </c>
      <c r="I3248" s="128" t="s">
        <v>230</v>
      </c>
      <c r="J3248" s="128" t="s">
        <v>230</v>
      </c>
      <c r="K3248" s="128" t="s">
        <v>230</v>
      </c>
      <c r="N3248" s="128" t="s">
        <v>230</v>
      </c>
      <c r="AA3248" s="128" t="s">
        <v>230</v>
      </c>
    </row>
    <row r="3249" spans="6:27">
      <c r="F3249" s="128" t="s">
        <v>230</v>
      </c>
      <c r="G3249" s="128" t="s">
        <v>230</v>
      </c>
      <c r="H3249" s="128" t="s">
        <v>230</v>
      </c>
      <c r="I3249" s="128" t="s">
        <v>230</v>
      </c>
      <c r="J3249" s="128" t="s">
        <v>230</v>
      </c>
      <c r="K3249" s="128" t="s">
        <v>230</v>
      </c>
      <c r="N3249" s="128" t="s">
        <v>230</v>
      </c>
      <c r="AA3249" s="128" t="s">
        <v>230</v>
      </c>
    </row>
    <row r="3250" spans="6:27">
      <c r="F3250" s="128" t="s">
        <v>230</v>
      </c>
      <c r="G3250" s="128" t="s">
        <v>230</v>
      </c>
      <c r="H3250" s="128" t="s">
        <v>230</v>
      </c>
      <c r="I3250" s="128" t="s">
        <v>230</v>
      </c>
      <c r="J3250" s="128" t="s">
        <v>230</v>
      </c>
      <c r="K3250" s="128" t="s">
        <v>230</v>
      </c>
      <c r="N3250" s="128" t="s">
        <v>230</v>
      </c>
      <c r="AA3250" s="128" t="s">
        <v>230</v>
      </c>
    </row>
    <row r="3251" spans="6:27">
      <c r="F3251" s="128" t="s">
        <v>230</v>
      </c>
      <c r="G3251" s="128" t="s">
        <v>230</v>
      </c>
      <c r="H3251" s="128" t="s">
        <v>230</v>
      </c>
      <c r="I3251" s="128" t="s">
        <v>230</v>
      </c>
      <c r="J3251" s="128" t="s">
        <v>230</v>
      </c>
      <c r="K3251" s="128" t="s">
        <v>230</v>
      </c>
      <c r="N3251" s="128" t="s">
        <v>230</v>
      </c>
      <c r="AA3251" s="128" t="s">
        <v>230</v>
      </c>
    </row>
    <row r="3252" spans="6:27">
      <c r="F3252" s="128" t="s">
        <v>230</v>
      </c>
      <c r="G3252" s="128" t="s">
        <v>230</v>
      </c>
      <c r="H3252" s="128" t="s">
        <v>230</v>
      </c>
      <c r="I3252" s="128" t="s">
        <v>230</v>
      </c>
      <c r="J3252" s="128" t="s">
        <v>230</v>
      </c>
      <c r="K3252" s="128" t="s">
        <v>230</v>
      </c>
      <c r="N3252" s="128" t="s">
        <v>230</v>
      </c>
      <c r="AA3252" s="128" t="s">
        <v>230</v>
      </c>
    </row>
    <row r="3253" spans="6:27">
      <c r="F3253" s="128" t="s">
        <v>230</v>
      </c>
      <c r="G3253" s="128" t="s">
        <v>230</v>
      </c>
      <c r="H3253" s="128" t="s">
        <v>230</v>
      </c>
      <c r="I3253" s="128" t="s">
        <v>230</v>
      </c>
      <c r="J3253" s="128" t="s">
        <v>230</v>
      </c>
      <c r="K3253" s="128" t="s">
        <v>230</v>
      </c>
      <c r="N3253" s="128" t="s">
        <v>230</v>
      </c>
      <c r="AA3253" s="128" t="s">
        <v>230</v>
      </c>
    </row>
    <row r="3254" spans="6:27">
      <c r="F3254" s="128" t="s">
        <v>230</v>
      </c>
      <c r="G3254" s="128" t="s">
        <v>230</v>
      </c>
      <c r="H3254" s="128" t="s">
        <v>230</v>
      </c>
      <c r="I3254" s="128" t="s">
        <v>230</v>
      </c>
      <c r="J3254" s="128" t="s">
        <v>230</v>
      </c>
      <c r="K3254" s="128" t="s">
        <v>230</v>
      </c>
      <c r="N3254" s="128" t="s">
        <v>230</v>
      </c>
      <c r="AA3254" s="128" t="s">
        <v>230</v>
      </c>
    </row>
    <row r="3255" spans="6:27">
      <c r="F3255" s="128" t="s">
        <v>230</v>
      </c>
      <c r="G3255" s="128" t="s">
        <v>230</v>
      </c>
      <c r="H3255" s="128" t="s">
        <v>230</v>
      </c>
      <c r="I3255" s="128" t="s">
        <v>230</v>
      </c>
      <c r="J3255" s="128" t="s">
        <v>230</v>
      </c>
      <c r="K3255" s="128" t="s">
        <v>230</v>
      </c>
      <c r="N3255" s="128" t="s">
        <v>230</v>
      </c>
      <c r="AA3255" s="128" t="s">
        <v>230</v>
      </c>
    </row>
    <row r="3256" spans="6:27">
      <c r="F3256" s="128" t="s">
        <v>230</v>
      </c>
      <c r="G3256" s="128" t="s">
        <v>230</v>
      </c>
      <c r="H3256" s="128" t="s">
        <v>230</v>
      </c>
      <c r="I3256" s="128" t="s">
        <v>230</v>
      </c>
      <c r="J3256" s="128" t="s">
        <v>230</v>
      </c>
      <c r="K3256" s="128" t="s">
        <v>230</v>
      </c>
      <c r="N3256" s="128" t="s">
        <v>230</v>
      </c>
      <c r="AA3256" s="128" t="s">
        <v>230</v>
      </c>
    </row>
    <row r="3257" spans="6:27">
      <c r="F3257" s="128" t="s">
        <v>230</v>
      </c>
      <c r="G3257" s="128" t="s">
        <v>230</v>
      </c>
      <c r="H3257" s="128" t="s">
        <v>230</v>
      </c>
      <c r="I3257" s="128" t="s">
        <v>230</v>
      </c>
      <c r="J3257" s="128" t="s">
        <v>230</v>
      </c>
      <c r="K3257" s="128" t="s">
        <v>230</v>
      </c>
      <c r="N3257" s="128" t="s">
        <v>230</v>
      </c>
      <c r="AA3257" s="128" t="s">
        <v>230</v>
      </c>
    </row>
    <row r="3258" spans="6:27">
      <c r="F3258" s="128" t="s">
        <v>230</v>
      </c>
      <c r="G3258" s="128" t="s">
        <v>230</v>
      </c>
      <c r="H3258" s="128" t="s">
        <v>230</v>
      </c>
      <c r="I3258" s="128" t="s">
        <v>230</v>
      </c>
      <c r="J3258" s="128" t="s">
        <v>230</v>
      </c>
      <c r="K3258" s="128" t="s">
        <v>230</v>
      </c>
      <c r="N3258" s="128" t="s">
        <v>230</v>
      </c>
      <c r="AA3258" s="128" t="s">
        <v>230</v>
      </c>
    </row>
    <row r="3259" spans="6:27">
      <c r="F3259" s="128" t="s">
        <v>230</v>
      </c>
      <c r="G3259" s="128" t="s">
        <v>230</v>
      </c>
      <c r="H3259" s="128" t="s">
        <v>230</v>
      </c>
      <c r="I3259" s="128" t="s">
        <v>230</v>
      </c>
      <c r="J3259" s="128" t="s">
        <v>230</v>
      </c>
      <c r="K3259" s="128" t="s">
        <v>230</v>
      </c>
      <c r="N3259" s="128" t="s">
        <v>230</v>
      </c>
      <c r="AA3259" s="128" t="s">
        <v>230</v>
      </c>
    </row>
    <row r="3260" spans="6:27">
      <c r="F3260" s="128" t="s">
        <v>230</v>
      </c>
      <c r="G3260" s="128" t="s">
        <v>230</v>
      </c>
      <c r="H3260" s="128" t="s">
        <v>230</v>
      </c>
      <c r="I3260" s="128" t="s">
        <v>230</v>
      </c>
      <c r="J3260" s="128" t="s">
        <v>230</v>
      </c>
      <c r="K3260" s="128" t="s">
        <v>230</v>
      </c>
      <c r="N3260" s="128" t="s">
        <v>230</v>
      </c>
      <c r="AA3260" s="128" t="s">
        <v>230</v>
      </c>
    </row>
    <row r="3261" spans="6:27">
      <c r="F3261" s="128" t="s">
        <v>230</v>
      </c>
      <c r="G3261" s="128" t="s">
        <v>230</v>
      </c>
      <c r="H3261" s="128" t="s">
        <v>230</v>
      </c>
      <c r="I3261" s="128" t="s">
        <v>230</v>
      </c>
      <c r="J3261" s="128" t="s">
        <v>230</v>
      </c>
      <c r="K3261" s="128" t="s">
        <v>230</v>
      </c>
      <c r="N3261" s="128" t="s">
        <v>230</v>
      </c>
      <c r="AA3261" s="128" t="s">
        <v>230</v>
      </c>
    </row>
    <row r="3262" spans="6:27">
      <c r="F3262" s="128" t="s">
        <v>230</v>
      </c>
      <c r="G3262" s="128" t="s">
        <v>230</v>
      </c>
      <c r="H3262" s="128" t="s">
        <v>230</v>
      </c>
      <c r="I3262" s="128" t="s">
        <v>230</v>
      </c>
      <c r="J3262" s="128" t="s">
        <v>230</v>
      </c>
      <c r="K3262" s="128" t="s">
        <v>230</v>
      </c>
      <c r="N3262" s="128" t="s">
        <v>230</v>
      </c>
      <c r="AA3262" s="128" t="s">
        <v>230</v>
      </c>
    </row>
    <row r="3263" spans="6:27">
      <c r="F3263" s="128" t="s">
        <v>230</v>
      </c>
      <c r="G3263" s="128" t="s">
        <v>230</v>
      </c>
      <c r="H3263" s="128" t="s">
        <v>230</v>
      </c>
      <c r="I3263" s="128" t="s">
        <v>230</v>
      </c>
      <c r="J3263" s="128" t="s">
        <v>230</v>
      </c>
      <c r="K3263" s="128" t="s">
        <v>230</v>
      </c>
      <c r="N3263" s="128" t="s">
        <v>230</v>
      </c>
      <c r="AA3263" s="128" t="s">
        <v>230</v>
      </c>
    </row>
    <row r="3264" spans="6:27">
      <c r="F3264" s="128" t="s">
        <v>230</v>
      </c>
      <c r="G3264" s="128" t="s">
        <v>230</v>
      </c>
      <c r="H3264" s="128" t="s">
        <v>230</v>
      </c>
      <c r="I3264" s="128" t="s">
        <v>230</v>
      </c>
      <c r="J3264" s="128" t="s">
        <v>230</v>
      </c>
      <c r="K3264" s="128" t="s">
        <v>230</v>
      </c>
      <c r="N3264" s="128" t="s">
        <v>230</v>
      </c>
      <c r="AA3264" s="128" t="s">
        <v>230</v>
      </c>
    </row>
    <row r="3265" spans="6:27">
      <c r="F3265" s="128" t="s">
        <v>230</v>
      </c>
      <c r="G3265" s="128" t="s">
        <v>230</v>
      </c>
      <c r="H3265" s="128" t="s">
        <v>230</v>
      </c>
      <c r="I3265" s="128" t="s">
        <v>230</v>
      </c>
      <c r="J3265" s="128" t="s">
        <v>230</v>
      </c>
      <c r="K3265" s="128" t="s">
        <v>230</v>
      </c>
      <c r="N3265" s="128" t="s">
        <v>230</v>
      </c>
      <c r="AA3265" s="128" t="s">
        <v>230</v>
      </c>
    </row>
    <row r="3266" spans="6:27">
      <c r="F3266" s="128" t="s">
        <v>230</v>
      </c>
      <c r="G3266" s="128" t="s">
        <v>230</v>
      </c>
      <c r="H3266" s="128" t="s">
        <v>230</v>
      </c>
      <c r="I3266" s="128" t="s">
        <v>230</v>
      </c>
      <c r="J3266" s="128" t="s">
        <v>230</v>
      </c>
      <c r="K3266" s="128" t="s">
        <v>230</v>
      </c>
      <c r="N3266" s="128" t="s">
        <v>230</v>
      </c>
      <c r="AA3266" s="128" t="s">
        <v>230</v>
      </c>
    </row>
    <row r="3267" spans="6:27">
      <c r="F3267" s="128" t="s">
        <v>230</v>
      </c>
      <c r="G3267" s="128" t="s">
        <v>230</v>
      </c>
      <c r="H3267" s="128" t="s">
        <v>230</v>
      </c>
      <c r="I3267" s="128" t="s">
        <v>230</v>
      </c>
      <c r="J3267" s="128" t="s">
        <v>230</v>
      </c>
      <c r="K3267" s="128" t="s">
        <v>230</v>
      </c>
      <c r="N3267" s="128" t="s">
        <v>230</v>
      </c>
      <c r="AA3267" s="128" t="s">
        <v>230</v>
      </c>
    </row>
    <row r="3268" spans="6:27">
      <c r="F3268" s="128" t="s">
        <v>230</v>
      </c>
      <c r="G3268" s="128" t="s">
        <v>230</v>
      </c>
      <c r="H3268" s="128" t="s">
        <v>230</v>
      </c>
      <c r="I3268" s="128" t="s">
        <v>230</v>
      </c>
      <c r="J3268" s="128" t="s">
        <v>230</v>
      </c>
      <c r="K3268" s="128" t="s">
        <v>230</v>
      </c>
      <c r="N3268" s="128" t="s">
        <v>230</v>
      </c>
      <c r="AA3268" s="128" t="s">
        <v>230</v>
      </c>
    </row>
    <row r="3269" spans="6:27">
      <c r="F3269" s="128" t="s">
        <v>230</v>
      </c>
      <c r="G3269" s="128" t="s">
        <v>230</v>
      </c>
      <c r="H3269" s="128" t="s">
        <v>230</v>
      </c>
      <c r="I3269" s="128" t="s">
        <v>230</v>
      </c>
      <c r="J3269" s="128" t="s">
        <v>230</v>
      </c>
      <c r="K3269" s="128" t="s">
        <v>230</v>
      </c>
      <c r="N3269" s="128" t="s">
        <v>230</v>
      </c>
      <c r="AA3269" s="128" t="s">
        <v>230</v>
      </c>
    </row>
    <row r="3270" spans="6:27">
      <c r="F3270" s="128" t="s">
        <v>230</v>
      </c>
      <c r="G3270" s="128" t="s">
        <v>230</v>
      </c>
      <c r="H3270" s="128" t="s">
        <v>230</v>
      </c>
      <c r="I3270" s="128" t="s">
        <v>230</v>
      </c>
      <c r="J3270" s="128" t="s">
        <v>230</v>
      </c>
      <c r="K3270" s="128" t="s">
        <v>230</v>
      </c>
      <c r="N3270" s="128" t="s">
        <v>230</v>
      </c>
      <c r="AA3270" s="128" t="s">
        <v>230</v>
      </c>
    </row>
    <row r="3271" spans="6:27">
      <c r="F3271" s="128" t="s">
        <v>230</v>
      </c>
      <c r="G3271" s="128" t="s">
        <v>230</v>
      </c>
      <c r="H3271" s="128" t="s">
        <v>230</v>
      </c>
      <c r="I3271" s="128" t="s">
        <v>230</v>
      </c>
      <c r="J3271" s="128" t="s">
        <v>230</v>
      </c>
      <c r="K3271" s="128" t="s">
        <v>230</v>
      </c>
      <c r="N3271" s="128" t="s">
        <v>230</v>
      </c>
      <c r="AA3271" s="128" t="s">
        <v>230</v>
      </c>
    </row>
    <row r="3272" spans="6:27">
      <c r="F3272" s="128" t="s">
        <v>230</v>
      </c>
      <c r="G3272" s="128" t="s">
        <v>230</v>
      </c>
      <c r="H3272" s="128" t="s">
        <v>230</v>
      </c>
      <c r="I3272" s="128" t="s">
        <v>230</v>
      </c>
      <c r="J3272" s="128" t="s">
        <v>230</v>
      </c>
      <c r="K3272" s="128" t="s">
        <v>230</v>
      </c>
      <c r="N3272" s="128" t="s">
        <v>230</v>
      </c>
      <c r="AA3272" s="128" t="s">
        <v>230</v>
      </c>
    </row>
    <row r="3273" spans="6:27">
      <c r="F3273" s="128" t="s">
        <v>230</v>
      </c>
      <c r="G3273" s="128" t="s">
        <v>230</v>
      </c>
      <c r="H3273" s="128" t="s">
        <v>230</v>
      </c>
      <c r="I3273" s="128" t="s">
        <v>230</v>
      </c>
      <c r="J3273" s="128" t="s">
        <v>230</v>
      </c>
      <c r="K3273" s="128" t="s">
        <v>230</v>
      </c>
      <c r="N3273" s="128" t="s">
        <v>230</v>
      </c>
      <c r="AA3273" s="128" t="s">
        <v>230</v>
      </c>
    </row>
    <row r="3274" spans="6:27">
      <c r="F3274" s="128" t="s">
        <v>230</v>
      </c>
      <c r="G3274" s="128" t="s">
        <v>230</v>
      </c>
      <c r="H3274" s="128" t="s">
        <v>230</v>
      </c>
      <c r="I3274" s="128" t="s">
        <v>230</v>
      </c>
      <c r="J3274" s="128" t="s">
        <v>230</v>
      </c>
      <c r="K3274" s="128" t="s">
        <v>230</v>
      </c>
      <c r="N3274" s="128" t="s">
        <v>230</v>
      </c>
      <c r="AA3274" s="128" t="s">
        <v>230</v>
      </c>
    </row>
    <row r="3275" spans="6:27">
      <c r="F3275" s="128" t="s">
        <v>230</v>
      </c>
      <c r="G3275" s="128" t="s">
        <v>230</v>
      </c>
      <c r="H3275" s="128" t="s">
        <v>230</v>
      </c>
      <c r="I3275" s="128" t="s">
        <v>230</v>
      </c>
      <c r="J3275" s="128" t="s">
        <v>230</v>
      </c>
      <c r="K3275" s="128" t="s">
        <v>230</v>
      </c>
      <c r="N3275" s="128" t="s">
        <v>230</v>
      </c>
      <c r="AA3275" s="128" t="s">
        <v>230</v>
      </c>
    </row>
    <row r="3276" spans="6:27">
      <c r="F3276" s="128" t="s">
        <v>230</v>
      </c>
      <c r="G3276" s="128" t="s">
        <v>230</v>
      </c>
      <c r="H3276" s="128" t="s">
        <v>230</v>
      </c>
      <c r="I3276" s="128" t="s">
        <v>230</v>
      </c>
      <c r="J3276" s="128" t="s">
        <v>230</v>
      </c>
      <c r="K3276" s="128" t="s">
        <v>230</v>
      </c>
      <c r="N3276" s="128" t="s">
        <v>230</v>
      </c>
      <c r="AA3276" s="128" t="s">
        <v>230</v>
      </c>
    </row>
    <row r="3277" spans="6:27">
      <c r="F3277" s="128" t="s">
        <v>230</v>
      </c>
      <c r="G3277" s="128" t="s">
        <v>230</v>
      </c>
      <c r="H3277" s="128" t="s">
        <v>230</v>
      </c>
      <c r="I3277" s="128" t="s">
        <v>230</v>
      </c>
      <c r="J3277" s="128" t="s">
        <v>230</v>
      </c>
      <c r="K3277" s="128" t="s">
        <v>230</v>
      </c>
      <c r="N3277" s="128" t="s">
        <v>230</v>
      </c>
      <c r="AA3277" s="128" t="s">
        <v>230</v>
      </c>
    </row>
    <row r="3278" spans="6:27">
      <c r="F3278" s="128" t="s">
        <v>230</v>
      </c>
      <c r="G3278" s="128" t="s">
        <v>230</v>
      </c>
      <c r="H3278" s="128" t="s">
        <v>230</v>
      </c>
      <c r="I3278" s="128" t="s">
        <v>230</v>
      </c>
      <c r="J3278" s="128" t="s">
        <v>230</v>
      </c>
      <c r="K3278" s="128" t="s">
        <v>230</v>
      </c>
      <c r="N3278" s="128" t="s">
        <v>230</v>
      </c>
      <c r="AA3278" s="128" t="s">
        <v>230</v>
      </c>
    </row>
    <row r="3279" spans="6:27">
      <c r="F3279" s="128" t="s">
        <v>230</v>
      </c>
      <c r="G3279" s="128" t="s">
        <v>230</v>
      </c>
      <c r="H3279" s="128" t="s">
        <v>230</v>
      </c>
      <c r="I3279" s="128" t="s">
        <v>230</v>
      </c>
      <c r="J3279" s="128" t="s">
        <v>230</v>
      </c>
      <c r="K3279" s="128" t="s">
        <v>230</v>
      </c>
      <c r="N3279" s="128" t="s">
        <v>230</v>
      </c>
      <c r="AA3279" s="128" t="s">
        <v>230</v>
      </c>
    </row>
    <row r="3280" spans="6:27">
      <c r="F3280" s="128" t="s">
        <v>230</v>
      </c>
      <c r="G3280" s="128" t="s">
        <v>230</v>
      </c>
      <c r="H3280" s="128" t="s">
        <v>230</v>
      </c>
      <c r="I3280" s="128" t="s">
        <v>230</v>
      </c>
      <c r="J3280" s="128" t="s">
        <v>230</v>
      </c>
      <c r="K3280" s="128" t="s">
        <v>230</v>
      </c>
      <c r="N3280" s="128" t="s">
        <v>230</v>
      </c>
      <c r="AA3280" s="128" t="s">
        <v>230</v>
      </c>
    </row>
    <row r="3281" spans="6:27">
      <c r="F3281" s="128" t="s">
        <v>230</v>
      </c>
      <c r="G3281" s="128" t="s">
        <v>230</v>
      </c>
      <c r="H3281" s="128" t="s">
        <v>230</v>
      </c>
      <c r="I3281" s="128" t="s">
        <v>230</v>
      </c>
      <c r="J3281" s="128" t="s">
        <v>230</v>
      </c>
      <c r="K3281" s="128" t="s">
        <v>230</v>
      </c>
      <c r="N3281" s="128" t="s">
        <v>230</v>
      </c>
      <c r="AA3281" s="128" t="s">
        <v>230</v>
      </c>
    </row>
    <row r="3282" spans="6:27">
      <c r="F3282" s="128" t="s">
        <v>230</v>
      </c>
      <c r="G3282" s="128" t="s">
        <v>230</v>
      </c>
      <c r="H3282" s="128" t="s">
        <v>230</v>
      </c>
      <c r="I3282" s="128" t="s">
        <v>230</v>
      </c>
      <c r="J3282" s="128" t="s">
        <v>230</v>
      </c>
      <c r="K3282" s="128" t="s">
        <v>230</v>
      </c>
      <c r="N3282" s="128" t="s">
        <v>230</v>
      </c>
      <c r="AA3282" s="128" t="s">
        <v>230</v>
      </c>
    </row>
    <row r="3283" spans="6:27">
      <c r="F3283" s="128" t="s">
        <v>230</v>
      </c>
      <c r="G3283" s="128" t="s">
        <v>230</v>
      </c>
      <c r="H3283" s="128" t="s">
        <v>230</v>
      </c>
      <c r="I3283" s="128" t="s">
        <v>230</v>
      </c>
      <c r="J3283" s="128" t="s">
        <v>230</v>
      </c>
      <c r="K3283" s="128" t="s">
        <v>230</v>
      </c>
      <c r="N3283" s="128" t="s">
        <v>230</v>
      </c>
      <c r="AA3283" s="128" t="s">
        <v>230</v>
      </c>
    </row>
    <row r="3284" spans="6:27">
      <c r="F3284" s="128" t="s">
        <v>230</v>
      </c>
      <c r="G3284" s="128" t="s">
        <v>230</v>
      </c>
      <c r="H3284" s="128" t="s">
        <v>230</v>
      </c>
      <c r="I3284" s="128" t="s">
        <v>230</v>
      </c>
      <c r="J3284" s="128" t="s">
        <v>230</v>
      </c>
      <c r="K3284" s="128" t="s">
        <v>230</v>
      </c>
      <c r="N3284" s="128" t="s">
        <v>230</v>
      </c>
      <c r="AA3284" s="128" t="s">
        <v>230</v>
      </c>
    </row>
    <row r="3285" spans="6:27">
      <c r="F3285" s="128" t="s">
        <v>230</v>
      </c>
      <c r="G3285" s="128" t="s">
        <v>230</v>
      </c>
      <c r="H3285" s="128" t="s">
        <v>230</v>
      </c>
      <c r="I3285" s="128" t="s">
        <v>230</v>
      </c>
      <c r="J3285" s="128" t="s">
        <v>230</v>
      </c>
      <c r="K3285" s="128" t="s">
        <v>230</v>
      </c>
      <c r="N3285" s="128" t="s">
        <v>230</v>
      </c>
      <c r="AA3285" s="128" t="s">
        <v>230</v>
      </c>
    </row>
    <row r="3286" spans="6:27">
      <c r="F3286" s="128" t="s">
        <v>230</v>
      </c>
      <c r="G3286" s="128" t="s">
        <v>230</v>
      </c>
      <c r="H3286" s="128" t="s">
        <v>230</v>
      </c>
      <c r="I3286" s="128" t="s">
        <v>230</v>
      </c>
      <c r="J3286" s="128" t="s">
        <v>230</v>
      </c>
      <c r="K3286" s="128" t="s">
        <v>230</v>
      </c>
      <c r="N3286" s="128" t="s">
        <v>230</v>
      </c>
      <c r="AA3286" s="128" t="s">
        <v>230</v>
      </c>
    </row>
    <row r="3287" spans="6:27">
      <c r="F3287" s="128" t="s">
        <v>230</v>
      </c>
      <c r="G3287" s="128" t="s">
        <v>230</v>
      </c>
      <c r="H3287" s="128" t="s">
        <v>230</v>
      </c>
      <c r="I3287" s="128" t="s">
        <v>230</v>
      </c>
      <c r="J3287" s="128" t="s">
        <v>230</v>
      </c>
      <c r="K3287" s="128" t="s">
        <v>230</v>
      </c>
      <c r="N3287" s="128" t="s">
        <v>230</v>
      </c>
      <c r="AA3287" s="128" t="s">
        <v>230</v>
      </c>
    </row>
    <row r="3288" spans="6:27">
      <c r="F3288" s="128" t="s">
        <v>230</v>
      </c>
      <c r="G3288" s="128" t="s">
        <v>230</v>
      </c>
      <c r="H3288" s="128" t="s">
        <v>230</v>
      </c>
      <c r="I3288" s="128" t="s">
        <v>230</v>
      </c>
      <c r="J3288" s="128" t="s">
        <v>230</v>
      </c>
      <c r="K3288" s="128" t="s">
        <v>230</v>
      </c>
      <c r="N3288" s="128" t="s">
        <v>230</v>
      </c>
      <c r="AA3288" s="128" t="s">
        <v>230</v>
      </c>
    </row>
    <row r="3289" spans="6:27">
      <c r="F3289" s="128" t="s">
        <v>230</v>
      </c>
      <c r="G3289" s="128" t="s">
        <v>230</v>
      </c>
      <c r="H3289" s="128" t="s">
        <v>230</v>
      </c>
      <c r="I3289" s="128" t="s">
        <v>230</v>
      </c>
      <c r="J3289" s="128" t="s">
        <v>230</v>
      </c>
      <c r="K3289" s="128" t="s">
        <v>230</v>
      </c>
      <c r="N3289" s="128" t="s">
        <v>230</v>
      </c>
      <c r="AA3289" s="128" t="s">
        <v>230</v>
      </c>
    </row>
    <row r="3290" spans="6:27">
      <c r="F3290" s="128" t="s">
        <v>230</v>
      </c>
      <c r="G3290" s="128" t="s">
        <v>230</v>
      </c>
      <c r="H3290" s="128" t="s">
        <v>230</v>
      </c>
      <c r="I3290" s="128" t="s">
        <v>230</v>
      </c>
      <c r="J3290" s="128" t="s">
        <v>230</v>
      </c>
      <c r="K3290" s="128" t="s">
        <v>230</v>
      </c>
      <c r="N3290" s="128" t="s">
        <v>230</v>
      </c>
      <c r="AA3290" s="128" t="s">
        <v>230</v>
      </c>
    </row>
    <row r="3291" spans="6:27">
      <c r="F3291" s="128" t="s">
        <v>230</v>
      </c>
      <c r="G3291" s="128" t="s">
        <v>230</v>
      </c>
      <c r="H3291" s="128" t="s">
        <v>230</v>
      </c>
      <c r="I3291" s="128" t="s">
        <v>230</v>
      </c>
      <c r="J3291" s="128" t="s">
        <v>230</v>
      </c>
      <c r="K3291" s="128" t="s">
        <v>230</v>
      </c>
      <c r="N3291" s="128" t="s">
        <v>230</v>
      </c>
      <c r="AA3291" s="128" t="s">
        <v>230</v>
      </c>
    </row>
    <row r="3292" spans="6:27">
      <c r="F3292" s="128" t="s">
        <v>230</v>
      </c>
      <c r="G3292" s="128" t="s">
        <v>230</v>
      </c>
      <c r="H3292" s="128" t="s">
        <v>230</v>
      </c>
      <c r="I3292" s="128" t="s">
        <v>230</v>
      </c>
      <c r="J3292" s="128" t="s">
        <v>230</v>
      </c>
      <c r="K3292" s="128" t="s">
        <v>230</v>
      </c>
      <c r="N3292" s="128" t="s">
        <v>230</v>
      </c>
      <c r="AA3292" s="128" t="s">
        <v>230</v>
      </c>
    </row>
    <row r="3293" spans="6:27">
      <c r="F3293" s="128" t="s">
        <v>230</v>
      </c>
      <c r="G3293" s="128" t="s">
        <v>230</v>
      </c>
      <c r="H3293" s="128" t="s">
        <v>230</v>
      </c>
      <c r="I3293" s="128" t="s">
        <v>230</v>
      </c>
      <c r="J3293" s="128" t="s">
        <v>230</v>
      </c>
      <c r="K3293" s="128" t="s">
        <v>230</v>
      </c>
      <c r="N3293" s="128" t="s">
        <v>230</v>
      </c>
      <c r="AA3293" s="128" t="s">
        <v>230</v>
      </c>
    </row>
    <row r="3294" spans="6:27">
      <c r="F3294" s="128" t="s">
        <v>230</v>
      </c>
      <c r="G3294" s="128" t="s">
        <v>230</v>
      </c>
      <c r="H3294" s="128" t="s">
        <v>230</v>
      </c>
      <c r="I3294" s="128" t="s">
        <v>230</v>
      </c>
      <c r="J3294" s="128" t="s">
        <v>230</v>
      </c>
      <c r="K3294" s="128" t="s">
        <v>230</v>
      </c>
      <c r="N3294" s="128" t="s">
        <v>230</v>
      </c>
      <c r="AA3294" s="128" t="s">
        <v>230</v>
      </c>
    </row>
    <row r="3295" spans="6:27">
      <c r="F3295" s="128" t="s">
        <v>230</v>
      </c>
      <c r="G3295" s="128" t="s">
        <v>230</v>
      </c>
      <c r="H3295" s="128" t="s">
        <v>230</v>
      </c>
      <c r="I3295" s="128" t="s">
        <v>230</v>
      </c>
      <c r="J3295" s="128" t="s">
        <v>230</v>
      </c>
      <c r="K3295" s="128" t="s">
        <v>230</v>
      </c>
      <c r="N3295" s="128" t="s">
        <v>230</v>
      </c>
      <c r="AA3295" s="128" t="s">
        <v>230</v>
      </c>
    </row>
    <row r="3296" spans="6:27">
      <c r="F3296" s="128" t="s">
        <v>230</v>
      </c>
      <c r="G3296" s="128" t="s">
        <v>230</v>
      </c>
      <c r="H3296" s="128" t="s">
        <v>230</v>
      </c>
      <c r="I3296" s="128" t="s">
        <v>230</v>
      </c>
      <c r="J3296" s="128" t="s">
        <v>230</v>
      </c>
      <c r="K3296" s="128" t="s">
        <v>230</v>
      </c>
      <c r="N3296" s="128" t="s">
        <v>230</v>
      </c>
      <c r="AA3296" s="128" t="s">
        <v>230</v>
      </c>
    </row>
    <row r="3297" spans="6:27">
      <c r="F3297" s="128" t="s">
        <v>230</v>
      </c>
      <c r="G3297" s="128" t="s">
        <v>230</v>
      </c>
      <c r="H3297" s="128" t="s">
        <v>230</v>
      </c>
      <c r="I3297" s="128" t="s">
        <v>230</v>
      </c>
      <c r="J3297" s="128" t="s">
        <v>230</v>
      </c>
      <c r="K3297" s="128" t="s">
        <v>230</v>
      </c>
      <c r="N3297" s="128" t="s">
        <v>230</v>
      </c>
      <c r="AA3297" s="128" t="s">
        <v>230</v>
      </c>
    </row>
    <row r="3298" spans="6:27">
      <c r="F3298" s="128" t="s">
        <v>230</v>
      </c>
      <c r="G3298" s="128" t="s">
        <v>230</v>
      </c>
      <c r="H3298" s="128" t="s">
        <v>230</v>
      </c>
      <c r="I3298" s="128" t="s">
        <v>230</v>
      </c>
      <c r="J3298" s="128" t="s">
        <v>230</v>
      </c>
      <c r="K3298" s="128" t="s">
        <v>230</v>
      </c>
      <c r="N3298" s="128" t="s">
        <v>230</v>
      </c>
      <c r="AA3298" s="128" t="s">
        <v>230</v>
      </c>
    </row>
    <row r="3299" spans="6:27">
      <c r="F3299" s="128" t="s">
        <v>230</v>
      </c>
      <c r="G3299" s="128" t="s">
        <v>230</v>
      </c>
      <c r="H3299" s="128" t="s">
        <v>230</v>
      </c>
      <c r="I3299" s="128" t="s">
        <v>230</v>
      </c>
      <c r="J3299" s="128" t="s">
        <v>230</v>
      </c>
      <c r="K3299" s="128" t="s">
        <v>230</v>
      </c>
      <c r="N3299" s="128" t="s">
        <v>230</v>
      </c>
      <c r="AA3299" s="128" t="s">
        <v>230</v>
      </c>
    </row>
    <row r="3300" spans="6:27">
      <c r="F3300" s="128" t="s">
        <v>230</v>
      </c>
      <c r="G3300" s="128" t="s">
        <v>230</v>
      </c>
      <c r="H3300" s="128" t="s">
        <v>230</v>
      </c>
      <c r="I3300" s="128" t="s">
        <v>230</v>
      </c>
      <c r="J3300" s="128" t="s">
        <v>230</v>
      </c>
      <c r="K3300" s="128" t="s">
        <v>230</v>
      </c>
      <c r="N3300" s="128" t="s">
        <v>230</v>
      </c>
      <c r="AA3300" s="128" t="s">
        <v>230</v>
      </c>
    </row>
    <row r="3301" spans="6:27">
      <c r="F3301" s="128" t="s">
        <v>230</v>
      </c>
      <c r="G3301" s="128" t="s">
        <v>230</v>
      </c>
      <c r="H3301" s="128" t="s">
        <v>230</v>
      </c>
      <c r="I3301" s="128" t="s">
        <v>230</v>
      </c>
      <c r="J3301" s="128" t="s">
        <v>230</v>
      </c>
      <c r="K3301" s="128" t="s">
        <v>230</v>
      </c>
      <c r="N3301" s="128" t="s">
        <v>230</v>
      </c>
      <c r="AA3301" s="128" t="s">
        <v>230</v>
      </c>
    </row>
    <row r="3302" spans="6:27">
      <c r="F3302" s="128" t="s">
        <v>230</v>
      </c>
      <c r="G3302" s="128" t="s">
        <v>230</v>
      </c>
      <c r="H3302" s="128" t="s">
        <v>230</v>
      </c>
      <c r="I3302" s="128" t="s">
        <v>230</v>
      </c>
      <c r="J3302" s="128" t="s">
        <v>230</v>
      </c>
      <c r="K3302" s="128" t="s">
        <v>230</v>
      </c>
      <c r="N3302" s="128" t="s">
        <v>230</v>
      </c>
      <c r="AA3302" s="128" t="s">
        <v>230</v>
      </c>
    </row>
    <row r="3303" spans="6:27">
      <c r="F3303" s="128" t="s">
        <v>230</v>
      </c>
      <c r="G3303" s="128" t="s">
        <v>230</v>
      </c>
      <c r="H3303" s="128" t="s">
        <v>230</v>
      </c>
      <c r="I3303" s="128" t="s">
        <v>230</v>
      </c>
      <c r="J3303" s="128" t="s">
        <v>230</v>
      </c>
      <c r="K3303" s="128" t="s">
        <v>230</v>
      </c>
      <c r="N3303" s="128" t="s">
        <v>230</v>
      </c>
      <c r="AA3303" s="128" t="s">
        <v>230</v>
      </c>
    </row>
    <row r="3304" spans="6:27">
      <c r="F3304" s="128" t="s">
        <v>230</v>
      </c>
      <c r="G3304" s="128" t="s">
        <v>230</v>
      </c>
      <c r="H3304" s="128" t="s">
        <v>230</v>
      </c>
      <c r="I3304" s="128" t="s">
        <v>230</v>
      </c>
      <c r="J3304" s="128" t="s">
        <v>230</v>
      </c>
      <c r="K3304" s="128" t="s">
        <v>230</v>
      </c>
      <c r="N3304" s="128" t="s">
        <v>230</v>
      </c>
      <c r="AA3304" s="128" t="s">
        <v>230</v>
      </c>
    </row>
    <row r="3305" spans="6:27">
      <c r="F3305" s="128" t="s">
        <v>230</v>
      </c>
      <c r="G3305" s="128" t="s">
        <v>230</v>
      </c>
      <c r="H3305" s="128" t="s">
        <v>230</v>
      </c>
      <c r="I3305" s="128" t="s">
        <v>230</v>
      </c>
      <c r="J3305" s="128" t="s">
        <v>230</v>
      </c>
      <c r="K3305" s="128" t="s">
        <v>230</v>
      </c>
      <c r="N3305" s="128" t="s">
        <v>230</v>
      </c>
      <c r="AA3305" s="128" t="s">
        <v>230</v>
      </c>
    </row>
    <row r="3306" spans="6:27">
      <c r="F3306" s="128" t="s">
        <v>230</v>
      </c>
      <c r="G3306" s="128" t="s">
        <v>230</v>
      </c>
      <c r="H3306" s="128" t="s">
        <v>230</v>
      </c>
      <c r="I3306" s="128" t="s">
        <v>230</v>
      </c>
      <c r="J3306" s="128" t="s">
        <v>230</v>
      </c>
      <c r="K3306" s="128" t="s">
        <v>230</v>
      </c>
      <c r="N3306" s="128" t="s">
        <v>230</v>
      </c>
      <c r="AA3306" s="128" t="s">
        <v>230</v>
      </c>
    </row>
    <row r="3307" spans="6:27">
      <c r="F3307" s="128" t="s">
        <v>230</v>
      </c>
      <c r="G3307" s="128" t="s">
        <v>230</v>
      </c>
      <c r="H3307" s="128" t="s">
        <v>230</v>
      </c>
      <c r="I3307" s="128" t="s">
        <v>230</v>
      </c>
      <c r="J3307" s="128" t="s">
        <v>230</v>
      </c>
      <c r="K3307" s="128" t="s">
        <v>230</v>
      </c>
      <c r="N3307" s="128" t="s">
        <v>230</v>
      </c>
      <c r="AA3307" s="128" t="s">
        <v>230</v>
      </c>
    </row>
    <row r="3308" spans="6:27">
      <c r="F3308" s="128" t="s">
        <v>230</v>
      </c>
      <c r="G3308" s="128" t="s">
        <v>230</v>
      </c>
      <c r="H3308" s="128" t="s">
        <v>230</v>
      </c>
      <c r="I3308" s="128" t="s">
        <v>230</v>
      </c>
      <c r="J3308" s="128" t="s">
        <v>230</v>
      </c>
      <c r="K3308" s="128" t="s">
        <v>230</v>
      </c>
      <c r="N3308" s="128" t="s">
        <v>230</v>
      </c>
      <c r="AA3308" s="128" t="s">
        <v>230</v>
      </c>
    </row>
    <row r="3309" spans="6:27">
      <c r="F3309" s="128" t="s">
        <v>230</v>
      </c>
      <c r="G3309" s="128" t="s">
        <v>230</v>
      </c>
      <c r="H3309" s="128" t="s">
        <v>230</v>
      </c>
      <c r="I3309" s="128" t="s">
        <v>230</v>
      </c>
      <c r="J3309" s="128" t="s">
        <v>230</v>
      </c>
      <c r="K3309" s="128" t="s">
        <v>230</v>
      </c>
      <c r="N3309" s="128" t="s">
        <v>230</v>
      </c>
      <c r="AA3309" s="128" t="s">
        <v>230</v>
      </c>
    </row>
    <row r="3310" spans="6:27">
      <c r="F3310" s="128" t="s">
        <v>230</v>
      </c>
      <c r="G3310" s="128" t="s">
        <v>230</v>
      </c>
      <c r="H3310" s="128" t="s">
        <v>230</v>
      </c>
      <c r="I3310" s="128" t="s">
        <v>230</v>
      </c>
      <c r="J3310" s="128" t="s">
        <v>230</v>
      </c>
      <c r="K3310" s="128" t="s">
        <v>230</v>
      </c>
      <c r="N3310" s="128" t="s">
        <v>230</v>
      </c>
      <c r="AA3310" s="128" t="s">
        <v>230</v>
      </c>
    </row>
    <row r="3311" spans="6:27">
      <c r="F3311" s="128" t="s">
        <v>230</v>
      </c>
      <c r="G3311" s="128" t="s">
        <v>230</v>
      </c>
      <c r="H3311" s="128" t="s">
        <v>230</v>
      </c>
      <c r="I3311" s="128" t="s">
        <v>230</v>
      </c>
      <c r="J3311" s="128" t="s">
        <v>230</v>
      </c>
      <c r="K3311" s="128" t="s">
        <v>230</v>
      </c>
      <c r="N3311" s="128" t="s">
        <v>230</v>
      </c>
      <c r="AA3311" s="128" t="s">
        <v>230</v>
      </c>
    </row>
    <row r="3312" spans="6:27">
      <c r="F3312" s="128" t="s">
        <v>230</v>
      </c>
      <c r="G3312" s="128" t="s">
        <v>230</v>
      </c>
      <c r="H3312" s="128" t="s">
        <v>230</v>
      </c>
      <c r="I3312" s="128" t="s">
        <v>230</v>
      </c>
      <c r="J3312" s="128" t="s">
        <v>230</v>
      </c>
      <c r="K3312" s="128" t="s">
        <v>230</v>
      </c>
      <c r="N3312" s="128" t="s">
        <v>230</v>
      </c>
      <c r="AA3312" s="128" t="s">
        <v>230</v>
      </c>
    </row>
    <row r="3313" spans="6:27">
      <c r="F3313" s="128" t="s">
        <v>230</v>
      </c>
      <c r="G3313" s="128" t="s">
        <v>230</v>
      </c>
      <c r="H3313" s="128" t="s">
        <v>230</v>
      </c>
      <c r="I3313" s="128" t="s">
        <v>230</v>
      </c>
      <c r="J3313" s="128" t="s">
        <v>230</v>
      </c>
      <c r="K3313" s="128" t="s">
        <v>230</v>
      </c>
      <c r="N3313" s="128" t="s">
        <v>230</v>
      </c>
      <c r="AA3313" s="128" t="s">
        <v>230</v>
      </c>
    </row>
    <row r="3314" spans="6:27">
      <c r="F3314" s="128" t="s">
        <v>230</v>
      </c>
      <c r="G3314" s="128" t="s">
        <v>230</v>
      </c>
      <c r="H3314" s="128" t="s">
        <v>230</v>
      </c>
      <c r="I3314" s="128" t="s">
        <v>230</v>
      </c>
      <c r="J3314" s="128" t="s">
        <v>230</v>
      </c>
      <c r="K3314" s="128" t="s">
        <v>230</v>
      </c>
      <c r="N3314" s="128" t="s">
        <v>230</v>
      </c>
      <c r="AA3314" s="128" t="s">
        <v>230</v>
      </c>
    </row>
    <row r="3315" spans="6:27">
      <c r="F3315" s="128" t="s">
        <v>230</v>
      </c>
      <c r="G3315" s="128" t="s">
        <v>230</v>
      </c>
      <c r="H3315" s="128" t="s">
        <v>230</v>
      </c>
      <c r="I3315" s="128" t="s">
        <v>230</v>
      </c>
      <c r="J3315" s="128" t="s">
        <v>230</v>
      </c>
      <c r="K3315" s="128" t="s">
        <v>230</v>
      </c>
      <c r="N3315" s="128" t="s">
        <v>230</v>
      </c>
      <c r="AA3315" s="128" t="s">
        <v>230</v>
      </c>
    </row>
    <row r="3316" spans="6:27">
      <c r="F3316" s="128" t="s">
        <v>230</v>
      </c>
      <c r="G3316" s="128" t="s">
        <v>230</v>
      </c>
      <c r="H3316" s="128" t="s">
        <v>230</v>
      </c>
      <c r="I3316" s="128" t="s">
        <v>230</v>
      </c>
      <c r="J3316" s="128" t="s">
        <v>230</v>
      </c>
      <c r="K3316" s="128" t="s">
        <v>230</v>
      </c>
      <c r="N3316" s="128" t="s">
        <v>230</v>
      </c>
      <c r="AA3316" s="128" t="s">
        <v>230</v>
      </c>
    </row>
    <row r="3317" spans="6:27">
      <c r="F3317" s="128" t="s">
        <v>230</v>
      </c>
      <c r="G3317" s="128" t="s">
        <v>230</v>
      </c>
      <c r="H3317" s="128" t="s">
        <v>230</v>
      </c>
      <c r="I3317" s="128" t="s">
        <v>230</v>
      </c>
      <c r="J3317" s="128" t="s">
        <v>230</v>
      </c>
      <c r="K3317" s="128" t="s">
        <v>230</v>
      </c>
      <c r="N3317" s="128" t="s">
        <v>230</v>
      </c>
      <c r="AA3317" s="128" t="s">
        <v>230</v>
      </c>
    </row>
    <row r="3318" spans="6:27">
      <c r="F3318" s="128" t="s">
        <v>230</v>
      </c>
      <c r="G3318" s="128" t="s">
        <v>230</v>
      </c>
      <c r="H3318" s="128" t="s">
        <v>230</v>
      </c>
      <c r="I3318" s="128" t="s">
        <v>230</v>
      </c>
      <c r="J3318" s="128" t="s">
        <v>230</v>
      </c>
      <c r="K3318" s="128" t="s">
        <v>230</v>
      </c>
      <c r="N3318" s="128" t="s">
        <v>230</v>
      </c>
      <c r="AA3318" s="128" t="s">
        <v>230</v>
      </c>
    </row>
    <row r="3319" spans="6:27">
      <c r="F3319" s="128" t="s">
        <v>230</v>
      </c>
      <c r="G3319" s="128" t="s">
        <v>230</v>
      </c>
      <c r="H3319" s="128" t="s">
        <v>230</v>
      </c>
      <c r="I3319" s="128" t="s">
        <v>230</v>
      </c>
      <c r="J3319" s="128" t="s">
        <v>230</v>
      </c>
      <c r="K3319" s="128" t="s">
        <v>230</v>
      </c>
      <c r="N3319" s="128" t="s">
        <v>230</v>
      </c>
      <c r="AA3319" s="128" t="s">
        <v>230</v>
      </c>
    </row>
    <row r="3320" spans="6:27">
      <c r="F3320" s="128" t="s">
        <v>230</v>
      </c>
      <c r="G3320" s="128" t="s">
        <v>230</v>
      </c>
      <c r="H3320" s="128" t="s">
        <v>230</v>
      </c>
      <c r="I3320" s="128" t="s">
        <v>230</v>
      </c>
      <c r="J3320" s="128" t="s">
        <v>230</v>
      </c>
      <c r="K3320" s="128" t="s">
        <v>230</v>
      </c>
      <c r="N3320" s="128" t="s">
        <v>230</v>
      </c>
      <c r="AA3320" s="128" t="s">
        <v>230</v>
      </c>
    </row>
    <row r="3321" spans="6:27">
      <c r="F3321" s="128" t="s">
        <v>230</v>
      </c>
      <c r="G3321" s="128" t="s">
        <v>230</v>
      </c>
      <c r="H3321" s="128" t="s">
        <v>230</v>
      </c>
      <c r="I3321" s="128" t="s">
        <v>230</v>
      </c>
      <c r="J3321" s="128" t="s">
        <v>230</v>
      </c>
      <c r="K3321" s="128" t="s">
        <v>230</v>
      </c>
      <c r="N3321" s="128" t="s">
        <v>230</v>
      </c>
      <c r="AA3321" s="128" t="s">
        <v>230</v>
      </c>
    </row>
    <row r="3322" spans="6:27">
      <c r="F3322" s="128" t="s">
        <v>230</v>
      </c>
      <c r="G3322" s="128" t="s">
        <v>230</v>
      </c>
      <c r="H3322" s="128" t="s">
        <v>230</v>
      </c>
      <c r="I3322" s="128" t="s">
        <v>230</v>
      </c>
      <c r="J3322" s="128" t="s">
        <v>230</v>
      </c>
      <c r="K3322" s="128" t="s">
        <v>230</v>
      </c>
      <c r="N3322" s="128" t="s">
        <v>230</v>
      </c>
      <c r="AA3322" s="128" t="s">
        <v>230</v>
      </c>
    </row>
    <row r="3323" spans="6:27">
      <c r="F3323" s="128" t="s">
        <v>230</v>
      </c>
      <c r="G3323" s="128" t="s">
        <v>230</v>
      </c>
      <c r="H3323" s="128" t="s">
        <v>230</v>
      </c>
      <c r="I3323" s="128" t="s">
        <v>230</v>
      </c>
      <c r="J3323" s="128" t="s">
        <v>230</v>
      </c>
      <c r="K3323" s="128" t="s">
        <v>230</v>
      </c>
      <c r="N3323" s="128" t="s">
        <v>230</v>
      </c>
      <c r="AA3323" s="128" t="s">
        <v>230</v>
      </c>
    </row>
    <row r="3324" spans="6:27">
      <c r="F3324" s="128" t="s">
        <v>230</v>
      </c>
      <c r="G3324" s="128" t="s">
        <v>230</v>
      </c>
      <c r="H3324" s="128" t="s">
        <v>230</v>
      </c>
      <c r="I3324" s="128" t="s">
        <v>230</v>
      </c>
      <c r="J3324" s="128" t="s">
        <v>230</v>
      </c>
      <c r="K3324" s="128" t="s">
        <v>230</v>
      </c>
      <c r="N3324" s="128" t="s">
        <v>230</v>
      </c>
      <c r="AA3324" s="128" t="s">
        <v>230</v>
      </c>
    </row>
    <row r="3325" spans="6:27">
      <c r="F3325" s="128" t="s">
        <v>230</v>
      </c>
      <c r="G3325" s="128" t="s">
        <v>230</v>
      </c>
      <c r="H3325" s="128" t="s">
        <v>230</v>
      </c>
      <c r="I3325" s="128" t="s">
        <v>230</v>
      </c>
      <c r="J3325" s="128" t="s">
        <v>230</v>
      </c>
      <c r="K3325" s="128" t="s">
        <v>230</v>
      </c>
      <c r="N3325" s="128" t="s">
        <v>230</v>
      </c>
      <c r="AA3325" s="128" t="s">
        <v>230</v>
      </c>
    </row>
    <row r="3326" spans="6:27">
      <c r="F3326" s="128" t="s">
        <v>230</v>
      </c>
      <c r="G3326" s="128" t="s">
        <v>230</v>
      </c>
      <c r="H3326" s="128" t="s">
        <v>230</v>
      </c>
      <c r="I3326" s="128" t="s">
        <v>230</v>
      </c>
      <c r="J3326" s="128" t="s">
        <v>230</v>
      </c>
      <c r="K3326" s="128" t="s">
        <v>230</v>
      </c>
      <c r="N3326" s="128" t="s">
        <v>230</v>
      </c>
      <c r="AA3326" s="128" t="s">
        <v>230</v>
      </c>
    </row>
    <row r="3327" spans="6:27">
      <c r="F3327" s="128" t="s">
        <v>230</v>
      </c>
      <c r="G3327" s="128" t="s">
        <v>230</v>
      </c>
      <c r="H3327" s="128" t="s">
        <v>230</v>
      </c>
      <c r="I3327" s="128" t="s">
        <v>230</v>
      </c>
      <c r="J3327" s="128" t="s">
        <v>230</v>
      </c>
      <c r="K3327" s="128" t="s">
        <v>230</v>
      </c>
      <c r="N3327" s="128" t="s">
        <v>230</v>
      </c>
      <c r="AA3327" s="128" t="s">
        <v>230</v>
      </c>
    </row>
    <row r="3328" spans="6:27">
      <c r="F3328" s="128" t="s">
        <v>230</v>
      </c>
      <c r="G3328" s="128" t="s">
        <v>230</v>
      </c>
      <c r="H3328" s="128" t="s">
        <v>230</v>
      </c>
      <c r="I3328" s="128" t="s">
        <v>230</v>
      </c>
      <c r="J3328" s="128" t="s">
        <v>230</v>
      </c>
      <c r="K3328" s="128" t="s">
        <v>230</v>
      </c>
      <c r="N3328" s="128" t="s">
        <v>230</v>
      </c>
      <c r="AA3328" s="128" t="s">
        <v>230</v>
      </c>
    </row>
    <row r="3329" spans="6:27">
      <c r="F3329" s="128" t="s">
        <v>230</v>
      </c>
      <c r="G3329" s="128" t="s">
        <v>230</v>
      </c>
      <c r="H3329" s="128" t="s">
        <v>230</v>
      </c>
      <c r="I3329" s="128" t="s">
        <v>230</v>
      </c>
      <c r="J3329" s="128" t="s">
        <v>230</v>
      </c>
      <c r="K3329" s="128" t="s">
        <v>230</v>
      </c>
      <c r="N3329" s="128" t="s">
        <v>230</v>
      </c>
      <c r="AA3329" s="128" t="s">
        <v>230</v>
      </c>
    </row>
    <row r="3330" spans="6:27">
      <c r="F3330" s="128" t="s">
        <v>230</v>
      </c>
      <c r="G3330" s="128" t="s">
        <v>230</v>
      </c>
      <c r="H3330" s="128" t="s">
        <v>230</v>
      </c>
      <c r="I3330" s="128" t="s">
        <v>230</v>
      </c>
      <c r="J3330" s="128" t="s">
        <v>230</v>
      </c>
      <c r="K3330" s="128" t="s">
        <v>230</v>
      </c>
      <c r="N3330" s="128" t="s">
        <v>230</v>
      </c>
      <c r="AA3330" s="128" t="s">
        <v>230</v>
      </c>
    </row>
    <row r="3331" spans="6:27">
      <c r="F3331" s="128" t="s">
        <v>230</v>
      </c>
      <c r="G3331" s="128" t="s">
        <v>230</v>
      </c>
      <c r="H3331" s="128" t="s">
        <v>230</v>
      </c>
      <c r="I3331" s="128" t="s">
        <v>230</v>
      </c>
      <c r="J3331" s="128" t="s">
        <v>230</v>
      </c>
      <c r="K3331" s="128" t="s">
        <v>230</v>
      </c>
      <c r="N3331" s="128" t="s">
        <v>230</v>
      </c>
      <c r="AA3331" s="128" t="s">
        <v>230</v>
      </c>
    </row>
    <row r="3332" spans="6:27">
      <c r="F3332" s="128" t="s">
        <v>230</v>
      </c>
      <c r="G3332" s="128" t="s">
        <v>230</v>
      </c>
      <c r="H3332" s="128" t="s">
        <v>230</v>
      </c>
      <c r="I3332" s="128" t="s">
        <v>230</v>
      </c>
      <c r="J3332" s="128" t="s">
        <v>230</v>
      </c>
      <c r="K3332" s="128" t="s">
        <v>230</v>
      </c>
      <c r="N3332" s="128" t="s">
        <v>230</v>
      </c>
      <c r="AA3332" s="128" t="s">
        <v>230</v>
      </c>
    </row>
    <row r="3333" spans="6:27">
      <c r="F3333" s="128" t="s">
        <v>230</v>
      </c>
      <c r="G3333" s="128" t="s">
        <v>230</v>
      </c>
      <c r="H3333" s="128" t="s">
        <v>230</v>
      </c>
      <c r="I3333" s="128" t="s">
        <v>230</v>
      </c>
      <c r="J3333" s="128" t="s">
        <v>230</v>
      </c>
      <c r="K3333" s="128" t="s">
        <v>230</v>
      </c>
      <c r="N3333" s="128" t="s">
        <v>230</v>
      </c>
      <c r="AA3333" s="128" t="s">
        <v>230</v>
      </c>
    </row>
    <row r="3334" spans="6:27">
      <c r="F3334" s="128" t="s">
        <v>230</v>
      </c>
      <c r="G3334" s="128" t="s">
        <v>230</v>
      </c>
      <c r="H3334" s="128" t="s">
        <v>230</v>
      </c>
      <c r="I3334" s="128" t="s">
        <v>230</v>
      </c>
      <c r="J3334" s="128" t="s">
        <v>230</v>
      </c>
      <c r="K3334" s="128" t="s">
        <v>230</v>
      </c>
      <c r="N3334" s="128" t="s">
        <v>230</v>
      </c>
      <c r="AA3334" s="128" t="s">
        <v>230</v>
      </c>
    </row>
    <row r="3335" spans="6:27">
      <c r="F3335" s="128" t="s">
        <v>230</v>
      </c>
      <c r="G3335" s="128" t="s">
        <v>230</v>
      </c>
      <c r="H3335" s="128" t="s">
        <v>230</v>
      </c>
      <c r="I3335" s="128" t="s">
        <v>230</v>
      </c>
      <c r="J3335" s="128" t="s">
        <v>230</v>
      </c>
      <c r="K3335" s="128" t="s">
        <v>230</v>
      </c>
      <c r="N3335" s="128" t="s">
        <v>230</v>
      </c>
      <c r="AA3335" s="128" t="s">
        <v>230</v>
      </c>
    </row>
    <row r="3336" spans="6:27">
      <c r="F3336" s="128" t="s">
        <v>230</v>
      </c>
      <c r="G3336" s="128" t="s">
        <v>230</v>
      </c>
      <c r="H3336" s="128" t="s">
        <v>230</v>
      </c>
      <c r="I3336" s="128" t="s">
        <v>230</v>
      </c>
      <c r="J3336" s="128" t="s">
        <v>230</v>
      </c>
      <c r="K3336" s="128" t="s">
        <v>230</v>
      </c>
      <c r="N3336" s="128" t="s">
        <v>230</v>
      </c>
      <c r="AA3336" s="128" t="s">
        <v>230</v>
      </c>
    </row>
    <row r="3337" spans="6:27">
      <c r="F3337" s="128" t="s">
        <v>230</v>
      </c>
      <c r="G3337" s="128" t="s">
        <v>230</v>
      </c>
      <c r="H3337" s="128" t="s">
        <v>230</v>
      </c>
      <c r="I3337" s="128" t="s">
        <v>230</v>
      </c>
      <c r="J3337" s="128" t="s">
        <v>230</v>
      </c>
      <c r="K3337" s="128" t="s">
        <v>230</v>
      </c>
      <c r="N3337" s="128" t="s">
        <v>230</v>
      </c>
      <c r="AA3337" s="128" t="s">
        <v>230</v>
      </c>
    </row>
    <row r="3338" spans="6:27">
      <c r="F3338" s="128" t="s">
        <v>230</v>
      </c>
      <c r="G3338" s="128" t="s">
        <v>230</v>
      </c>
      <c r="H3338" s="128" t="s">
        <v>230</v>
      </c>
      <c r="I3338" s="128" t="s">
        <v>230</v>
      </c>
      <c r="J3338" s="128" t="s">
        <v>230</v>
      </c>
      <c r="K3338" s="128" t="s">
        <v>230</v>
      </c>
      <c r="N3338" s="128" t="s">
        <v>230</v>
      </c>
      <c r="AA3338" s="128" t="s">
        <v>230</v>
      </c>
    </row>
    <row r="3339" spans="6:27">
      <c r="F3339" s="128" t="s">
        <v>230</v>
      </c>
      <c r="G3339" s="128" t="s">
        <v>230</v>
      </c>
      <c r="H3339" s="128" t="s">
        <v>230</v>
      </c>
      <c r="I3339" s="128" t="s">
        <v>230</v>
      </c>
      <c r="J3339" s="128" t="s">
        <v>230</v>
      </c>
      <c r="K3339" s="128" t="s">
        <v>230</v>
      </c>
      <c r="N3339" s="128" t="s">
        <v>230</v>
      </c>
      <c r="AA3339" s="128" t="s">
        <v>230</v>
      </c>
    </row>
    <row r="3340" spans="6:27">
      <c r="F3340" s="128" t="s">
        <v>230</v>
      </c>
      <c r="G3340" s="128" t="s">
        <v>230</v>
      </c>
      <c r="H3340" s="128" t="s">
        <v>230</v>
      </c>
      <c r="I3340" s="128" t="s">
        <v>230</v>
      </c>
      <c r="J3340" s="128" t="s">
        <v>230</v>
      </c>
      <c r="K3340" s="128" t="s">
        <v>230</v>
      </c>
      <c r="N3340" s="128" t="s">
        <v>230</v>
      </c>
      <c r="AA3340" s="128" t="s">
        <v>230</v>
      </c>
    </row>
    <row r="3341" spans="6:27">
      <c r="F3341" s="128" t="s">
        <v>230</v>
      </c>
      <c r="G3341" s="128" t="s">
        <v>230</v>
      </c>
      <c r="H3341" s="128" t="s">
        <v>230</v>
      </c>
      <c r="I3341" s="128" t="s">
        <v>230</v>
      </c>
      <c r="J3341" s="128" t="s">
        <v>230</v>
      </c>
      <c r="K3341" s="128" t="s">
        <v>230</v>
      </c>
      <c r="N3341" s="128" t="s">
        <v>230</v>
      </c>
      <c r="AA3341" s="128" t="s">
        <v>230</v>
      </c>
    </row>
    <row r="3342" spans="6:27">
      <c r="F3342" s="128" t="s">
        <v>230</v>
      </c>
      <c r="G3342" s="128" t="s">
        <v>230</v>
      </c>
      <c r="H3342" s="128" t="s">
        <v>230</v>
      </c>
      <c r="I3342" s="128" t="s">
        <v>230</v>
      </c>
      <c r="J3342" s="128" t="s">
        <v>230</v>
      </c>
      <c r="K3342" s="128" t="s">
        <v>230</v>
      </c>
      <c r="N3342" s="128" t="s">
        <v>230</v>
      </c>
      <c r="AA3342" s="128" t="s">
        <v>230</v>
      </c>
    </row>
    <row r="3343" spans="6:27">
      <c r="F3343" s="128" t="s">
        <v>230</v>
      </c>
      <c r="G3343" s="128" t="s">
        <v>230</v>
      </c>
      <c r="H3343" s="128" t="s">
        <v>230</v>
      </c>
      <c r="I3343" s="128" t="s">
        <v>230</v>
      </c>
      <c r="J3343" s="128" t="s">
        <v>230</v>
      </c>
      <c r="K3343" s="128" t="s">
        <v>230</v>
      </c>
      <c r="N3343" s="128" t="s">
        <v>230</v>
      </c>
      <c r="AA3343" s="128" t="s">
        <v>230</v>
      </c>
    </row>
    <row r="3344" spans="6:27">
      <c r="F3344" s="128" t="s">
        <v>230</v>
      </c>
      <c r="G3344" s="128" t="s">
        <v>230</v>
      </c>
      <c r="H3344" s="128" t="s">
        <v>230</v>
      </c>
      <c r="I3344" s="128" t="s">
        <v>230</v>
      </c>
      <c r="J3344" s="128" t="s">
        <v>230</v>
      </c>
      <c r="K3344" s="128" t="s">
        <v>230</v>
      </c>
      <c r="N3344" s="128" t="s">
        <v>230</v>
      </c>
      <c r="AA3344" s="128" t="s">
        <v>230</v>
      </c>
    </row>
    <row r="3345" spans="6:27">
      <c r="F3345" s="128" t="s">
        <v>230</v>
      </c>
      <c r="G3345" s="128" t="s">
        <v>230</v>
      </c>
      <c r="H3345" s="128" t="s">
        <v>230</v>
      </c>
      <c r="I3345" s="128" t="s">
        <v>230</v>
      </c>
      <c r="J3345" s="128" t="s">
        <v>230</v>
      </c>
      <c r="K3345" s="128" t="s">
        <v>230</v>
      </c>
      <c r="N3345" s="128" t="s">
        <v>230</v>
      </c>
      <c r="AA3345" s="128" t="s">
        <v>230</v>
      </c>
    </row>
    <row r="3346" spans="6:27">
      <c r="F3346" s="128" t="s">
        <v>230</v>
      </c>
      <c r="G3346" s="128" t="s">
        <v>230</v>
      </c>
      <c r="H3346" s="128" t="s">
        <v>230</v>
      </c>
      <c r="I3346" s="128" t="s">
        <v>230</v>
      </c>
      <c r="J3346" s="128" t="s">
        <v>230</v>
      </c>
      <c r="K3346" s="128" t="s">
        <v>230</v>
      </c>
      <c r="N3346" s="128" t="s">
        <v>230</v>
      </c>
      <c r="AA3346" s="128" t="s">
        <v>230</v>
      </c>
    </row>
    <row r="3347" spans="6:27">
      <c r="F3347" s="128" t="s">
        <v>230</v>
      </c>
      <c r="G3347" s="128" t="s">
        <v>230</v>
      </c>
      <c r="H3347" s="128" t="s">
        <v>230</v>
      </c>
      <c r="I3347" s="128" t="s">
        <v>230</v>
      </c>
      <c r="J3347" s="128" t="s">
        <v>230</v>
      </c>
      <c r="K3347" s="128" t="s">
        <v>230</v>
      </c>
      <c r="N3347" s="128" t="s">
        <v>230</v>
      </c>
      <c r="AA3347" s="128" t="s">
        <v>230</v>
      </c>
    </row>
    <row r="3348" spans="6:27">
      <c r="F3348" s="128" t="s">
        <v>230</v>
      </c>
      <c r="G3348" s="128" t="s">
        <v>230</v>
      </c>
      <c r="H3348" s="128" t="s">
        <v>230</v>
      </c>
      <c r="I3348" s="128" t="s">
        <v>230</v>
      </c>
      <c r="J3348" s="128" t="s">
        <v>230</v>
      </c>
      <c r="K3348" s="128" t="s">
        <v>230</v>
      </c>
      <c r="N3348" s="128" t="s">
        <v>230</v>
      </c>
      <c r="AA3348" s="128" t="s">
        <v>230</v>
      </c>
    </row>
    <row r="3349" spans="6:27">
      <c r="F3349" s="128" t="s">
        <v>230</v>
      </c>
      <c r="G3349" s="128" t="s">
        <v>230</v>
      </c>
      <c r="H3349" s="128" t="s">
        <v>230</v>
      </c>
      <c r="I3349" s="128" t="s">
        <v>230</v>
      </c>
      <c r="J3349" s="128" t="s">
        <v>230</v>
      </c>
      <c r="K3349" s="128" t="s">
        <v>230</v>
      </c>
      <c r="N3349" s="128" t="s">
        <v>230</v>
      </c>
      <c r="AA3349" s="128" t="s">
        <v>230</v>
      </c>
    </row>
    <row r="3350" spans="6:27">
      <c r="F3350" s="128" t="s">
        <v>230</v>
      </c>
      <c r="G3350" s="128" t="s">
        <v>230</v>
      </c>
      <c r="H3350" s="128" t="s">
        <v>230</v>
      </c>
      <c r="I3350" s="128" t="s">
        <v>230</v>
      </c>
      <c r="J3350" s="128" t="s">
        <v>230</v>
      </c>
      <c r="K3350" s="128" t="s">
        <v>230</v>
      </c>
      <c r="N3350" s="128" t="s">
        <v>230</v>
      </c>
      <c r="AA3350" s="128" t="s">
        <v>230</v>
      </c>
    </row>
    <row r="3351" spans="6:27">
      <c r="F3351" s="128" t="s">
        <v>230</v>
      </c>
      <c r="G3351" s="128" t="s">
        <v>230</v>
      </c>
      <c r="H3351" s="128" t="s">
        <v>230</v>
      </c>
      <c r="I3351" s="128" t="s">
        <v>230</v>
      </c>
      <c r="J3351" s="128" t="s">
        <v>230</v>
      </c>
      <c r="K3351" s="128" t="s">
        <v>230</v>
      </c>
      <c r="N3351" s="128" t="s">
        <v>230</v>
      </c>
      <c r="AA3351" s="128" t="s">
        <v>230</v>
      </c>
    </row>
    <row r="3352" spans="6:27">
      <c r="F3352" s="128" t="s">
        <v>230</v>
      </c>
      <c r="G3352" s="128" t="s">
        <v>230</v>
      </c>
      <c r="H3352" s="128" t="s">
        <v>230</v>
      </c>
      <c r="I3352" s="128" t="s">
        <v>230</v>
      </c>
      <c r="J3352" s="128" t="s">
        <v>230</v>
      </c>
      <c r="K3352" s="128" t="s">
        <v>230</v>
      </c>
      <c r="N3352" s="128" t="s">
        <v>230</v>
      </c>
      <c r="AA3352" s="128" t="s">
        <v>230</v>
      </c>
    </row>
    <row r="3353" spans="6:27">
      <c r="F3353" s="128" t="s">
        <v>230</v>
      </c>
      <c r="G3353" s="128" t="s">
        <v>230</v>
      </c>
      <c r="H3353" s="128" t="s">
        <v>230</v>
      </c>
      <c r="I3353" s="128" t="s">
        <v>230</v>
      </c>
      <c r="J3353" s="128" t="s">
        <v>230</v>
      </c>
      <c r="K3353" s="128" t="s">
        <v>230</v>
      </c>
      <c r="N3353" s="128" t="s">
        <v>230</v>
      </c>
      <c r="AA3353" s="128" t="s">
        <v>230</v>
      </c>
    </row>
    <row r="3354" spans="6:27">
      <c r="F3354" s="128" t="s">
        <v>230</v>
      </c>
      <c r="G3354" s="128" t="s">
        <v>230</v>
      </c>
      <c r="H3354" s="128" t="s">
        <v>230</v>
      </c>
      <c r="I3354" s="128" t="s">
        <v>230</v>
      </c>
      <c r="J3354" s="128" t="s">
        <v>230</v>
      </c>
      <c r="K3354" s="128" t="s">
        <v>230</v>
      </c>
      <c r="N3354" s="128" t="s">
        <v>230</v>
      </c>
      <c r="AA3354" s="128" t="s">
        <v>230</v>
      </c>
    </row>
    <row r="3355" spans="6:27">
      <c r="F3355" s="128" t="s">
        <v>230</v>
      </c>
      <c r="G3355" s="128" t="s">
        <v>230</v>
      </c>
      <c r="H3355" s="128" t="s">
        <v>230</v>
      </c>
      <c r="I3355" s="128" t="s">
        <v>230</v>
      </c>
      <c r="J3355" s="128" t="s">
        <v>230</v>
      </c>
      <c r="K3355" s="128" t="s">
        <v>230</v>
      </c>
      <c r="N3355" s="128" t="s">
        <v>230</v>
      </c>
      <c r="AA3355" s="128" t="s">
        <v>230</v>
      </c>
    </row>
    <row r="3356" spans="6:27">
      <c r="F3356" s="128" t="s">
        <v>230</v>
      </c>
      <c r="G3356" s="128" t="s">
        <v>230</v>
      </c>
      <c r="H3356" s="128" t="s">
        <v>230</v>
      </c>
      <c r="I3356" s="128" t="s">
        <v>230</v>
      </c>
      <c r="J3356" s="128" t="s">
        <v>230</v>
      </c>
      <c r="K3356" s="128" t="s">
        <v>230</v>
      </c>
      <c r="N3356" s="128" t="s">
        <v>230</v>
      </c>
      <c r="AA3356" s="128" t="s">
        <v>230</v>
      </c>
    </row>
    <row r="3357" spans="6:27">
      <c r="F3357" s="128" t="s">
        <v>230</v>
      </c>
      <c r="G3357" s="128" t="s">
        <v>230</v>
      </c>
      <c r="H3357" s="128" t="s">
        <v>230</v>
      </c>
      <c r="I3357" s="128" t="s">
        <v>230</v>
      </c>
      <c r="J3357" s="128" t="s">
        <v>230</v>
      </c>
      <c r="K3357" s="128" t="s">
        <v>230</v>
      </c>
      <c r="N3357" s="128" t="s">
        <v>230</v>
      </c>
      <c r="AA3357" s="128" t="s">
        <v>230</v>
      </c>
    </row>
    <row r="3358" spans="6:27">
      <c r="F3358" s="128" t="s">
        <v>230</v>
      </c>
      <c r="G3358" s="128" t="s">
        <v>230</v>
      </c>
      <c r="H3358" s="128" t="s">
        <v>230</v>
      </c>
      <c r="I3358" s="128" t="s">
        <v>230</v>
      </c>
      <c r="J3358" s="128" t="s">
        <v>230</v>
      </c>
      <c r="K3358" s="128" t="s">
        <v>230</v>
      </c>
      <c r="N3358" s="128" t="s">
        <v>230</v>
      </c>
      <c r="AA3358" s="128" t="s">
        <v>230</v>
      </c>
    </row>
    <row r="3359" spans="6:27">
      <c r="F3359" s="128" t="s">
        <v>230</v>
      </c>
      <c r="G3359" s="128" t="s">
        <v>230</v>
      </c>
      <c r="H3359" s="128" t="s">
        <v>230</v>
      </c>
      <c r="I3359" s="128" t="s">
        <v>230</v>
      </c>
      <c r="J3359" s="128" t="s">
        <v>230</v>
      </c>
      <c r="K3359" s="128" t="s">
        <v>230</v>
      </c>
      <c r="N3359" s="128" t="s">
        <v>230</v>
      </c>
      <c r="AA3359" s="128" t="s">
        <v>230</v>
      </c>
    </row>
    <row r="3360" spans="6:27">
      <c r="F3360" s="128" t="s">
        <v>230</v>
      </c>
      <c r="G3360" s="128" t="s">
        <v>230</v>
      </c>
      <c r="H3360" s="128" t="s">
        <v>230</v>
      </c>
      <c r="I3360" s="128" t="s">
        <v>230</v>
      </c>
      <c r="J3360" s="128" t="s">
        <v>230</v>
      </c>
      <c r="K3360" s="128" t="s">
        <v>230</v>
      </c>
      <c r="N3360" s="128" t="s">
        <v>230</v>
      </c>
      <c r="AA3360" s="128" t="s">
        <v>230</v>
      </c>
    </row>
    <row r="3361" spans="6:27">
      <c r="F3361" s="128" t="s">
        <v>230</v>
      </c>
      <c r="G3361" s="128" t="s">
        <v>230</v>
      </c>
      <c r="H3361" s="128" t="s">
        <v>230</v>
      </c>
      <c r="I3361" s="128" t="s">
        <v>230</v>
      </c>
      <c r="J3361" s="128" t="s">
        <v>230</v>
      </c>
      <c r="K3361" s="128" t="s">
        <v>230</v>
      </c>
      <c r="N3361" s="128" t="s">
        <v>230</v>
      </c>
      <c r="AA3361" s="128" t="s">
        <v>230</v>
      </c>
    </row>
    <row r="3362" spans="6:27">
      <c r="F3362" s="128" t="s">
        <v>230</v>
      </c>
      <c r="G3362" s="128" t="s">
        <v>230</v>
      </c>
      <c r="H3362" s="128" t="s">
        <v>230</v>
      </c>
      <c r="I3362" s="128" t="s">
        <v>230</v>
      </c>
      <c r="J3362" s="128" t="s">
        <v>230</v>
      </c>
      <c r="K3362" s="128" t="s">
        <v>230</v>
      </c>
      <c r="N3362" s="128" t="s">
        <v>230</v>
      </c>
      <c r="AA3362" s="128" t="s">
        <v>230</v>
      </c>
    </row>
    <row r="3363" spans="6:27">
      <c r="F3363" s="128" t="s">
        <v>230</v>
      </c>
      <c r="G3363" s="128" t="s">
        <v>230</v>
      </c>
      <c r="H3363" s="128" t="s">
        <v>230</v>
      </c>
      <c r="I3363" s="128" t="s">
        <v>230</v>
      </c>
      <c r="J3363" s="128" t="s">
        <v>230</v>
      </c>
      <c r="K3363" s="128" t="s">
        <v>230</v>
      </c>
      <c r="N3363" s="128" t="s">
        <v>230</v>
      </c>
      <c r="AA3363" s="128" t="s">
        <v>230</v>
      </c>
    </row>
    <row r="3364" spans="6:27">
      <c r="F3364" s="128" t="s">
        <v>230</v>
      </c>
      <c r="G3364" s="128" t="s">
        <v>230</v>
      </c>
      <c r="H3364" s="128" t="s">
        <v>230</v>
      </c>
      <c r="I3364" s="128" t="s">
        <v>230</v>
      </c>
      <c r="J3364" s="128" t="s">
        <v>230</v>
      </c>
      <c r="K3364" s="128" t="s">
        <v>230</v>
      </c>
      <c r="N3364" s="128" t="s">
        <v>230</v>
      </c>
      <c r="AA3364" s="128" t="s">
        <v>230</v>
      </c>
    </row>
    <row r="3365" spans="6:27">
      <c r="F3365" s="128" t="s">
        <v>230</v>
      </c>
      <c r="G3365" s="128" t="s">
        <v>230</v>
      </c>
      <c r="H3365" s="128" t="s">
        <v>230</v>
      </c>
      <c r="I3365" s="128" t="s">
        <v>230</v>
      </c>
      <c r="J3365" s="128" t="s">
        <v>230</v>
      </c>
      <c r="K3365" s="128" t="s">
        <v>230</v>
      </c>
      <c r="N3365" s="128" t="s">
        <v>230</v>
      </c>
      <c r="AA3365" s="128" t="s">
        <v>230</v>
      </c>
    </row>
    <row r="3366" spans="6:27">
      <c r="F3366" s="128" t="s">
        <v>230</v>
      </c>
      <c r="G3366" s="128" t="s">
        <v>230</v>
      </c>
      <c r="H3366" s="128" t="s">
        <v>230</v>
      </c>
      <c r="I3366" s="128" t="s">
        <v>230</v>
      </c>
      <c r="J3366" s="128" t="s">
        <v>230</v>
      </c>
      <c r="K3366" s="128" t="s">
        <v>230</v>
      </c>
      <c r="N3366" s="128" t="s">
        <v>230</v>
      </c>
      <c r="AA3366" s="128" t="s">
        <v>230</v>
      </c>
    </row>
    <row r="3367" spans="6:27">
      <c r="F3367" s="128" t="s">
        <v>230</v>
      </c>
      <c r="G3367" s="128" t="s">
        <v>230</v>
      </c>
      <c r="H3367" s="128" t="s">
        <v>230</v>
      </c>
      <c r="I3367" s="128" t="s">
        <v>230</v>
      </c>
      <c r="J3367" s="128" t="s">
        <v>230</v>
      </c>
      <c r="K3367" s="128" t="s">
        <v>230</v>
      </c>
      <c r="N3367" s="128" t="s">
        <v>230</v>
      </c>
      <c r="AA3367" s="128" t="s">
        <v>230</v>
      </c>
    </row>
    <row r="3368" spans="6:27">
      <c r="F3368" s="128" t="s">
        <v>230</v>
      </c>
      <c r="G3368" s="128" t="s">
        <v>230</v>
      </c>
      <c r="H3368" s="128" t="s">
        <v>230</v>
      </c>
      <c r="I3368" s="128" t="s">
        <v>230</v>
      </c>
      <c r="J3368" s="128" t="s">
        <v>230</v>
      </c>
      <c r="K3368" s="128" t="s">
        <v>230</v>
      </c>
      <c r="N3368" s="128" t="s">
        <v>230</v>
      </c>
      <c r="AA3368" s="128" t="s">
        <v>230</v>
      </c>
    </row>
    <row r="3369" spans="6:27">
      <c r="F3369" s="128" t="s">
        <v>230</v>
      </c>
      <c r="G3369" s="128" t="s">
        <v>230</v>
      </c>
      <c r="H3369" s="128" t="s">
        <v>230</v>
      </c>
      <c r="I3369" s="128" t="s">
        <v>230</v>
      </c>
      <c r="J3369" s="128" t="s">
        <v>230</v>
      </c>
      <c r="K3369" s="128" t="s">
        <v>230</v>
      </c>
      <c r="N3369" s="128" t="s">
        <v>230</v>
      </c>
      <c r="AA3369" s="128" t="s">
        <v>230</v>
      </c>
    </row>
    <row r="3370" spans="6:27">
      <c r="F3370" s="128" t="s">
        <v>230</v>
      </c>
      <c r="G3370" s="128" t="s">
        <v>230</v>
      </c>
      <c r="H3370" s="128" t="s">
        <v>230</v>
      </c>
      <c r="I3370" s="128" t="s">
        <v>230</v>
      </c>
      <c r="J3370" s="128" t="s">
        <v>230</v>
      </c>
      <c r="K3370" s="128" t="s">
        <v>230</v>
      </c>
      <c r="N3370" s="128" t="s">
        <v>230</v>
      </c>
      <c r="AA3370" s="128" t="s">
        <v>230</v>
      </c>
    </row>
    <row r="3371" spans="6:27">
      <c r="F3371" s="128" t="s">
        <v>230</v>
      </c>
      <c r="G3371" s="128" t="s">
        <v>230</v>
      </c>
      <c r="H3371" s="128" t="s">
        <v>230</v>
      </c>
      <c r="I3371" s="128" t="s">
        <v>230</v>
      </c>
      <c r="J3371" s="128" t="s">
        <v>230</v>
      </c>
      <c r="K3371" s="128" t="s">
        <v>230</v>
      </c>
      <c r="N3371" s="128" t="s">
        <v>230</v>
      </c>
      <c r="AA3371" s="128" t="s">
        <v>230</v>
      </c>
    </row>
    <row r="3372" spans="6:27">
      <c r="F3372" s="128" t="s">
        <v>230</v>
      </c>
      <c r="G3372" s="128" t="s">
        <v>230</v>
      </c>
      <c r="H3372" s="128" t="s">
        <v>230</v>
      </c>
      <c r="I3372" s="128" t="s">
        <v>230</v>
      </c>
      <c r="J3372" s="128" t="s">
        <v>230</v>
      </c>
      <c r="K3372" s="128" t="s">
        <v>230</v>
      </c>
      <c r="N3372" s="128" t="s">
        <v>230</v>
      </c>
      <c r="AA3372" s="128" t="s">
        <v>230</v>
      </c>
    </row>
    <row r="3373" spans="6:27">
      <c r="F3373" s="128" t="s">
        <v>230</v>
      </c>
      <c r="G3373" s="128" t="s">
        <v>230</v>
      </c>
      <c r="H3373" s="128" t="s">
        <v>230</v>
      </c>
      <c r="I3373" s="128" t="s">
        <v>230</v>
      </c>
      <c r="J3373" s="128" t="s">
        <v>230</v>
      </c>
      <c r="K3373" s="128" t="s">
        <v>230</v>
      </c>
      <c r="N3373" s="128" t="s">
        <v>230</v>
      </c>
      <c r="AA3373" s="128" t="s">
        <v>230</v>
      </c>
    </row>
    <row r="3374" spans="6:27">
      <c r="F3374" s="128" t="s">
        <v>230</v>
      </c>
      <c r="G3374" s="128" t="s">
        <v>230</v>
      </c>
      <c r="H3374" s="128" t="s">
        <v>230</v>
      </c>
      <c r="I3374" s="128" t="s">
        <v>230</v>
      </c>
      <c r="J3374" s="128" t="s">
        <v>230</v>
      </c>
      <c r="K3374" s="128" t="s">
        <v>230</v>
      </c>
      <c r="N3374" s="128" t="s">
        <v>230</v>
      </c>
      <c r="AA3374" s="128" t="s">
        <v>230</v>
      </c>
    </row>
    <row r="3375" spans="6:27">
      <c r="F3375" s="128" t="s">
        <v>230</v>
      </c>
      <c r="G3375" s="128" t="s">
        <v>230</v>
      </c>
      <c r="H3375" s="128" t="s">
        <v>230</v>
      </c>
      <c r="I3375" s="128" t="s">
        <v>230</v>
      </c>
      <c r="J3375" s="128" t="s">
        <v>230</v>
      </c>
      <c r="K3375" s="128" t="s">
        <v>230</v>
      </c>
      <c r="N3375" s="128" t="s">
        <v>230</v>
      </c>
      <c r="AA3375" s="128" t="s">
        <v>230</v>
      </c>
    </row>
    <row r="3376" spans="6:27">
      <c r="F3376" s="128" t="s">
        <v>230</v>
      </c>
      <c r="G3376" s="128" t="s">
        <v>230</v>
      </c>
      <c r="H3376" s="128" t="s">
        <v>230</v>
      </c>
      <c r="I3376" s="128" t="s">
        <v>230</v>
      </c>
      <c r="J3376" s="128" t="s">
        <v>230</v>
      </c>
      <c r="K3376" s="128" t="s">
        <v>230</v>
      </c>
      <c r="N3376" s="128" t="s">
        <v>230</v>
      </c>
      <c r="AA3376" s="128" t="s">
        <v>230</v>
      </c>
    </row>
    <row r="3377" spans="6:27">
      <c r="F3377" s="128" t="s">
        <v>230</v>
      </c>
      <c r="G3377" s="128" t="s">
        <v>230</v>
      </c>
      <c r="H3377" s="128" t="s">
        <v>230</v>
      </c>
      <c r="I3377" s="128" t="s">
        <v>230</v>
      </c>
      <c r="J3377" s="128" t="s">
        <v>230</v>
      </c>
      <c r="K3377" s="128" t="s">
        <v>230</v>
      </c>
      <c r="N3377" s="128" t="s">
        <v>230</v>
      </c>
      <c r="AA3377" s="128" t="s">
        <v>230</v>
      </c>
    </row>
    <row r="3378" spans="6:27">
      <c r="F3378" s="128" t="s">
        <v>230</v>
      </c>
      <c r="G3378" s="128" t="s">
        <v>230</v>
      </c>
      <c r="H3378" s="128" t="s">
        <v>230</v>
      </c>
      <c r="I3378" s="128" t="s">
        <v>230</v>
      </c>
      <c r="J3378" s="128" t="s">
        <v>230</v>
      </c>
      <c r="K3378" s="128" t="s">
        <v>230</v>
      </c>
      <c r="N3378" s="128" t="s">
        <v>230</v>
      </c>
      <c r="AA3378" s="128" t="s">
        <v>230</v>
      </c>
    </row>
    <row r="3379" spans="6:27">
      <c r="F3379" s="128" t="s">
        <v>230</v>
      </c>
      <c r="G3379" s="128" t="s">
        <v>230</v>
      </c>
      <c r="H3379" s="128" t="s">
        <v>230</v>
      </c>
      <c r="I3379" s="128" t="s">
        <v>230</v>
      </c>
      <c r="J3379" s="128" t="s">
        <v>230</v>
      </c>
      <c r="K3379" s="128" t="s">
        <v>230</v>
      </c>
      <c r="N3379" s="128" t="s">
        <v>230</v>
      </c>
      <c r="AA3379" s="128" t="s">
        <v>230</v>
      </c>
    </row>
    <row r="3380" spans="6:27">
      <c r="F3380" s="128" t="s">
        <v>230</v>
      </c>
      <c r="G3380" s="128" t="s">
        <v>230</v>
      </c>
      <c r="H3380" s="128" t="s">
        <v>230</v>
      </c>
      <c r="I3380" s="128" t="s">
        <v>230</v>
      </c>
      <c r="J3380" s="128" t="s">
        <v>230</v>
      </c>
      <c r="K3380" s="128" t="s">
        <v>230</v>
      </c>
      <c r="N3380" s="128" t="s">
        <v>230</v>
      </c>
      <c r="AA3380" s="128" t="s">
        <v>230</v>
      </c>
    </row>
    <row r="3381" spans="6:27">
      <c r="F3381" s="128" t="s">
        <v>230</v>
      </c>
      <c r="G3381" s="128" t="s">
        <v>230</v>
      </c>
      <c r="H3381" s="128" t="s">
        <v>230</v>
      </c>
      <c r="I3381" s="128" t="s">
        <v>230</v>
      </c>
      <c r="J3381" s="128" t="s">
        <v>230</v>
      </c>
      <c r="K3381" s="128" t="s">
        <v>230</v>
      </c>
      <c r="N3381" s="128" t="s">
        <v>230</v>
      </c>
      <c r="AA3381" s="128" t="s">
        <v>230</v>
      </c>
    </row>
    <row r="3382" spans="6:27">
      <c r="F3382" s="128" t="s">
        <v>230</v>
      </c>
      <c r="G3382" s="128" t="s">
        <v>230</v>
      </c>
      <c r="H3382" s="128" t="s">
        <v>230</v>
      </c>
      <c r="I3382" s="128" t="s">
        <v>230</v>
      </c>
      <c r="J3382" s="128" t="s">
        <v>230</v>
      </c>
      <c r="K3382" s="128" t="s">
        <v>230</v>
      </c>
      <c r="N3382" s="128" t="s">
        <v>230</v>
      </c>
      <c r="AA3382" s="128" t="s">
        <v>230</v>
      </c>
    </row>
    <row r="3383" spans="6:27">
      <c r="F3383" s="128" t="s">
        <v>230</v>
      </c>
      <c r="G3383" s="128" t="s">
        <v>230</v>
      </c>
      <c r="H3383" s="128" t="s">
        <v>230</v>
      </c>
      <c r="I3383" s="128" t="s">
        <v>230</v>
      </c>
      <c r="J3383" s="128" t="s">
        <v>230</v>
      </c>
      <c r="K3383" s="128" t="s">
        <v>230</v>
      </c>
      <c r="N3383" s="128" t="s">
        <v>230</v>
      </c>
      <c r="AA3383" s="128" t="s">
        <v>230</v>
      </c>
    </row>
    <row r="3384" spans="6:27">
      <c r="F3384" s="128" t="s">
        <v>230</v>
      </c>
      <c r="G3384" s="128" t="s">
        <v>230</v>
      </c>
      <c r="H3384" s="128" t="s">
        <v>230</v>
      </c>
      <c r="I3384" s="128" t="s">
        <v>230</v>
      </c>
      <c r="J3384" s="128" t="s">
        <v>230</v>
      </c>
      <c r="K3384" s="128" t="s">
        <v>230</v>
      </c>
      <c r="N3384" s="128" t="s">
        <v>230</v>
      </c>
      <c r="AA3384" s="128" t="s">
        <v>230</v>
      </c>
    </row>
    <row r="3385" spans="6:27">
      <c r="F3385" s="128" t="s">
        <v>230</v>
      </c>
      <c r="G3385" s="128" t="s">
        <v>230</v>
      </c>
      <c r="H3385" s="128" t="s">
        <v>230</v>
      </c>
      <c r="I3385" s="128" t="s">
        <v>230</v>
      </c>
      <c r="J3385" s="128" t="s">
        <v>230</v>
      </c>
      <c r="K3385" s="128" t="s">
        <v>230</v>
      </c>
      <c r="N3385" s="128" t="s">
        <v>230</v>
      </c>
      <c r="AA3385" s="128" t="s">
        <v>230</v>
      </c>
    </row>
    <row r="3386" spans="6:27">
      <c r="F3386" s="128" t="s">
        <v>230</v>
      </c>
      <c r="G3386" s="128" t="s">
        <v>230</v>
      </c>
      <c r="H3386" s="128" t="s">
        <v>230</v>
      </c>
      <c r="I3386" s="128" t="s">
        <v>230</v>
      </c>
      <c r="J3386" s="128" t="s">
        <v>230</v>
      </c>
      <c r="K3386" s="128" t="s">
        <v>230</v>
      </c>
      <c r="N3386" s="128" t="s">
        <v>230</v>
      </c>
      <c r="AA3386" s="128" t="s">
        <v>230</v>
      </c>
    </row>
    <row r="3387" spans="6:27">
      <c r="F3387" s="128" t="s">
        <v>230</v>
      </c>
      <c r="G3387" s="128" t="s">
        <v>230</v>
      </c>
      <c r="H3387" s="128" t="s">
        <v>230</v>
      </c>
      <c r="I3387" s="128" t="s">
        <v>230</v>
      </c>
      <c r="J3387" s="128" t="s">
        <v>230</v>
      </c>
      <c r="K3387" s="128" t="s">
        <v>230</v>
      </c>
      <c r="N3387" s="128" t="s">
        <v>230</v>
      </c>
      <c r="AA3387" s="128" t="s">
        <v>230</v>
      </c>
    </row>
    <row r="3388" spans="6:27">
      <c r="F3388" s="128" t="s">
        <v>230</v>
      </c>
      <c r="G3388" s="128" t="s">
        <v>230</v>
      </c>
      <c r="H3388" s="128" t="s">
        <v>230</v>
      </c>
      <c r="I3388" s="128" t="s">
        <v>230</v>
      </c>
      <c r="J3388" s="128" t="s">
        <v>230</v>
      </c>
      <c r="K3388" s="128" t="s">
        <v>230</v>
      </c>
      <c r="N3388" s="128" t="s">
        <v>230</v>
      </c>
      <c r="AA3388" s="128" t="s">
        <v>230</v>
      </c>
    </row>
    <row r="3389" spans="6:27">
      <c r="F3389" s="128" t="s">
        <v>230</v>
      </c>
      <c r="G3389" s="128" t="s">
        <v>230</v>
      </c>
      <c r="H3389" s="128" t="s">
        <v>230</v>
      </c>
      <c r="I3389" s="128" t="s">
        <v>230</v>
      </c>
      <c r="J3389" s="128" t="s">
        <v>230</v>
      </c>
      <c r="K3389" s="128" t="s">
        <v>230</v>
      </c>
      <c r="N3389" s="128" t="s">
        <v>230</v>
      </c>
      <c r="AA3389" s="128" t="s">
        <v>230</v>
      </c>
    </row>
    <row r="3390" spans="6:27">
      <c r="F3390" s="128" t="s">
        <v>230</v>
      </c>
      <c r="G3390" s="128" t="s">
        <v>230</v>
      </c>
      <c r="H3390" s="128" t="s">
        <v>230</v>
      </c>
      <c r="I3390" s="128" t="s">
        <v>230</v>
      </c>
      <c r="J3390" s="128" t="s">
        <v>230</v>
      </c>
      <c r="K3390" s="128" t="s">
        <v>230</v>
      </c>
      <c r="N3390" s="128" t="s">
        <v>230</v>
      </c>
      <c r="AA3390" s="128" t="s">
        <v>230</v>
      </c>
    </row>
    <row r="3391" spans="6:27">
      <c r="F3391" s="128" t="s">
        <v>230</v>
      </c>
      <c r="G3391" s="128" t="s">
        <v>230</v>
      </c>
      <c r="H3391" s="128" t="s">
        <v>230</v>
      </c>
      <c r="I3391" s="128" t="s">
        <v>230</v>
      </c>
      <c r="J3391" s="128" t="s">
        <v>230</v>
      </c>
      <c r="K3391" s="128" t="s">
        <v>230</v>
      </c>
      <c r="N3391" s="128" t="s">
        <v>230</v>
      </c>
      <c r="AA3391" s="128" t="s">
        <v>230</v>
      </c>
    </row>
    <row r="3392" spans="6:27">
      <c r="F3392" s="128" t="s">
        <v>230</v>
      </c>
      <c r="G3392" s="128" t="s">
        <v>230</v>
      </c>
      <c r="H3392" s="128" t="s">
        <v>230</v>
      </c>
      <c r="I3392" s="128" t="s">
        <v>230</v>
      </c>
      <c r="J3392" s="128" t="s">
        <v>230</v>
      </c>
      <c r="K3392" s="128" t="s">
        <v>230</v>
      </c>
      <c r="N3392" s="128" t="s">
        <v>230</v>
      </c>
      <c r="AA3392" s="128" t="s">
        <v>230</v>
      </c>
    </row>
    <row r="3393" spans="6:27">
      <c r="F3393" s="128" t="s">
        <v>230</v>
      </c>
      <c r="G3393" s="128" t="s">
        <v>230</v>
      </c>
      <c r="H3393" s="128" t="s">
        <v>230</v>
      </c>
      <c r="I3393" s="128" t="s">
        <v>230</v>
      </c>
      <c r="J3393" s="128" t="s">
        <v>230</v>
      </c>
      <c r="K3393" s="128" t="s">
        <v>230</v>
      </c>
      <c r="N3393" s="128" t="s">
        <v>230</v>
      </c>
      <c r="AA3393" s="128" t="s">
        <v>230</v>
      </c>
    </row>
    <row r="3394" spans="6:27">
      <c r="F3394" s="128" t="s">
        <v>230</v>
      </c>
      <c r="G3394" s="128" t="s">
        <v>230</v>
      </c>
      <c r="H3394" s="128" t="s">
        <v>230</v>
      </c>
      <c r="I3394" s="128" t="s">
        <v>230</v>
      </c>
      <c r="J3394" s="128" t="s">
        <v>230</v>
      </c>
      <c r="K3394" s="128" t="s">
        <v>230</v>
      </c>
      <c r="N3394" s="128" t="s">
        <v>230</v>
      </c>
      <c r="AA3394" s="128" t="s">
        <v>230</v>
      </c>
    </row>
    <row r="3395" spans="6:27">
      <c r="F3395" s="128" t="s">
        <v>230</v>
      </c>
      <c r="G3395" s="128" t="s">
        <v>230</v>
      </c>
      <c r="H3395" s="128" t="s">
        <v>230</v>
      </c>
      <c r="I3395" s="128" t="s">
        <v>230</v>
      </c>
      <c r="J3395" s="128" t="s">
        <v>230</v>
      </c>
      <c r="K3395" s="128" t="s">
        <v>230</v>
      </c>
      <c r="N3395" s="128" t="s">
        <v>230</v>
      </c>
      <c r="AA3395" s="128" t="s">
        <v>230</v>
      </c>
    </row>
    <row r="3396" spans="6:27">
      <c r="F3396" s="128" t="s">
        <v>230</v>
      </c>
      <c r="G3396" s="128" t="s">
        <v>230</v>
      </c>
      <c r="H3396" s="128" t="s">
        <v>230</v>
      </c>
      <c r="I3396" s="128" t="s">
        <v>230</v>
      </c>
      <c r="J3396" s="128" t="s">
        <v>230</v>
      </c>
      <c r="K3396" s="128" t="s">
        <v>230</v>
      </c>
      <c r="N3396" s="128" t="s">
        <v>230</v>
      </c>
      <c r="AA3396" s="128" t="s">
        <v>230</v>
      </c>
    </row>
    <row r="3397" spans="6:27">
      <c r="F3397" s="128" t="s">
        <v>230</v>
      </c>
      <c r="G3397" s="128" t="s">
        <v>230</v>
      </c>
      <c r="H3397" s="128" t="s">
        <v>230</v>
      </c>
      <c r="I3397" s="128" t="s">
        <v>230</v>
      </c>
      <c r="J3397" s="128" t="s">
        <v>230</v>
      </c>
      <c r="K3397" s="128" t="s">
        <v>230</v>
      </c>
      <c r="N3397" s="128" t="s">
        <v>230</v>
      </c>
      <c r="AA3397" s="128" t="s">
        <v>230</v>
      </c>
    </row>
    <row r="3398" spans="6:27">
      <c r="F3398" s="128" t="s">
        <v>230</v>
      </c>
      <c r="G3398" s="128" t="s">
        <v>230</v>
      </c>
      <c r="H3398" s="128" t="s">
        <v>230</v>
      </c>
      <c r="I3398" s="128" t="s">
        <v>230</v>
      </c>
      <c r="J3398" s="128" t="s">
        <v>230</v>
      </c>
      <c r="K3398" s="128" t="s">
        <v>230</v>
      </c>
      <c r="N3398" s="128" t="s">
        <v>230</v>
      </c>
      <c r="AA3398" s="128" t="s">
        <v>230</v>
      </c>
    </row>
    <row r="3399" spans="6:27">
      <c r="F3399" s="128" t="s">
        <v>230</v>
      </c>
      <c r="G3399" s="128" t="s">
        <v>230</v>
      </c>
      <c r="H3399" s="128" t="s">
        <v>230</v>
      </c>
      <c r="I3399" s="128" t="s">
        <v>230</v>
      </c>
      <c r="J3399" s="128" t="s">
        <v>230</v>
      </c>
      <c r="K3399" s="128" t="s">
        <v>230</v>
      </c>
      <c r="N3399" s="128" t="s">
        <v>230</v>
      </c>
      <c r="AA3399" s="128" t="s">
        <v>230</v>
      </c>
    </row>
    <row r="3400" spans="6:27">
      <c r="F3400" s="128" t="s">
        <v>230</v>
      </c>
      <c r="G3400" s="128" t="s">
        <v>230</v>
      </c>
      <c r="H3400" s="128" t="s">
        <v>230</v>
      </c>
      <c r="I3400" s="128" t="s">
        <v>230</v>
      </c>
      <c r="J3400" s="128" t="s">
        <v>230</v>
      </c>
      <c r="K3400" s="128" t="s">
        <v>230</v>
      </c>
      <c r="N3400" s="128" t="s">
        <v>230</v>
      </c>
      <c r="AA3400" s="128" t="s">
        <v>230</v>
      </c>
    </row>
    <row r="3401" spans="6:27">
      <c r="F3401" s="128" t="s">
        <v>230</v>
      </c>
      <c r="G3401" s="128" t="s">
        <v>230</v>
      </c>
      <c r="H3401" s="128" t="s">
        <v>230</v>
      </c>
      <c r="I3401" s="128" t="s">
        <v>230</v>
      </c>
      <c r="J3401" s="128" t="s">
        <v>230</v>
      </c>
      <c r="K3401" s="128" t="s">
        <v>230</v>
      </c>
      <c r="N3401" s="128" t="s">
        <v>230</v>
      </c>
      <c r="AA3401" s="128" t="s">
        <v>230</v>
      </c>
    </row>
    <row r="3402" spans="6:27">
      <c r="F3402" s="128" t="s">
        <v>230</v>
      </c>
      <c r="G3402" s="128" t="s">
        <v>230</v>
      </c>
      <c r="H3402" s="128" t="s">
        <v>230</v>
      </c>
      <c r="I3402" s="128" t="s">
        <v>230</v>
      </c>
      <c r="J3402" s="128" t="s">
        <v>230</v>
      </c>
      <c r="K3402" s="128" t="s">
        <v>230</v>
      </c>
      <c r="N3402" s="128" t="s">
        <v>230</v>
      </c>
      <c r="AA3402" s="128" t="s">
        <v>230</v>
      </c>
    </row>
    <row r="3403" spans="6:27">
      <c r="F3403" s="128" t="s">
        <v>230</v>
      </c>
      <c r="G3403" s="128" t="s">
        <v>230</v>
      </c>
      <c r="H3403" s="128" t="s">
        <v>230</v>
      </c>
      <c r="I3403" s="128" t="s">
        <v>230</v>
      </c>
      <c r="J3403" s="128" t="s">
        <v>230</v>
      </c>
      <c r="K3403" s="128" t="s">
        <v>230</v>
      </c>
      <c r="N3403" s="128" t="s">
        <v>230</v>
      </c>
      <c r="AA3403" s="128" t="s">
        <v>230</v>
      </c>
    </row>
    <row r="3404" spans="6:27">
      <c r="F3404" s="128" t="s">
        <v>230</v>
      </c>
      <c r="G3404" s="128" t="s">
        <v>230</v>
      </c>
      <c r="H3404" s="128" t="s">
        <v>230</v>
      </c>
      <c r="I3404" s="128" t="s">
        <v>230</v>
      </c>
      <c r="J3404" s="128" t="s">
        <v>230</v>
      </c>
      <c r="K3404" s="128" t="s">
        <v>230</v>
      </c>
      <c r="N3404" s="128" t="s">
        <v>230</v>
      </c>
      <c r="AA3404" s="128" t="s">
        <v>230</v>
      </c>
    </row>
    <row r="3405" spans="6:27">
      <c r="F3405" s="128" t="s">
        <v>230</v>
      </c>
      <c r="G3405" s="128" t="s">
        <v>230</v>
      </c>
      <c r="H3405" s="128" t="s">
        <v>230</v>
      </c>
      <c r="I3405" s="128" t="s">
        <v>230</v>
      </c>
      <c r="J3405" s="128" t="s">
        <v>230</v>
      </c>
      <c r="K3405" s="128" t="s">
        <v>230</v>
      </c>
      <c r="N3405" s="128" t="s">
        <v>230</v>
      </c>
      <c r="AA3405" s="128" t="s">
        <v>230</v>
      </c>
    </row>
    <row r="3406" spans="6:27">
      <c r="F3406" s="128" t="s">
        <v>230</v>
      </c>
      <c r="G3406" s="128" t="s">
        <v>230</v>
      </c>
      <c r="H3406" s="128" t="s">
        <v>230</v>
      </c>
      <c r="I3406" s="128" t="s">
        <v>230</v>
      </c>
      <c r="J3406" s="128" t="s">
        <v>230</v>
      </c>
      <c r="K3406" s="128" t="s">
        <v>230</v>
      </c>
      <c r="N3406" s="128" t="s">
        <v>230</v>
      </c>
      <c r="AA3406" s="128" t="s">
        <v>230</v>
      </c>
    </row>
    <row r="3407" spans="6:27">
      <c r="F3407" s="128" t="s">
        <v>230</v>
      </c>
      <c r="G3407" s="128" t="s">
        <v>230</v>
      </c>
      <c r="H3407" s="128" t="s">
        <v>230</v>
      </c>
      <c r="I3407" s="128" t="s">
        <v>230</v>
      </c>
      <c r="J3407" s="128" t="s">
        <v>230</v>
      </c>
      <c r="K3407" s="128" t="s">
        <v>230</v>
      </c>
      <c r="N3407" s="128" t="s">
        <v>230</v>
      </c>
      <c r="AA3407" s="128" t="s">
        <v>230</v>
      </c>
    </row>
    <row r="3408" spans="6:27">
      <c r="F3408" s="128" t="s">
        <v>230</v>
      </c>
      <c r="G3408" s="128" t="s">
        <v>230</v>
      </c>
      <c r="H3408" s="128" t="s">
        <v>230</v>
      </c>
      <c r="I3408" s="128" t="s">
        <v>230</v>
      </c>
      <c r="J3408" s="128" t="s">
        <v>230</v>
      </c>
      <c r="K3408" s="128" t="s">
        <v>230</v>
      </c>
      <c r="N3408" s="128" t="s">
        <v>230</v>
      </c>
      <c r="AA3408" s="128" t="s">
        <v>230</v>
      </c>
    </row>
    <row r="3409" spans="6:27">
      <c r="F3409" s="128" t="s">
        <v>230</v>
      </c>
      <c r="G3409" s="128" t="s">
        <v>230</v>
      </c>
      <c r="H3409" s="128" t="s">
        <v>230</v>
      </c>
      <c r="I3409" s="128" t="s">
        <v>230</v>
      </c>
      <c r="J3409" s="128" t="s">
        <v>230</v>
      </c>
      <c r="K3409" s="128" t="s">
        <v>230</v>
      </c>
      <c r="N3409" s="128" t="s">
        <v>230</v>
      </c>
      <c r="AA3409" s="128" t="s">
        <v>230</v>
      </c>
    </row>
    <row r="3410" spans="6:27">
      <c r="F3410" s="128" t="s">
        <v>230</v>
      </c>
      <c r="G3410" s="128" t="s">
        <v>230</v>
      </c>
      <c r="H3410" s="128" t="s">
        <v>230</v>
      </c>
      <c r="I3410" s="128" t="s">
        <v>230</v>
      </c>
      <c r="J3410" s="128" t="s">
        <v>230</v>
      </c>
      <c r="K3410" s="128" t="s">
        <v>230</v>
      </c>
      <c r="N3410" s="128" t="s">
        <v>230</v>
      </c>
      <c r="AA3410" s="128" t="s">
        <v>230</v>
      </c>
    </row>
    <row r="3411" spans="6:27">
      <c r="F3411" s="128" t="s">
        <v>230</v>
      </c>
      <c r="G3411" s="128" t="s">
        <v>230</v>
      </c>
      <c r="H3411" s="128" t="s">
        <v>230</v>
      </c>
      <c r="I3411" s="128" t="s">
        <v>230</v>
      </c>
      <c r="J3411" s="128" t="s">
        <v>230</v>
      </c>
      <c r="K3411" s="128" t="s">
        <v>230</v>
      </c>
      <c r="N3411" s="128" t="s">
        <v>230</v>
      </c>
      <c r="AA3411" s="128" t="s">
        <v>230</v>
      </c>
    </row>
    <row r="3412" spans="6:27">
      <c r="F3412" s="128" t="s">
        <v>230</v>
      </c>
      <c r="G3412" s="128" t="s">
        <v>230</v>
      </c>
      <c r="H3412" s="128" t="s">
        <v>230</v>
      </c>
      <c r="I3412" s="128" t="s">
        <v>230</v>
      </c>
      <c r="J3412" s="128" t="s">
        <v>230</v>
      </c>
      <c r="K3412" s="128" t="s">
        <v>230</v>
      </c>
      <c r="N3412" s="128" t="s">
        <v>230</v>
      </c>
      <c r="AA3412" s="128" t="s">
        <v>230</v>
      </c>
    </row>
    <row r="3413" spans="6:27">
      <c r="F3413" s="128" t="s">
        <v>230</v>
      </c>
      <c r="G3413" s="128" t="s">
        <v>230</v>
      </c>
      <c r="H3413" s="128" t="s">
        <v>230</v>
      </c>
      <c r="I3413" s="128" t="s">
        <v>230</v>
      </c>
      <c r="J3413" s="128" t="s">
        <v>230</v>
      </c>
      <c r="K3413" s="128" t="s">
        <v>230</v>
      </c>
      <c r="N3413" s="128" t="s">
        <v>230</v>
      </c>
      <c r="AA3413" s="128" t="s">
        <v>230</v>
      </c>
    </row>
    <row r="3414" spans="6:27">
      <c r="F3414" s="128" t="s">
        <v>230</v>
      </c>
      <c r="G3414" s="128" t="s">
        <v>230</v>
      </c>
      <c r="H3414" s="128" t="s">
        <v>230</v>
      </c>
      <c r="I3414" s="128" t="s">
        <v>230</v>
      </c>
      <c r="J3414" s="128" t="s">
        <v>230</v>
      </c>
      <c r="K3414" s="128" t="s">
        <v>230</v>
      </c>
      <c r="N3414" s="128" t="s">
        <v>230</v>
      </c>
      <c r="AA3414" s="128" t="s">
        <v>230</v>
      </c>
    </row>
    <row r="3415" spans="6:27">
      <c r="F3415" s="128" t="s">
        <v>230</v>
      </c>
      <c r="G3415" s="128" t="s">
        <v>230</v>
      </c>
      <c r="H3415" s="128" t="s">
        <v>230</v>
      </c>
      <c r="I3415" s="128" t="s">
        <v>230</v>
      </c>
      <c r="J3415" s="128" t="s">
        <v>230</v>
      </c>
      <c r="K3415" s="128" t="s">
        <v>230</v>
      </c>
      <c r="N3415" s="128" t="s">
        <v>230</v>
      </c>
      <c r="AA3415" s="128" t="s">
        <v>230</v>
      </c>
    </row>
    <row r="3416" spans="6:27">
      <c r="F3416" s="128" t="s">
        <v>230</v>
      </c>
      <c r="G3416" s="128" t="s">
        <v>230</v>
      </c>
      <c r="H3416" s="128" t="s">
        <v>230</v>
      </c>
      <c r="I3416" s="128" t="s">
        <v>230</v>
      </c>
      <c r="J3416" s="128" t="s">
        <v>230</v>
      </c>
      <c r="K3416" s="128" t="s">
        <v>230</v>
      </c>
      <c r="N3416" s="128" t="s">
        <v>230</v>
      </c>
      <c r="AA3416" s="128" t="s">
        <v>230</v>
      </c>
    </row>
    <row r="3417" spans="6:27">
      <c r="F3417" s="128" t="s">
        <v>230</v>
      </c>
      <c r="G3417" s="128" t="s">
        <v>230</v>
      </c>
      <c r="H3417" s="128" t="s">
        <v>230</v>
      </c>
      <c r="I3417" s="128" t="s">
        <v>230</v>
      </c>
      <c r="J3417" s="128" t="s">
        <v>230</v>
      </c>
      <c r="K3417" s="128" t="s">
        <v>230</v>
      </c>
      <c r="N3417" s="128" t="s">
        <v>230</v>
      </c>
      <c r="AA3417" s="128" t="s">
        <v>230</v>
      </c>
    </row>
    <row r="3418" spans="6:27">
      <c r="F3418" s="128" t="s">
        <v>230</v>
      </c>
      <c r="G3418" s="128" t="s">
        <v>230</v>
      </c>
      <c r="H3418" s="128" t="s">
        <v>230</v>
      </c>
      <c r="I3418" s="128" t="s">
        <v>230</v>
      </c>
      <c r="J3418" s="128" t="s">
        <v>230</v>
      </c>
      <c r="K3418" s="128" t="s">
        <v>230</v>
      </c>
      <c r="N3418" s="128" t="s">
        <v>230</v>
      </c>
      <c r="AA3418" s="128" t="s">
        <v>230</v>
      </c>
    </row>
    <row r="3419" spans="6:27">
      <c r="F3419" s="128" t="s">
        <v>230</v>
      </c>
      <c r="G3419" s="128" t="s">
        <v>230</v>
      </c>
      <c r="H3419" s="128" t="s">
        <v>230</v>
      </c>
      <c r="I3419" s="128" t="s">
        <v>230</v>
      </c>
      <c r="J3419" s="128" t="s">
        <v>230</v>
      </c>
      <c r="K3419" s="128" t="s">
        <v>230</v>
      </c>
      <c r="N3419" s="128" t="s">
        <v>230</v>
      </c>
      <c r="AA3419" s="128" t="s">
        <v>230</v>
      </c>
    </row>
    <row r="3420" spans="6:27">
      <c r="F3420" s="128" t="s">
        <v>230</v>
      </c>
      <c r="G3420" s="128" t="s">
        <v>230</v>
      </c>
      <c r="H3420" s="128" t="s">
        <v>230</v>
      </c>
      <c r="I3420" s="128" t="s">
        <v>230</v>
      </c>
      <c r="J3420" s="128" t="s">
        <v>230</v>
      </c>
      <c r="K3420" s="128" t="s">
        <v>230</v>
      </c>
      <c r="N3420" s="128" t="s">
        <v>230</v>
      </c>
      <c r="AA3420" s="128" t="s">
        <v>230</v>
      </c>
    </row>
    <row r="3421" spans="6:27">
      <c r="F3421" s="128" t="s">
        <v>230</v>
      </c>
      <c r="G3421" s="128" t="s">
        <v>230</v>
      </c>
      <c r="H3421" s="128" t="s">
        <v>230</v>
      </c>
      <c r="I3421" s="128" t="s">
        <v>230</v>
      </c>
      <c r="J3421" s="128" t="s">
        <v>230</v>
      </c>
      <c r="K3421" s="128" t="s">
        <v>230</v>
      </c>
      <c r="N3421" s="128" t="s">
        <v>230</v>
      </c>
      <c r="AA3421" s="128" t="s">
        <v>230</v>
      </c>
    </row>
    <row r="3422" spans="6:27">
      <c r="F3422" s="128" t="s">
        <v>230</v>
      </c>
      <c r="G3422" s="128" t="s">
        <v>230</v>
      </c>
      <c r="H3422" s="128" t="s">
        <v>230</v>
      </c>
      <c r="I3422" s="128" t="s">
        <v>230</v>
      </c>
      <c r="J3422" s="128" t="s">
        <v>230</v>
      </c>
      <c r="K3422" s="128" t="s">
        <v>230</v>
      </c>
      <c r="N3422" s="128" t="s">
        <v>230</v>
      </c>
      <c r="AA3422" s="128" t="s">
        <v>230</v>
      </c>
    </row>
    <row r="3423" spans="6:27">
      <c r="F3423" s="128" t="s">
        <v>230</v>
      </c>
      <c r="G3423" s="128" t="s">
        <v>230</v>
      </c>
      <c r="H3423" s="128" t="s">
        <v>230</v>
      </c>
      <c r="I3423" s="128" t="s">
        <v>230</v>
      </c>
      <c r="J3423" s="128" t="s">
        <v>230</v>
      </c>
      <c r="K3423" s="128" t="s">
        <v>230</v>
      </c>
      <c r="N3423" s="128" t="s">
        <v>230</v>
      </c>
      <c r="AA3423" s="128" t="s">
        <v>230</v>
      </c>
    </row>
    <row r="3424" spans="6:27">
      <c r="F3424" s="128" t="s">
        <v>230</v>
      </c>
      <c r="G3424" s="128" t="s">
        <v>230</v>
      </c>
      <c r="H3424" s="128" t="s">
        <v>230</v>
      </c>
      <c r="I3424" s="128" t="s">
        <v>230</v>
      </c>
      <c r="J3424" s="128" t="s">
        <v>230</v>
      </c>
      <c r="K3424" s="128" t="s">
        <v>230</v>
      </c>
      <c r="N3424" s="128" t="s">
        <v>230</v>
      </c>
      <c r="AA3424" s="128" t="s">
        <v>230</v>
      </c>
    </row>
    <row r="3425" spans="6:27">
      <c r="F3425" s="128" t="s">
        <v>230</v>
      </c>
      <c r="G3425" s="128" t="s">
        <v>230</v>
      </c>
      <c r="H3425" s="128" t="s">
        <v>230</v>
      </c>
      <c r="I3425" s="128" t="s">
        <v>230</v>
      </c>
      <c r="J3425" s="128" t="s">
        <v>230</v>
      </c>
      <c r="K3425" s="128" t="s">
        <v>230</v>
      </c>
      <c r="N3425" s="128" t="s">
        <v>230</v>
      </c>
      <c r="AA3425" s="128" t="s">
        <v>230</v>
      </c>
    </row>
    <row r="3426" spans="6:27">
      <c r="F3426" s="128" t="s">
        <v>230</v>
      </c>
      <c r="G3426" s="128" t="s">
        <v>230</v>
      </c>
      <c r="H3426" s="128" t="s">
        <v>230</v>
      </c>
      <c r="I3426" s="128" t="s">
        <v>230</v>
      </c>
      <c r="J3426" s="128" t="s">
        <v>230</v>
      </c>
      <c r="K3426" s="128" t="s">
        <v>230</v>
      </c>
      <c r="N3426" s="128" t="s">
        <v>230</v>
      </c>
      <c r="AA3426" s="128" t="s">
        <v>230</v>
      </c>
    </row>
    <row r="3427" spans="6:27">
      <c r="F3427" s="128" t="s">
        <v>230</v>
      </c>
      <c r="G3427" s="128" t="s">
        <v>230</v>
      </c>
      <c r="H3427" s="128" t="s">
        <v>230</v>
      </c>
      <c r="I3427" s="128" t="s">
        <v>230</v>
      </c>
      <c r="J3427" s="128" t="s">
        <v>230</v>
      </c>
      <c r="K3427" s="128" t="s">
        <v>230</v>
      </c>
      <c r="N3427" s="128" t="s">
        <v>230</v>
      </c>
      <c r="AA3427" s="128" t="s">
        <v>230</v>
      </c>
    </row>
    <row r="3428" spans="6:27">
      <c r="F3428" s="128" t="s">
        <v>230</v>
      </c>
      <c r="G3428" s="128" t="s">
        <v>230</v>
      </c>
      <c r="H3428" s="128" t="s">
        <v>230</v>
      </c>
      <c r="I3428" s="128" t="s">
        <v>230</v>
      </c>
      <c r="J3428" s="128" t="s">
        <v>230</v>
      </c>
      <c r="K3428" s="128" t="s">
        <v>230</v>
      </c>
      <c r="N3428" s="128" t="s">
        <v>230</v>
      </c>
      <c r="AA3428" s="128" t="s">
        <v>230</v>
      </c>
    </row>
    <row r="3429" spans="6:27">
      <c r="F3429" s="128" t="s">
        <v>230</v>
      </c>
      <c r="G3429" s="128" t="s">
        <v>230</v>
      </c>
      <c r="H3429" s="128" t="s">
        <v>230</v>
      </c>
      <c r="I3429" s="128" t="s">
        <v>230</v>
      </c>
      <c r="J3429" s="128" t="s">
        <v>230</v>
      </c>
      <c r="K3429" s="128" t="s">
        <v>230</v>
      </c>
      <c r="N3429" s="128" t="s">
        <v>230</v>
      </c>
      <c r="AA3429" s="128" t="s">
        <v>230</v>
      </c>
    </row>
    <row r="3430" spans="6:27">
      <c r="F3430" s="128" t="s">
        <v>230</v>
      </c>
      <c r="G3430" s="128" t="s">
        <v>230</v>
      </c>
      <c r="H3430" s="128" t="s">
        <v>230</v>
      </c>
      <c r="I3430" s="128" t="s">
        <v>230</v>
      </c>
      <c r="J3430" s="128" t="s">
        <v>230</v>
      </c>
      <c r="K3430" s="128" t="s">
        <v>230</v>
      </c>
      <c r="N3430" s="128" t="s">
        <v>230</v>
      </c>
      <c r="AA3430" s="128" t="s">
        <v>230</v>
      </c>
    </row>
    <row r="3431" spans="6:27">
      <c r="F3431" s="128" t="s">
        <v>230</v>
      </c>
      <c r="G3431" s="128" t="s">
        <v>230</v>
      </c>
      <c r="H3431" s="128" t="s">
        <v>230</v>
      </c>
      <c r="I3431" s="128" t="s">
        <v>230</v>
      </c>
      <c r="J3431" s="128" t="s">
        <v>230</v>
      </c>
      <c r="K3431" s="128" t="s">
        <v>230</v>
      </c>
      <c r="N3431" s="128" t="s">
        <v>230</v>
      </c>
      <c r="AA3431" s="128" t="s">
        <v>230</v>
      </c>
    </row>
    <row r="3432" spans="6:27">
      <c r="F3432" s="128" t="s">
        <v>230</v>
      </c>
      <c r="G3432" s="128" t="s">
        <v>230</v>
      </c>
      <c r="H3432" s="128" t="s">
        <v>230</v>
      </c>
      <c r="I3432" s="128" t="s">
        <v>230</v>
      </c>
      <c r="J3432" s="128" t="s">
        <v>230</v>
      </c>
      <c r="K3432" s="128" t="s">
        <v>230</v>
      </c>
      <c r="N3432" s="128" t="s">
        <v>230</v>
      </c>
      <c r="AA3432" s="128" t="s">
        <v>230</v>
      </c>
    </row>
    <row r="3433" spans="6:27">
      <c r="F3433" s="128" t="s">
        <v>230</v>
      </c>
      <c r="G3433" s="128" t="s">
        <v>230</v>
      </c>
      <c r="H3433" s="128" t="s">
        <v>230</v>
      </c>
      <c r="I3433" s="128" t="s">
        <v>230</v>
      </c>
      <c r="J3433" s="128" t="s">
        <v>230</v>
      </c>
      <c r="K3433" s="128" t="s">
        <v>230</v>
      </c>
      <c r="N3433" s="128" t="s">
        <v>230</v>
      </c>
      <c r="AA3433" s="128" t="s">
        <v>230</v>
      </c>
    </row>
    <row r="3434" spans="6:27">
      <c r="F3434" s="128" t="s">
        <v>230</v>
      </c>
      <c r="G3434" s="128" t="s">
        <v>230</v>
      </c>
      <c r="H3434" s="128" t="s">
        <v>230</v>
      </c>
      <c r="I3434" s="128" t="s">
        <v>230</v>
      </c>
      <c r="J3434" s="128" t="s">
        <v>230</v>
      </c>
      <c r="K3434" s="128" t="s">
        <v>230</v>
      </c>
      <c r="N3434" s="128" t="s">
        <v>230</v>
      </c>
      <c r="AA3434" s="128" t="s">
        <v>230</v>
      </c>
    </row>
    <row r="3435" spans="6:27">
      <c r="F3435" s="128" t="s">
        <v>230</v>
      </c>
      <c r="G3435" s="128" t="s">
        <v>230</v>
      </c>
      <c r="H3435" s="128" t="s">
        <v>230</v>
      </c>
      <c r="I3435" s="128" t="s">
        <v>230</v>
      </c>
      <c r="J3435" s="128" t="s">
        <v>230</v>
      </c>
      <c r="K3435" s="128" t="s">
        <v>230</v>
      </c>
      <c r="N3435" s="128" t="s">
        <v>230</v>
      </c>
      <c r="AA3435" s="128" t="s">
        <v>230</v>
      </c>
    </row>
    <row r="3436" spans="6:27">
      <c r="F3436" s="128" t="s">
        <v>230</v>
      </c>
      <c r="G3436" s="128" t="s">
        <v>230</v>
      </c>
      <c r="H3436" s="128" t="s">
        <v>230</v>
      </c>
      <c r="I3436" s="128" t="s">
        <v>230</v>
      </c>
      <c r="J3436" s="128" t="s">
        <v>230</v>
      </c>
      <c r="K3436" s="128" t="s">
        <v>230</v>
      </c>
      <c r="N3436" s="128" t="s">
        <v>230</v>
      </c>
      <c r="AA3436" s="128" t="s">
        <v>230</v>
      </c>
    </row>
    <row r="3437" spans="6:27">
      <c r="F3437" s="128" t="s">
        <v>230</v>
      </c>
      <c r="G3437" s="128" t="s">
        <v>230</v>
      </c>
      <c r="H3437" s="128" t="s">
        <v>230</v>
      </c>
      <c r="I3437" s="128" t="s">
        <v>230</v>
      </c>
      <c r="J3437" s="128" t="s">
        <v>230</v>
      </c>
      <c r="K3437" s="128" t="s">
        <v>230</v>
      </c>
      <c r="N3437" s="128" t="s">
        <v>230</v>
      </c>
      <c r="AA3437" s="128" t="s">
        <v>230</v>
      </c>
    </row>
    <row r="3438" spans="6:27">
      <c r="F3438" s="128" t="s">
        <v>230</v>
      </c>
      <c r="G3438" s="128" t="s">
        <v>230</v>
      </c>
      <c r="H3438" s="128" t="s">
        <v>230</v>
      </c>
      <c r="I3438" s="128" t="s">
        <v>230</v>
      </c>
      <c r="J3438" s="128" t="s">
        <v>230</v>
      </c>
      <c r="K3438" s="128" t="s">
        <v>230</v>
      </c>
      <c r="N3438" s="128" t="s">
        <v>230</v>
      </c>
      <c r="AA3438" s="128" t="s">
        <v>230</v>
      </c>
    </row>
    <row r="3439" spans="6:27">
      <c r="F3439" s="128" t="s">
        <v>230</v>
      </c>
      <c r="G3439" s="128" t="s">
        <v>230</v>
      </c>
      <c r="H3439" s="128" t="s">
        <v>230</v>
      </c>
      <c r="I3439" s="128" t="s">
        <v>230</v>
      </c>
      <c r="J3439" s="128" t="s">
        <v>230</v>
      </c>
      <c r="K3439" s="128" t="s">
        <v>230</v>
      </c>
      <c r="N3439" s="128" t="s">
        <v>230</v>
      </c>
      <c r="AA3439" s="128" t="s">
        <v>230</v>
      </c>
    </row>
    <row r="3440" spans="6:27">
      <c r="F3440" s="128" t="s">
        <v>230</v>
      </c>
      <c r="G3440" s="128" t="s">
        <v>230</v>
      </c>
      <c r="H3440" s="128" t="s">
        <v>230</v>
      </c>
      <c r="I3440" s="128" t="s">
        <v>230</v>
      </c>
      <c r="J3440" s="128" t="s">
        <v>230</v>
      </c>
      <c r="K3440" s="128" t="s">
        <v>230</v>
      </c>
      <c r="N3440" s="128" t="s">
        <v>230</v>
      </c>
      <c r="AA3440" s="128" t="s">
        <v>230</v>
      </c>
    </row>
    <row r="3441" spans="6:27">
      <c r="F3441" s="128" t="s">
        <v>230</v>
      </c>
      <c r="G3441" s="128" t="s">
        <v>230</v>
      </c>
      <c r="H3441" s="128" t="s">
        <v>230</v>
      </c>
      <c r="I3441" s="128" t="s">
        <v>230</v>
      </c>
      <c r="J3441" s="128" t="s">
        <v>230</v>
      </c>
      <c r="K3441" s="128" t="s">
        <v>230</v>
      </c>
      <c r="N3441" s="128" t="s">
        <v>230</v>
      </c>
      <c r="AA3441" s="128" t="s">
        <v>230</v>
      </c>
    </row>
    <row r="3442" spans="6:27">
      <c r="F3442" s="128" t="s">
        <v>230</v>
      </c>
      <c r="G3442" s="128" t="s">
        <v>230</v>
      </c>
      <c r="H3442" s="128" t="s">
        <v>230</v>
      </c>
      <c r="I3442" s="128" t="s">
        <v>230</v>
      </c>
      <c r="J3442" s="128" t="s">
        <v>230</v>
      </c>
      <c r="K3442" s="128" t="s">
        <v>230</v>
      </c>
      <c r="N3442" s="128" t="s">
        <v>230</v>
      </c>
      <c r="AA3442" s="128" t="s">
        <v>230</v>
      </c>
    </row>
    <row r="3443" spans="6:27">
      <c r="F3443" s="128" t="s">
        <v>230</v>
      </c>
      <c r="G3443" s="128" t="s">
        <v>230</v>
      </c>
      <c r="H3443" s="128" t="s">
        <v>230</v>
      </c>
      <c r="I3443" s="128" t="s">
        <v>230</v>
      </c>
      <c r="J3443" s="128" t="s">
        <v>230</v>
      </c>
      <c r="K3443" s="128" t="s">
        <v>230</v>
      </c>
      <c r="N3443" s="128" t="s">
        <v>230</v>
      </c>
      <c r="AA3443" s="128" t="s">
        <v>230</v>
      </c>
    </row>
    <row r="3444" spans="6:27">
      <c r="F3444" s="128" t="s">
        <v>230</v>
      </c>
      <c r="G3444" s="128" t="s">
        <v>230</v>
      </c>
      <c r="H3444" s="128" t="s">
        <v>230</v>
      </c>
      <c r="I3444" s="128" t="s">
        <v>230</v>
      </c>
      <c r="J3444" s="128" t="s">
        <v>230</v>
      </c>
      <c r="K3444" s="128" t="s">
        <v>230</v>
      </c>
      <c r="N3444" s="128" t="s">
        <v>230</v>
      </c>
      <c r="AA3444" s="128" t="s">
        <v>230</v>
      </c>
    </row>
    <row r="3445" spans="6:27">
      <c r="F3445" s="128" t="s">
        <v>230</v>
      </c>
      <c r="G3445" s="128" t="s">
        <v>230</v>
      </c>
      <c r="H3445" s="128" t="s">
        <v>230</v>
      </c>
      <c r="I3445" s="128" t="s">
        <v>230</v>
      </c>
      <c r="J3445" s="128" t="s">
        <v>230</v>
      </c>
      <c r="K3445" s="128" t="s">
        <v>230</v>
      </c>
      <c r="N3445" s="128" t="s">
        <v>230</v>
      </c>
      <c r="AA3445" s="128" t="s">
        <v>230</v>
      </c>
    </row>
    <row r="3446" spans="6:27">
      <c r="F3446" s="128" t="s">
        <v>230</v>
      </c>
      <c r="G3446" s="128" t="s">
        <v>230</v>
      </c>
      <c r="H3446" s="128" t="s">
        <v>230</v>
      </c>
      <c r="I3446" s="128" t="s">
        <v>230</v>
      </c>
      <c r="J3446" s="128" t="s">
        <v>230</v>
      </c>
      <c r="K3446" s="128" t="s">
        <v>230</v>
      </c>
      <c r="N3446" s="128" t="s">
        <v>230</v>
      </c>
      <c r="AA3446" s="128" t="s">
        <v>230</v>
      </c>
    </row>
    <row r="3447" spans="6:27">
      <c r="F3447" s="128" t="s">
        <v>230</v>
      </c>
      <c r="G3447" s="128" t="s">
        <v>230</v>
      </c>
      <c r="H3447" s="128" t="s">
        <v>230</v>
      </c>
      <c r="I3447" s="128" t="s">
        <v>230</v>
      </c>
      <c r="J3447" s="128" t="s">
        <v>230</v>
      </c>
      <c r="K3447" s="128" t="s">
        <v>230</v>
      </c>
      <c r="N3447" s="128" t="s">
        <v>230</v>
      </c>
      <c r="AA3447" s="128" t="s">
        <v>230</v>
      </c>
    </row>
    <row r="3448" spans="6:27">
      <c r="F3448" s="128" t="s">
        <v>230</v>
      </c>
      <c r="G3448" s="128" t="s">
        <v>230</v>
      </c>
      <c r="H3448" s="128" t="s">
        <v>230</v>
      </c>
      <c r="I3448" s="128" t="s">
        <v>230</v>
      </c>
      <c r="J3448" s="128" t="s">
        <v>230</v>
      </c>
      <c r="K3448" s="128" t="s">
        <v>230</v>
      </c>
      <c r="N3448" s="128" t="s">
        <v>230</v>
      </c>
      <c r="AA3448" s="128" t="s">
        <v>230</v>
      </c>
    </row>
    <row r="3449" spans="6:27">
      <c r="F3449" s="128" t="s">
        <v>230</v>
      </c>
      <c r="G3449" s="128" t="s">
        <v>230</v>
      </c>
      <c r="H3449" s="128" t="s">
        <v>230</v>
      </c>
      <c r="I3449" s="128" t="s">
        <v>230</v>
      </c>
      <c r="J3449" s="128" t="s">
        <v>230</v>
      </c>
      <c r="K3449" s="128" t="s">
        <v>230</v>
      </c>
      <c r="N3449" s="128" t="s">
        <v>230</v>
      </c>
      <c r="AA3449" s="128" t="s">
        <v>230</v>
      </c>
    </row>
    <row r="3450" spans="6:27">
      <c r="F3450" s="128" t="s">
        <v>230</v>
      </c>
      <c r="G3450" s="128" t="s">
        <v>230</v>
      </c>
      <c r="H3450" s="128" t="s">
        <v>230</v>
      </c>
      <c r="I3450" s="128" t="s">
        <v>230</v>
      </c>
      <c r="J3450" s="128" t="s">
        <v>230</v>
      </c>
      <c r="K3450" s="128" t="s">
        <v>230</v>
      </c>
      <c r="N3450" s="128" t="s">
        <v>230</v>
      </c>
      <c r="AA3450" s="128" t="s">
        <v>230</v>
      </c>
    </row>
    <row r="3451" spans="6:27">
      <c r="F3451" s="128" t="s">
        <v>230</v>
      </c>
      <c r="G3451" s="128" t="s">
        <v>230</v>
      </c>
      <c r="H3451" s="128" t="s">
        <v>230</v>
      </c>
      <c r="I3451" s="128" t="s">
        <v>230</v>
      </c>
      <c r="J3451" s="128" t="s">
        <v>230</v>
      </c>
      <c r="K3451" s="128" t="s">
        <v>230</v>
      </c>
      <c r="N3451" s="128" t="s">
        <v>230</v>
      </c>
      <c r="AA3451" s="128" t="s">
        <v>230</v>
      </c>
    </row>
    <row r="3452" spans="6:27">
      <c r="F3452" s="128" t="s">
        <v>230</v>
      </c>
      <c r="G3452" s="128" t="s">
        <v>230</v>
      </c>
      <c r="H3452" s="128" t="s">
        <v>230</v>
      </c>
      <c r="I3452" s="128" t="s">
        <v>230</v>
      </c>
      <c r="J3452" s="128" t="s">
        <v>230</v>
      </c>
      <c r="K3452" s="128" t="s">
        <v>230</v>
      </c>
      <c r="N3452" s="128" t="s">
        <v>230</v>
      </c>
      <c r="AA3452" s="128" t="s">
        <v>230</v>
      </c>
    </row>
    <row r="3453" spans="6:27">
      <c r="F3453" s="128" t="s">
        <v>230</v>
      </c>
      <c r="G3453" s="128" t="s">
        <v>230</v>
      </c>
      <c r="H3453" s="128" t="s">
        <v>230</v>
      </c>
      <c r="I3453" s="128" t="s">
        <v>230</v>
      </c>
      <c r="J3453" s="128" t="s">
        <v>230</v>
      </c>
      <c r="K3453" s="128" t="s">
        <v>230</v>
      </c>
      <c r="N3453" s="128" t="s">
        <v>230</v>
      </c>
      <c r="AA3453" s="128" t="s">
        <v>230</v>
      </c>
    </row>
    <row r="3454" spans="6:27">
      <c r="F3454" s="128" t="s">
        <v>230</v>
      </c>
      <c r="G3454" s="128" t="s">
        <v>230</v>
      </c>
      <c r="H3454" s="128" t="s">
        <v>230</v>
      </c>
      <c r="I3454" s="128" t="s">
        <v>230</v>
      </c>
      <c r="J3454" s="128" t="s">
        <v>230</v>
      </c>
      <c r="K3454" s="128" t="s">
        <v>230</v>
      </c>
      <c r="N3454" s="128" t="s">
        <v>230</v>
      </c>
      <c r="AA3454" s="128" t="s">
        <v>230</v>
      </c>
    </row>
    <row r="3455" spans="6:27">
      <c r="F3455" s="128" t="s">
        <v>230</v>
      </c>
      <c r="G3455" s="128" t="s">
        <v>230</v>
      </c>
      <c r="H3455" s="128" t="s">
        <v>230</v>
      </c>
      <c r="I3455" s="128" t="s">
        <v>230</v>
      </c>
      <c r="J3455" s="128" t="s">
        <v>230</v>
      </c>
      <c r="K3455" s="128" t="s">
        <v>230</v>
      </c>
      <c r="N3455" s="128" t="s">
        <v>230</v>
      </c>
      <c r="AA3455" s="128" t="s">
        <v>230</v>
      </c>
    </row>
    <row r="3456" spans="6:27">
      <c r="F3456" s="128" t="s">
        <v>230</v>
      </c>
      <c r="G3456" s="128" t="s">
        <v>230</v>
      </c>
      <c r="H3456" s="128" t="s">
        <v>230</v>
      </c>
      <c r="I3456" s="128" t="s">
        <v>230</v>
      </c>
      <c r="J3456" s="128" t="s">
        <v>230</v>
      </c>
      <c r="K3456" s="128" t="s">
        <v>230</v>
      </c>
      <c r="N3456" s="128" t="s">
        <v>230</v>
      </c>
      <c r="AA3456" s="128" t="s">
        <v>230</v>
      </c>
    </row>
    <row r="3457" spans="6:27">
      <c r="F3457" s="128" t="s">
        <v>230</v>
      </c>
      <c r="G3457" s="128" t="s">
        <v>230</v>
      </c>
      <c r="H3457" s="128" t="s">
        <v>230</v>
      </c>
      <c r="I3457" s="128" t="s">
        <v>230</v>
      </c>
      <c r="J3457" s="128" t="s">
        <v>230</v>
      </c>
      <c r="K3457" s="128" t="s">
        <v>230</v>
      </c>
      <c r="N3457" s="128" t="s">
        <v>230</v>
      </c>
      <c r="AA3457" s="128" t="s">
        <v>230</v>
      </c>
    </row>
    <row r="3458" spans="6:27">
      <c r="F3458" s="128" t="s">
        <v>230</v>
      </c>
      <c r="G3458" s="128" t="s">
        <v>230</v>
      </c>
      <c r="H3458" s="128" t="s">
        <v>230</v>
      </c>
      <c r="I3458" s="128" t="s">
        <v>230</v>
      </c>
      <c r="J3458" s="128" t="s">
        <v>230</v>
      </c>
      <c r="K3458" s="128" t="s">
        <v>230</v>
      </c>
      <c r="N3458" s="128" t="s">
        <v>230</v>
      </c>
      <c r="AA3458" s="128" t="s">
        <v>230</v>
      </c>
    </row>
    <row r="3459" spans="6:27">
      <c r="F3459" s="128" t="s">
        <v>230</v>
      </c>
      <c r="G3459" s="128" t="s">
        <v>230</v>
      </c>
      <c r="H3459" s="128" t="s">
        <v>230</v>
      </c>
      <c r="I3459" s="128" t="s">
        <v>230</v>
      </c>
      <c r="J3459" s="128" t="s">
        <v>230</v>
      </c>
      <c r="K3459" s="128" t="s">
        <v>230</v>
      </c>
      <c r="N3459" s="128" t="s">
        <v>230</v>
      </c>
      <c r="AA3459" s="128" t="s">
        <v>230</v>
      </c>
    </row>
    <row r="3460" spans="6:27">
      <c r="F3460" s="128" t="s">
        <v>230</v>
      </c>
      <c r="G3460" s="128" t="s">
        <v>230</v>
      </c>
      <c r="H3460" s="128" t="s">
        <v>230</v>
      </c>
      <c r="I3460" s="128" t="s">
        <v>230</v>
      </c>
      <c r="J3460" s="128" t="s">
        <v>230</v>
      </c>
      <c r="K3460" s="128" t="s">
        <v>230</v>
      </c>
      <c r="N3460" s="128" t="s">
        <v>230</v>
      </c>
      <c r="AA3460" s="128" t="s">
        <v>230</v>
      </c>
    </row>
    <row r="3461" spans="6:27">
      <c r="F3461" s="128" t="s">
        <v>230</v>
      </c>
      <c r="G3461" s="128" t="s">
        <v>230</v>
      </c>
      <c r="H3461" s="128" t="s">
        <v>230</v>
      </c>
      <c r="I3461" s="128" t="s">
        <v>230</v>
      </c>
      <c r="J3461" s="128" t="s">
        <v>230</v>
      </c>
      <c r="K3461" s="128" t="s">
        <v>230</v>
      </c>
      <c r="N3461" s="128" t="s">
        <v>230</v>
      </c>
      <c r="AA3461" s="128" t="s">
        <v>230</v>
      </c>
    </row>
    <row r="3462" spans="6:27">
      <c r="F3462" s="128" t="s">
        <v>230</v>
      </c>
      <c r="G3462" s="128" t="s">
        <v>230</v>
      </c>
      <c r="H3462" s="128" t="s">
        <v>230</v>
      </c>
      <c r="I3462" s="128" t="s">
        <v>230</v>
      </c>
      <c r="J3462" s="128" t="s">
        <v>230</v>
      </c>
      <c r="K3462" s="128" t="s">
        <v>230</v>
      </c>
      <c r="N3462" s="128" t="s">
        <v>230</v>
      </c>
      <c r="AA3462" s="128" t="s">
        <v>230</v>
      </c>
    </row>
    <row r="3463" spans="6:27">
      <c r="F3463" s="128" t="s">
        <v>230</v>
      </c>
      <c r="G3463" s="128" t="s">
        <v>230</v>
      </c>
      <c r="H3463" s="128" t="s">
        <v>230</v>
      </c>
      <c r="I3463" s="128" t="s">
        <v>230</v>
      </c>
      <c r="J3463" s="128" t="s">
        <v>230</v>
      </c>
      <c r="K3463" s="128" t="s">
        <v>230</v>
      </c>
      <c r="N3463" s="128" t="s">
        <v>230</v>
      </c>
      <c r="AA3463" s="128" t="s">
        <v>230</v>
      </c>
    </row>
    <row r="3464" spans="6:27">
      <c r="F3464" s="128" t="s">
        <v>230</v>
      </c>
      <c r="G3464" s="128" t="s">
        <v>230</v>
      </c>
      <c r="H3464" s="128" t="s">
        <v>230</v>
      </c>
      <c r="I3464" s="128" t="s">
        <v>230</v>
      </c>
      <c r="J3464" s="128" t="s">
        <v>230</v>
      </c>
      <c r="K3464" s="128" t="s">
        <v>230</v>
      </c>
      <c r="N3464" s="128" t="s">
        <v>230</v>
      </c>
      <c r="AA3464" s="128" t="s">
        <v>230</v>
      </c>
    </row>
    <row r="3465" spans="6:27">
      <c r="F3465" s="128" t="s">
        <v>230</v>
      </c>
      <c r="G3465" s="128" t="s">
        <v>230</v>
      </c>
      <c r="H3465" s="128" t="s">
        <v>230</v>
      </c>
      <c r="I3465" s="128" t="s">
        <v>230</v>
      </c>
      <c r="J3465" s="128" t="s">
        <v>230</v>
      </c>
      <c r="K3465" s="128" t="s">
        <v>230</v>
      </c>
      <c r="N3465" s="128" t="s">
        <v>230</v>
      </c>
      <c r="AA3465" s="128" t="s">
        <v>230</v>
      </c>
    </row>
    <row r="3466" spans="6:27">
      <c r="F3466" s="128" t="s">
        <v>230</v>
      </c>
      <c r="G3466" s="128" t="s">
        <v>230</v>
      </c>
      <c r="H3466" s="128" t="s">
        <v>230</v>
      </c>
      <c r="I3466" s="128" t="s">
        <v>230</v>
      </c>
      <c r="J3466" s="128" t="s">
        <v>230</v>
      </c>
      <c r="K3466" s="128" t="s">
        <v>230</v>
      </c>
      <c r="N3466" s="128" t="s">
        <v>230</v>
      </c>
      <c r="AA3466" s="128" t="s">
        <v>230</v>
      </c>
    </row>
    <row r="3467" spans="6:27">
      <c r="F3467" s="128" t="s">
        <v>230</v>
      </c>
      <c r="G3467" s="128" t="s">
        <v>230</v>
      </c>
      <c r="H3467" s="128" t="s">
        <v>230</v>
      </c>
      <c r="I3467" s="128" t="s">
        <v>230</v>
      </c>
      <c r="J3467" s="128" t="s">
        <v>230</v>
      </c>
      <c r="K3467" s="128" t="s">
        <v>230</v>
      </c>
      <c r="N3467" s="128" t="s">
        <v>230</v>
      </c>
      <c r="AA3467" s="128" t="s">
        <v>230</v>
      </c>
    </row>
    <row r="3468" spans="6:27">
      <c r="F3468" s="128" t="s">
        <v>230</v>
      </c>
      <c r="G3468" s="128" t="s">
        <v>230</v>
      </c>
      <c r="H3468" s="128" t="s">
        <v>230</v>
      </c>
      <c r="I3468" s="128" t="s">
        <v>230</v>
      </c>
      <c r="J3468" s="128" t="s">
        <v>230</v>
      </c>
      <c r="K3468" s="128" t="s">
        <v>230</v>
      </c>
      <c r="N3468" s="128" t="s">
        <v>230</v>
      </c>
      <c r="AA3468" s="128" t="s">
        <v>230</v>
      </c>
    </row>
    <row r="3469" spans="6:27">
      <c r="F3469" s="128" t="s">
        <v>230</v>
      </c>
      <c r="G3469" s="128" t="s">
        <v>230</v>
      </c>
      <c r="H3469" s="128" t="s">
        <v>230</v>
      </c>
      <c r="I3469" s="128" t="s">
        <v>230</v>
      </c>
      <c r="J3469" s="128" t="s">
        <v>230</v>
      </c>
      <c r="K3469" s="128" t="s">
        <v>230</v>
      </c>
      <c r="N3469" s="128" t="s">
        <v>230</v>
      </c>
      <c r="AA3469" s="128" t="s">
        <v>230</v>
      </c>
    </row>
    <row r="3470" spans="6:27">
      <c r="F3470" s="128" t="s">
        <v>230</v>
      </c>
      <c r="G3470" s="128" t="s">
        <v>230</v>
      </c>
      <c r="H3470" s="128" t="s">
        <v>230</v>
      </c>
      <c r="I3470" s="128" t="s">
        <v>230</v>
      </c>
      <c r="J3470" s="128" t="s">
        <v>230</v>
      </c>
      <c r="K3470" s="128" t="s">
        <v>230</v>
      </c>
      <c r="N3470" s="128" t="s">
        <v>230</v>
      </c>
      <c r="AA3470" s="128" t="s">
        <v>230</v>
      </c>
    </row>
    <row r="3471" spans="6:27">
      <c r="F3471" s="128" t="s">
        <v>230</v>
      </c>
      <c r="G3471" s="128" t="s">
        <v>230</v>
      </c>
      <c r="H3471" s="128" t="s">
        <v>230</v>
      </c>
      <c r="I3471" s="128" t="s">
        <v>230</v>
      </c>
      <c r="J3471" s="128" t="s">
        <v>230</v>
      </c>
      <c r="K3471" s="128" t="s">
        <v>230</v>
      </c>
      <c r="N3471" s="128" t="s">
        <v>230</v>
      </c>
      <c r="AA3471" s="128" t="s">
        <v>230</v>
      </c>
    </row>
    <row r="3472" spans="6:27">
      <c r="F3472" s="128" t="s">
        <v>230</v>
      </c>
      <c r="G3472" s="128" t="s">
        <v>230</v>
      </c>
      <c r="H3472" s="128" t="s">
        <v>230</v>
      </c>
      <c r="I3472" s="128" t="s">
        <v>230</v>
      </c>
      <c r="J3472" s="128" t="s">
        <v>230</v>
      </c>
      <c r="K3472" s="128" t="s">
        <v>230</v>
      </c>
      <c r="N3472" s="128" t="s">
        <v>230</v>
      </c>
      <c r="AA3472" s="128" t="s">
        <v>230</v>
      </c>
    </row>
    <row r="3473" spans="6:27">
      <c r="F3473" s="128" t="s">
        <v>230</v>
      </c>
      <c r="G3473" s="128" t="s">
        <v>230</v>
      </c>
      <c r="H3473" s="128" t="s">
        <v>230</v>
      </c>
      <c r="I3473" s="128" t="s">
        <v>230</v>
      </c>
      <c r="J3473" s="128" t="s">
        <v>230</v>
      </c>
      <c r="K3473" s="128" t="s">
        <v>230</v>
      </c>
      <c r="N3473" s="128" t="s">
        <v>230</v>
      </c>
      <c r="AA3473" s="128" t="s">
        <v>230</v>
      </c>
    </row>
    <row r="3474" spans="6:27">
      <c r="F3474" s="128" t="s">
        <v>230</v>
      </c>
      <c r="G3474" s="128" t="s">
        <v>230</v>
      </c>
      <c r="H3474" s="128" t="s">
        <v>230</v>
      </c>
      <c r="I3474" s="128" t="s">
        <v>230</v>
      </c>
      <c r="J3474" s="128" t="s">
        <v>230</v>
      </c>
      <c r="K3474" s="128" t="s">
        <v>230</v>
      </c>
      <c r="N3474" s="128" t="s">
        <v>230</v>
      </c>
      <c r="AA3474" s="128" t="s">
        <v>230</v>
      </c>
    </row>
    <row r="3475" spans="6:27">
      <c r="F3475" s="128" t="s">
        <v>230</v>
      </c>
      <c r="G3475" s="128" t="s">
        <v>230</v>
      </c>
      <c r="H3475" s="128" t="s">
        <v>230</v>
      </c>
      <c r="I3475" s="128" t="s">
        <v>230</v>
      </c>
      <c r="J3475" s="128" t="s">
        <v>230</v>
      </c>
      <c r="K3475" s="128" t="s">
        <v>230</v>
      </c>
      <c r="N3475" s="128" t="s">
        <v>230</v>
      </c>
      <c r="AA3475" s="128" t="s">
        <v>230</v>
      </c>
    </row>
    <row r="3476" spans="6:27">
      <c r="F3476" s="128" t="s">
        <v>230</v>
      </c>
      <c r="G3476" s="128" t="s">
        <v>230</v>
      </c>
      <c r="H3476" s="128" t="s">
        <v>230</v>
      </c>
      <c r="I3476" s="128" t="s">
        <v>230</v>
      </c>
      <c r="J3476" s="128" t="s">
        <v>230</v>
      </c>
      <c r="K3476" s="128" t="s">
        <v>230</v>
      </c>
      <c r="N3476" s="128" t="s">
        <v>230</v>
      </c>
      <c r="AA3476" s="128" t="s">
        <v>230</v>
      </c>
    </row>
    <row r="3477" spans="6:27">
      <c r="F3477" s="128" t="s">
        <v>230</v>
      </c>
      <c r="G3477" s="128" t="s">
        <v>230</v>
      </c>
      <c r="H3477" s="128" t="s">
        <v>230</v>
      </c>
      <c r="I3477" s="128" t="s">
        <v>230</v>
      </c>
      <c r="J3477" s="128" t="s">
        <v>230</v>
      </c>
      <c r="K3477" s="128" t="s">
        <v>230</v>
      </c>
      <c r="N3477" s="128" t="s">
        <v>230</v>
      </c>
      <c r="AA3477" s="128" t="s">
        <v>230</v>
      </c>
    </row>
    <row r="3478" spans="6:27">
      <c r="F3478" s="128" t="s">
        <v>230</v>
      </c>
      <c r="G3478" s="128" t="s">
        <v>230</v>
      </c>
      <c r="H3478" s="128" t="s">
        <v>230</v>
      </c>
      <c r="I3478" s="128" t="s">
        <v>230</v>
      </c>
      <c r="J3478" s="128" t="s">
        <v>230</v>
      </c>
      <c r="K3478" s="128" t="s">
        <v>230</v>
      </c>
      <c r="N3478" s="128" t="s">
        <v>230</v>
      </c>
      <c r="AA3478" s="128" t="s">
        <v>230</v>
      </c>
    </row>
    <row r="3479" spans="6:27">
      <c r="F3479" s="128" t="s">
        <v>230</v>
      </c>
      <c r="G3479" s="128" t="s">
        <v>230</v>
      </c>
      <c r="H3479" s="128" t="s">
        <v>230</v>
      </c>
      <c r="I3479" s="128" t="s">
        <v>230</v>
      </c>
      <c r="J3479" s="128" t="s">
        <v>230</v>
      </c>
      <c r="K3479" s="128" t="s">
        <v>230</v>
      </c>
      <c r="N3479" s="128" t="s">
        <v>230</v>
      </c>
      <c r="AA3479" s="128" t="s">
        <v>230</v>
      </c>
    </row>
    <row r="3480" spans="6:27">
      <c r="F3480" s="128" t="s">
        <v>230</v>
      </c>
      <c r="G3480" s="128" t="s">
        <v>230</v>
      </c>
      <c r="H3480" s="128" t="s">
        <v>230</v>
      </c>
      <c r="I3480" s="128" t="s">
        <v>230</v>
      </c>
      <c r="J3480" s="128" t="s">
        <v>230</v>
      </c>
      <c r="K3480" s="128" t="s">
        <v>230</v>
      </c>
      <c r="N3480" s="128" t="s">
        <v>230</v>
      </c>
      <c r="AA3480" s="128" t="s">
        <v>230</v>
      </c>
    </row>
    <row r="3481" spans="6:27">
      <c r="F3481" s="128" t="s">
        <v>230</v>
      </c>
      <c r="G3481" s="128" t="s">
        <v>230</v>
      </c>
      <c r="H3481" s="128" t="s">
        <v>230</v>
      </c>
      <c r="I3481" s="128" t="s">
        <v>230</v>
      </c>
      <c r="J3481" s="128" t="s">
        <v>230</v>
      </c>
      <c r="K3481" s="128" t="s">
        <v>230</v>
      </c>
      <c r="N3481" s="128" t="s">
        <v>230</v>
      </c>
      <c r="AA3481" s="128" t="s">
        <v>230</v>
      </c>
    </row>
    <row r="3482" spans="6:27">
      <c r="F3482" s="128" t="s">
        <v>230</v>
      </c>
      <c r="G3482" s="128" t="s">
        <v>230</v>
      </c>
      <c r="H3482" s="128" t="s">
        <v>230</v>
      </c>
      <c r="I3482" s="128" t="s">
        <v>230</v>
      </c>
      <c r="J3482" s="128" t="s">
        <v>230</v>
      </c>
      <c r="K3482" s="128" t="s">
        <v>230</v>
      </c>
      <c r="N3482" s="128" t="s">
        <v>230</v>
      </c>
      <c r="AA3482" s="128" t="s">
        <v>230</v>
      </c>
    </row>
    <row r="3483" spans="6:27">
      <c r="F3483" s="128" t="s">
        <v>230</v>
      </c>
      <c r="G3483" s="128" t="s">
        <v>230</v>
      </c>
      <c r="H3483" s="128" t="s">
        <v>230</v>
      </c>
      <c r="I3483" s="128" t="s">
        <v>230</v>
      </c>
      <c r="J3483" s="128" t="s">
        <v>230</v>
      </c>
      <c r="K3483" s="128" t="s">
        <v>230</v>
      </c>
      <c r="N3483" s="128" t="s">
        <v>230</v>
      </c>
      <c r="AA3483" s="128" t="s">
        <v>230</v>
      </c>
    </row>
    <row r="3484" spans="6:27">
      <c r="F3484" s="128" t="s">
        <v>230</v>
      </c>
      <c r="G3484" s="128" t="s">
        <v>230</v>
      </c>
      <c r="H3484" s="128" t="s">
        <v>230</v>
      </c>
      <c r="I3484" s="128" t="s">
        <v>230</v>
      </c>
      <c r="J3484" s="128" t="s">
        <v>230</v>
      </c>
      <c r="K3484" s="128" t="s">
        <v>230</v>
      </c>
      <c r="N3484" s="128" t="s">
        <v>230</v>
      </c>
      <c r="AA3484" s="128" t="s">
        <v>230</v>
      </c>
    </row>
    <row r="3485" spans="6:27">
      <c r="F3485" s="128" t="s">
        <v>230</v>
      </c>
      <c r="G3485" s="128" t="s">
        <v>230</v>
      </c>
      <c r="H3485" s="128" t="s">
        <v>230</v>
      </c>
      <c r="I3485" s="128" t="s">
        <v>230</v>
      </c>
      <c r="J3485" s="128" t="s">
        <v>230</v>
      </c>
      <c r="K3485" s="128" t="s">
        <v>230</v>
      </c>
      <c r="N3485" s="128" t="s">
        <v>230</v>
      </c>
      <c r="AA3485" s="128" t="s">
        <v>230</v>
      </c>
    </row>
    <row r="3486" spans="6:27">
      <c r="F3486" s="128" t="s">
        <v>230</v>
      </c>
      <c r="G3486" s="128" t="s">
        <v>230</v>
      </c>
      <c r="H3486" s="128" t="s">
        <v>230</v>
      </c>
      <c r="I3486" s="128" t="s">
        <v>230</v>
      </c>
      <c r="J3486" s="128" t="s">
        <v>230</v>
      </c>
      <c r="K3486" s="128" t="s">
        <v>230</v>
      </c>
      <c r="N3486" s="128" t="s">
        <v>230</v>
      </c>
      <c r="AA3486" s="128" t="s">
        <v>230</v>
      </c>
    </row>
    <row r="3487" spans="6:27">
      <c r="F3487" s="128" t="s">
        <v>230</v>
      </c>
      <c r="G3487" s="128" t="s">
        <v>230</v>
      </c>
      <c r="H3487" s="128" t="s">
        <v>230</v>
      </c>
      <c r="I3487" s="128" t="s">
        <v>230</v>
      </c>
      <c r="J3487" s="128" t="s">
        <v>230</v>
      </c>
      <c r="K3487" s="128" t="s">
        <v>230</v>
      </c>
      <c r="N3487" s="128" t="s">
        <v>230</v>
      </c>
      <c r="AA3487" s="128" t="s">
        <v>230</v>
      </c>
    </row>
    <row r="3488" spans="6:27">
      <c r="F3488" s="128" t="s">
        <v>230</v>
      </c>
      <c r="G3488" s="128" t="s">
        <v>230</v>
      </c>
      <c r="H3488" s="128" t="s">
        <v>230</v>
      </c>
      <c r="I3488" s="128" t="s">
        <v>230</v>
      </c>
      <c r="J3488" s="128" t="s">
        <v>230</v>
      </c>
      <c r="K3488" s="128" t="s">
        <v>230</v>
      </c>
      <c r="N3488" s="128" t="s">
        <v>230</v>
      </c>
      <c r="AA3488" s="128" t="s">
        <v>230</v>
      </c>
    </row>
    <row r="3489" spans="6:27">
      <c r="F3489" s="128" t="s">
        <v>230</v>
      </c>
      <c r="G3489" s="128" t="s">
        <v>230</v>
      </c>
      <c r="H3489" s="128" t="s">
        <v>230</v>
      </c>
      <c r="I3489" s="128" t="s">
        <v>230</v>
      </c>
      <c r="J3489" s="128" t="s">
        <v>230</v>
      </c>
      <c r="K3489" s="128" t="s">
        <v>230</v>
      </c>
      <c r="N3489" s="128" t="s">
        <v>230</v>
      </c>
      <c r="AA3489" s="128" t="s">
        <v>230</v>
      </c>
    </row>
    <row r="3490" spans="6:27">
      <c r="F3490" s="128" t="s">
        <v>230</v>
      </c>
      <c r="G3490" s="128" t="s">
        <v>230</v>
      </c>
      <c r="H3490" s="128" t="s">
        <v>230</v>
      </c>
      <c r="I3490" s="128" t="s">
        <v>230</v>
      </c>
      <c r="J3490" s="128" t="s">
        <v>230</v>
      </c>
      <c r="K3490" s="128" t="s">
        <v>230</v>
      </c>
      <c r="N3490" s="128" t="s">
        <v>230</v>
      </c>
      <c r="AA3490" s="128" t="s">
        <v>230</v>
      </c>
    </row>
    <row r="3491" spans="6:27">
      <c r="F3491" s="128" t="s">
        <v>230</v>
      </c>
      <c r="G3491" s="128" t="s">
        <v>230</v>
      </c>
      <c r="H3491" s="128" t="s">
        <v>230</v>
      </c>
      <c r="I3491" s="128" t="s">
        <v>230</v>
      </c>
      <c r="J3491" s="128" t="s">
        <v>230</v>
      </c>
      <c r="K3491" s="128" t="s">
        <v>230</v>
      </c>
      <c r="N3491" s="128" t="s">
        <v>230</v>
      </c>
      <c r="AA3491" s="128" t="s">
        <v>230</v>
      </c>
    </row>
    <row r="3492" spans="6:27">
      <c r="F3492" s="128" t="s">
        <v>230</v>
      </c>
      <c r="G3492" s="128" t="s">
        <v>230</v>
      </c>
      <c r="H3492" s="128" t="s">
        <v>230</v>
      </c>
      <c r="I3492" s="128" t="s">
        <v>230</v>
      </c>
      <c r="J3492" s="128" t="s">
        <v>230</v>
      </c>
      <c r="K3492" s="128" t="s">
        <v>230</v>
      </c>
      <c r="N3492" s="128" t="s">
        <v>230</v>
      </c>
      <c r="AA3492" s="128" t="s">
        <v>230</v>
      </c>
    </row>
    <row r="3493" spans="6:27">
      <c r="F3493" s="128" t="s">
        <v>230</v>
      </c>
      <c r="G3493" s="128" t="s">
        <v>230</v>
      </c>
      <c r="H3493" s="128" t="s">
        <v>230</v>
      </c>
      <c r="I3493" s="128" t="s">
        <v>230</v>
      </c>
      <c r="J3493" s="128" t="s">
        <v>230</v>
      </c>
      <c r="K3493" s="128" t="s">
        <v>230</v>
      </c>
      <c r="N3493" s="128" t="s">
        <v>230</v>
      </c>
      <c r="AA3493" s="128" t="s">
        <v>230</v>
      </c>
    </row>
    <row r="3494" spans="6:27">
      <c r="F3494" s="128" t="s">
        <v>230</v>
      </c>
      <c r="G3494" s="128" t="s">
        <v>230</v>
      </c>
      <c r="H3494" s="128" t="s">
        <v>230</v>
      </c>
      <c r="I3494" s="128" t="s">
        <v>230</v>
      </c>
      <c r="J3494" s="128" t="s">
        <v>230</v>
      </c>
      <c r="K3494" s="128" t="s">
        <v>230</v>
      </c>
      <c r="N3494" s="128" t="s">
        <v>230</v>
      </c>
      <c r="AA3494" s="128" t="s">
        <v>230</v>
      </c>
    </row>
    <row r="3495" spans="6:27">
      <c r="F3495" s="128" t="s">
        <v>230</v>
      </c>
      <c r="G3495" s="128" t="s">
        <v>230</v>
      </c>
      <c r="H3495" s="128" t="s">
        <v>230</v>
      </c>
      <c r="I3495" s="128" t="s">
        <v>230</v>
      </c>
      <c r="J3495" s="128" t="s">
        <v>230</v>
      </c>
      <c r="K3495" s="128" t="s">
        <v>230</v>
      </c>
      <c r="N3495" s="128" t="s">
        <v>230</v>
      </c>
      <c r="AA3495" s="128" t="s">
        <v>230</v>
      </c>
    </row>
    <row r="3496" spans="6:27">
      <c r="F3496" s="128" t="s">
        <v>230</v>
      </c>
      <c r="G3496" s="128" t="s">
        <v>230</v>
      </c>
      <c r="H3496" s="128" t="s">
        <v>230</v>
      </c>
      <c r="I3496" s="128" t="s">
        <v>230</v>
      </c>
      <c r="J3496" s="128" t="s">
        <v>230</v>
      </c>
      <c r="K3496" s="128" t="s">
        <v>230</v>
      </c>
      <c r="N3496" s="128" t="s">
        <v>230</v>
      </c>
      <c r="AA3496" s="128" t="s">
        <v>230</v>
      </c>
    </row>
    <row r="3497" spans="6:27">
      <c r="F3497" s="128" t="s">
        <v>230</v>
      </c>
      <c r="G3497" s="128" t="s">
        <v>230</v>
      </c>
      <c r="H3497" s="128" t="s">
        <v>230</v>
      </c>
      <c r="I3497" s="128" t="s">
        <v>230</v>
      </c>
      <c r="J3497" s="128" t="s">
        <v>230</v>
      </c>
      <c r="K3497" s="128" t="s">
        <v>230</v>
      </c>
      <c r="N3497" s="128" t="s">
        <v>230</v>
      </c>
      <c r="AA3497" s="128" t="s">
        <v>230</v>
      </c>
    </row>
    <row r="3498" spans="6:27">
      <c r="F3498" s="128" t="s">
        <v>230</v>
      </c>
      <c r="G3498" s="128" t="s">
        <v>230</v>
      </c>
      <c r="H3498" s="128" t="s">
        <v>230</v>
      </c>
      <c r="I3498" s="128" t="s">
        <v>230</v>
      </c>
      <c r="J3498" s="128" t="s">
        <v>230</v>
      </c>
      <c r="K3498" s="128" t="s">
        <v>230</v>
      </c>
      <c r="N3498" s="128" t="s">
        <v>230</v>
      </c>
      <c r="AA3498" s="128" t="s">
        <v>230</v>
      </c>
    </row>
    <row r="3499" spans="6:27">
      <c r="F3499" s="128" t="s">
        <v>230</v>
      </c>
      <c r="G3499" s="128" t="s">
        <v>230</v>
      </c>
      <c r="H3499" s="128" t="s">
        <v>230</v>
      </c>
      <c r="I3499" s="128" t="s">
        <v>230</v>
      </c>
      <c r="J3499" s="128" t="s">
        <v>230</v>
      </c>
      <c r="K3499" s="128" t="s">
        <v>230</v>
      </c>
      <c r="N3499" s="128" t="s">
        <v>230</v>
      </c>
      <c r="AA3499" s="128" t="s">
        <v>230</v>
      </c>
    </row>
    <row r="3500" spans="6:27">
      <c r="F3500" s="128" t="s">
        <v>230</v>
      </c>
      <c r="G3500" s="128" t="s">
        <v>230</v>
      </c>
      <c r="H3500" s="128" t="s">
        <v>230</v>
      </c>
      <c r="I3500" s="128" t="s">
        <v>230</v>
      </c>
      <c r="J3500" s="128" t="s">
        <v>230</v>
      </c>
      <c r="K3500" s="128" t="s">
        <v>230</v>
      </c>
      <c r="N3500" s="128" t="s">
        <v>230</v>
      </c>
      <c r="AA3500" s="128" t="s">
        <v>230</v>
      </c>
    </row>
    <row r="3501" spans="6:27">
      <c r="F3501" s="128" t="s">
        <v>230</v>
      </c>
      <c r="G3501" s="128" t="s">
        <v>230</v>
      </c>
      <c r="H3501" s="128" t="s">
        <v>230</v>
      </c>
      <c r="I3501" s="128" t="s">
        <v>230</v>
      </c>
      <c r="J3501" s="128" t="s">
        <v>230</v>
      </c>
      <c r="K3501" s="128" t="s">
        <v>230</v>
      </c>
      <c r="N3501" s="128" t="s">
        <v>230</v>
      </c>
      <c r="AA3501" s="128" t="s">
        <v>230</v>
      </c>
    </row>
    <row r="3502" spans="6:27">
      <c r="F3502" s="128" t="s">
        <v>230</v>
      </c>
      <c r="G3502" s="128" t="s">
        <v>230</v>
      </c>
      <c r="H3502" s="128" t="s">
        <v>230</v>
      </c>
      <c r="I3502" s="128" t="s">
        <v>230</v>
      </c>
      <c r="J3502" s="128" t="s">
        <v>230</v>
      </c>
      <c r="K3502" s="128" t="s">
        <v>230</v>
      </c>
      <c r="N3502" s="128" t="s">
        <v>230</v>
      </c>
      <c r="AA3502" s="128" t="s">
        <v>230</v>
      </c>
    </row>
    <row r="3503" spans="6:27">
      <c r="F3503" s="128" t="s">
        <v>230</v>
      </c>
      <c r="G3503" s="128" t="s">
        <v>230</v>
      </c>
      <c r="H3503" s="128" t="s">
        <v>230</v>
      </c>
      <c r="I3503" s="128" t="s">
        <v>230</v>
      </c>
      <c r="J3503" s="128" t="s">
        <v>230</v>
      </c>
      <c r="K3503" s="128" t="s">
        <v>230</v>
      </c>
      <c r="N3503" s="128" t="s">
        <v>230</v>
      </c>
      <c r="AA3503" s="128" t="s">
        <v>230</v>
      </c>
    </row>
    <row r="3504" spans="6:27">
      <c r="F3504" s="128" t="s">
        <v>230</v>
      </c>
      <c r="G3504" s="128" t="s">
        <v>230</v>
      </c>
      <c r="H3504" s="128" t="s">
        <v>230</v>
      </c>
      <c r="I3504" s="128" t="s">
        <v>230</v>
      </c>
      <c r="J3504" s="128" t="s">
        <v>230</v>
      </c>
      <c r="K3504" s="128" t="s">
        <v>230</v>
      </c>
      <c r="N3504" s="128" t="s">
        <v>230</v>
      </c>
      <c r="AA3504" s="128" t="s">
        <v>230</v>
      </c>
    </row>
    <row r="3505" spans="6:27">
      <c r="F3505" s="128" t="s">
        <v>230</v>
      </c>
      <c r="G3505" s="128" t="s">
        <v>230</v>
      </c>
      <c r="H3505" s="128" t="s">
        <v>230</v>
      </c>
      <c r="I3505" s="128" t="s">
        <v>230</v>
      </c>
      <c r="J3505" s="128" t="s">
        <v>230</v>
      </c>
      <c r="K3505" s="128" t="s">
        <v>230</v>
      </c>
      <c r="N3505" s="128" t="s">
        <v>230</v>
      </c>
      <c r="AA3505" s="128" t="s">
        <v>230</v>
      </c>
    </row>
    <row r="3506" spans="6:27">
      <c r="F3506" s="128" t="s">
        <v>230</v>
      </c>
      <c r="G3506" s="128" t="s">
        <v>230</v>
      </c>
      <c r="H3506" s="128" t="s">
        <v>230</v>
      </c>
      <c r="I3506" s="128" t="s">
        <v>230</v>
      </c>
      <c r="J3506" s="128" t="s">
        <v>230</v>
      </c>
      <c r="K3506" s="128" t="s">
        <v>230</v>
      </c>
      <c r="N3506" s="128" t="s">
        <v>230</v>
      </c>
      <c r="AA3506" s="128" t="s">
        <v>230</v>
      </c>
    </row>
    <row r="3507" spans="6:27">
      <c r="F3507" s="128" t="s">
        <v>230</v>
      </c>
      <c r="G3507" s="128" t="s">
        <v>230</v>
      </c>
      <c r="H3507" s="128" t="s">
        <v>230</v>
      </c>
      <c r="I3507" s="128" t="s">
        <v>230</v>
      </c>
      <c r="J3507" s="128" t="s">
        <v>230</v>
      </c>
      <c r="K3507" s="128" t="s">
        <v>230</v>
      </c>
      <c r="N3507" s="128" t="s">
        <v>230</v>
      </c>
      <c r="AA3507" s="128" t="s">
        <v>230</v>
      </c>
    </row>
    <row r="3508" spans="6:27">
      <c r="F3508" s="128" t="s">
        <v>230</v>
      </c>
      <c r="G3508" s="128" t="s">
        <v>230</v>
      </c>
      <c r="H3508" s="128" t="s">
        <v>230</v>
      </c>
      <c r="I3508" s="128" t="s">
        <v>230</v>
      </c>
      <c r="J3508" s="128" t="s">
        <v>230</v>
      </c>
      <c r="K3508" s="128" t="s">
        <v>230</v>
      </c>
      <c r="N3508" s="128" t="s">
        <v>230</v>
      </c>
      <c r="AA3508" s="128" t="s">
        <v>230</v>
      </c>
    </row>
    <row r="3509" spans="6:27">
      <c r="F3509" s="128" t="s">
        <v>230</v>
      </c>
      <c r="G3509" s="128" t="s">
        <v>230</v>
      </c>
      <c r="H3509" s="128" t="s">
        <v>230</v>
      </c>
      <c r="I3509" s="128" t="s">
        <v>230</v>
      </c>
      <c r="J3509" s="128" t="s">
        <v>230</v>
      </c>
      <c r="K3509" s="128" t="s">
        <v>230</v>
      </c>
      <c r="N3509" s="128" t="s">
        <v>230</v>
      </c>
      <c r="AA3509" s="128" t="s">
        <v>230</v>
      </c>
    </row>
    <row r="3510" spans="6:27">
      <c r="F3510" s="128" t="s">
        <v>230</v>
      </c>
      <c r="G3510" s="128" t="s">
        <v>230</v>
      </c>
      <c r="H3510" s="128" t="s">
        <v>230</v>
      </c>
      <c r="I3510" s="128" t="s">
        <v>230</v>
      </c>
      <c r="J3510" s="128" t="s">
        <v>230</v>
      </c>
      <c r="K3510" s="128" t="s">
        <v>230</v>
      </c>
      <c r="N3510" s="128" t="s">
        <v>230</v>
      </c>
      <c r="AA3510" s="128" t="s">
        <v>230</v>
      </c>
    </row>
    <row r="3511" spans="6:27">
      <c r="F3511" s="128" t="s">
        <v>230</v>
      </c>
      <c r="G3511" s="128" t="s">
        <v>230</v>
      </c>
      <c r="H3511" s="128" t="s">
        <v>230</v>
      </c>
      <c r="I3511" s="128" t="s">
        <v>230</v>
      </c>
      <c r="J3511" s="128" t="s">
        <v>230</v>
      </c>
      <c r="K3511" s="128" t="s">
        <v>230</v>
      </c>
      <c r="N3511" s="128" t="s">
        <v>230</v>
      </c>
      <c r="AA3511" s="128" t="s">
        <v>230</v>
      </c>
    </row>
    <row r="3512" spans="6:27">
      <c r="F3512" s="128" t="s">
        <v>230</v>
      </c>
      <c r="G3512" s="128" t="s">
        <v>230</v>
      </c>
      <c r="H3512" s="128" t="s">
        <v>230</v>
      </c>
      <c r="I3512" s="128" t="s">
        <v>230</v>
      </c>
      <c r="J3512" s="128" t="s">
        <v>230</v>
      </c>
      <c r="K3512" s="128" t="s">
        <v>230</v>
      </c>
      <c r="N3512" s="128" t="s">
        <v>230</v>
      </c>
      <c r="AA3512" s="128" t="s">
        <v>230</v>
      </c>
    </row>
    <row r="3513" spans="6:27">
      <c r="F3513" s="128" t="s">
        <v>230</v>
      </c>
      <c r="G3513" s="128" t="s">
        <v>230</v>
      </c>
      <c r="H3513" s="128" t="s">
        <v>230</v>
      </c>
      <c r="I3513" s="128" t="s">
        <v>230</v>
      </c>
      <c r="J3513" s="128" t="s">
        <v>230</v>
      </c>
      <c r="K3513" s="128" t="s">
        <v>230</v>
      </c>
      <c r="N3513" s="128" t="s">
        <v>230</v>
      </c>
      <c r="AA3513" s="128" t="s">
        <v>230</v>
      </c>
    </row>
    <row r="3514" spans="6:27">
      <c r="F3514" s="128" t="s">
        <v>230</v>
      </c>
      <c r="G3514" s="128" t="s">
        <v>230</v>
      </c>
      <c r="H3514" s="128" t="s">
        <v>230</v>
      </c>
      <c r="I3514" s="128" t="s">
        <v>230</v>
      </c>
      <c r="J3514" s="128" t="s">
        <v>230</v>
      </c>
      <c r="K3514" s="128" t="s">
        <v>230</v>
      </c>
      <c r="N3514" s="128" t="s">
        <v>230</v>
      </c>
      <c r="AA3514" s="128" t="s">
        <v>230</v>
      </c>
    </row>
    <row r="3515" spans="6:27">
      <c r="F3515" s="128" t="s">
        <v>230</v>
      </c>
      <c r="G3515" s="128" t="s">
        <v>230</v>
      </c>
      <c r="H3515" s="128" t="s">
        <v>230</v>
      </c>
      <c r="I3515" s="128" t="s">
        <v>230</v>
      </c>
      <c r="J3515" s="128" t="s">
        <v>230</v>
      </c>
      <c r="K3515" s="128" t="s">
        <v>230</v>
      </c>
      <c r="N3515" s="128" t="s">
        <v>230</v>
      </c>
      <c r="AA3515" s="128" t="s">
        <v>230</v>
      </c>
    </row>
    <row r="3516" spans="6:27">
      <c r="F3516" s="128" t="s">
        <v>230</v>
      </c>
      <c r="G3516" s="128" t="s">
        <v>230</v>
      </c>
      <c r="H3516" s="128" t="s">
        <v>230</v>
      </c>
      <c r="I3516" s="128" t="s">
        <v>230</v>
      </c>
      <c r="J3516" s="128" t="s">
        <v>230</v>
      </c>
      <c r="K3516" s="128" t="s">
        <v>230</v>
      </c>
      <c r="N3516" s="128" t="s">
        <v>230</v>
      </c>
      <c r="AA3516" s="128" t="s">
        <v>230</v>
      </c>
    </row>
    <row r="3517" spans="6:27">
      <c r="F3517" s="128" t="s">
        <v>230</v>
      </c>
      <c r="G3517" s="128" t="s">
        <v>230</v>
      </c>
      <c r="H3517" s="128" t="s">
        <v>230</v>
      </c>
      <c r="I3517" s="128" t="s">
        <v>230</v>
      </c>
      <c r="J3517" s="128" t="s">
        <v>230</v>
      </c>
      <c r="K3517" s="128" t="s">
        <v>230</v>
      </c>
      <c r="N3517" s="128" t="s">
        <v>230</v>
      </c>
      <c r="AA3517" s="128" t="s">
        <v>230</v>
      </c>
    </row>
    <row r="3518" spans="6:27">
      <c r="F3518" s="128" t="s">
        <v>230</v>
      </c>
      <c r="G3518" s="128" t="s">
        <v>230</v>
      </c>
      <c r="H3518" s="128" t="s">
        <v>230</v>
      </c>
      <c r="I3518" s="128" t="s">
        <v>230</v>
      </c>
      <c r="J3518" s="128" t="s">
        <v>230</v>
      </c>
      <c r="K3518" s="128" t="s">
        <v>230</v>
      </c>
      <c r="N3518" s="128" t="s">
        <v>230</v>
      </c>
      <c r="AA3518" s="128" t="s">
        <v>230</v>
      </c>
    </row>
    <row r="3519" spans="6:27">
      <c r="F3519" s="128" t="s">
        <v>230</v>
      </c>
      <c r="G3519" s="128" t="s">
        <v>230</v>
      </c>
      <c r="H3519" s="128" t="s">
        <v>230</v>
      </c>
      <c r="I3519" s="128" t="s">
        <v>230</v>
      </c>
      <c r="J3519" s="128" t="s">
        <v>230</v>
      </c>
      <c r="K3519" s="128" t="s">
        <v>230</v>
      </c>
      <c r="N3519" s="128" t="s">
        <v>230</v>
      </c>
      <c r="AA3519" s="128" t="s">
        <v>230</v>
      </c>
    </row>
    <row r="3520" spans="6:27">
      <c r="F3520" s="128" t="s">
        <v>230</v>
      </c>
      <c r="G3520" s="128" t="s">
        <v>230</v>
      </c>
      <c r="H3520" s="128" t="s">
        <v>230</v>
      </c>
      <c r="I3520" s="128" t="s">
        <v>230</v>
      </c>
      <c r="J3520" s="128" t="s">
        <v>230</v>
      </c>
      <c r="K3520" s="128" t="s">
        <v>230</v>
      </c>
      <c r="N3520" s="128" t="s">
        <v>230</v>
      </c>
      <c r="AA3520" s="128" t="s">
        <v>230</v>
      </c>
    </row>
    <row r="3521" spans="6:27">
      <c r="F3521" s="128" t="s">
        <v>230</v>
      </c>
      <c r="G3521" s="128" t="s">
        <v>230</v>
      </c>
      <c r="H3521" s="128" t="s">
        <v>230</v>
      </c>
      <c r="I3521" s="128" t="s">
        <v>230</v>
      </c>
      <c r="J3521" s="128" t="s">
        <v>230</v>
      </c>
      <c r="K3521" s="128" t="s">
        <v>230</v>
      </c>
      <c r="N3521" s="128" t="s">
        <v>230</v>
      </c>
      <c r="AA3521" s="128" t="s">
        <v>230</v>
      </c>
    </row>
    <row r="3522" spans="6:27">
      <c r="F3522" s="128" t="s">
        <v>230</v>
      </c>
      <c r="G3522" s="128" t="s">
        <v>230</v>
      </c>
      <c r="H3522" s="128" t="s">
        <v>230</v>
      </c>
      <c r="I3522" s="128" t="s">
        <v>230</v>
      </c>
      <c r="J3522" s="128" t="s">
        <v>230</v>
      </c>
      <c r="K3522" s="128" t="s">
        <v>230</v>
      </c>
      <c r="N3522" s="128" t="s">
        <v>230</v>
      </c>
      <c r="AA3522" s="128" t="s">
        <v>230</v>
      </c>
    </row>
    <row r="3523" spans="6:27">
      <c r="F3523" s="128" t="s">
        <v>230</v>
      </c>
      <c r="G3523" s="128" t="s">
        <v>230</v>
      </c>
      <c r="H3523" s="128" t="s">
        <v>230</v>
      </c>
      <c r="I3523" s="128" t="s">
        <v>230</v>
      </c>
      <c r="J3523" s="128" t="s">
        <v>230</v>
      </c>
      <c r="K3523" s="128" t="s">
        <v>230</v>
      </c>
      <c r="N3523" s="128" t="s">
        <v>230</v>
      </c>
      <c r="AA3523" s="128" t="s">
        <v>230</v>
      </c>
    </row>
    <row r="3524" spans="6:27">
      <c r="F3524" s="128" t="s">
        <v>230</v>
      </c>
      <c r="G3524" s="128" t="s">
        <v>230</v>
      </c>
      <c r="H3524" s="128" t="s">
        <v>230</v>
      </c>
      <c r="I3524" s="128" t="s">
        <v>230</v>
      </c>
      <c r="J3524" s="128" t="s">
        <v>230</v>
      </c>
      <c r="K3524" s="128" t="s">
        <v>230</v>
      </c>
      <c r="N3524" s="128" t="s">
        <v>230</v>
      </c>
      <c r="AA3524" s="128" t="s">
        <v>230</v>
      </c>
    </row>
    <row r="3525" spans="6:27">
      <c r="F3525" s="128" t="s">
        <v>230</v>
      </c>
      <c r="G3525" s="128" t="s">
        <v>230</v>
      </c>
      <c r="H3525" s="128" t="s">
        <v>230</v>
      </c>
      <c r="I3525" s="128" t="s">
        <v>230</v>
      </c>
      <c r="J3525" s="128" t="s">
        <v>230</v>
      </c>
      <c r="K3525" s="128" t="s">
        <v>230</v>
      </c>
      <c r="N3525" s="128" t="s">
        <v>230</v>
      </c>
      <c r="AA3525" s="128" t="s">
        <v>230</v>
      </c>
    </row>
    <row r="3526" spans="6:27">
      <c r="F3526" s="128" t="s">
        <v>230</v>
      </c>
      <c r="G3526" s="128" t="s">
        <v>230</v>
      </c>
      <c r="H3526" s="128" t="s">
        <v>230</v>
      </c>
      <c r="I3526" s="128" t="s">
        <v>230</v>
      </c>
      <c r="J3526" s="128" t="s">
        <v>230</v>
      </c>
      <c r="K3526" s="128" t="s">
        <v>230</v>
      </c>
      <c r="N3526" s="128" t="s">
        <v>230</v>
      </c>
      <c r="AA3526" s="128" t="s">
        <v>230</v>
      </c>
    </row>
    <row r="3527" spans="6:27">
      <c r="F3527" s="128" t="s">
        <v>230</v>
      </c>
      <c r="G3527" s="128" t="s">
        <v>230</v>
      </c>
      <c r="H3527" s="128" t="s">
        <v>230</v>
      </c>
      <c r="I3527" s="128" t="s">
        <v>230</v>
      </c>
      <c r="J3527" s="128" t="s">
        <v>230</v>
      </c>
      <c r="K3527" s="128" t="s">
        <v>230</v>
      </c>
      <c r="N3527" s="128" t="s">
        <v>230</v>
      </c>
      <c r="AA3527" s="128" t="s">
        <v>230</v>
      </c>
    </row>
    <row r="3528" spans="6:27">
      <c r="F3528" s="128" t="s">
        <v>230</v>
      </c>
      <c r="G3528" s="128" t="s">
        <v>230</v>
      </c>
      <c r="H3528" s="128" t="s">
        <v>230</v>
      </c>
      <c r="I3528" s="128" t="s">
        <v>230</v>
      </c>
      <c r="J3528" s="128" t="s">
        <v>230</v>
      </c>
      <c r="K3528" s="128" t="s">
        <v>230</v>
      </c>
      <c r="N3528" s="128" t="s">
        <v>230</v>
      </c>
      <c r="AA3528" s="128" t="s">
        <v>230</v>
      </c>
    </row>
    <row r="3529" spans="6:27">
      <c r="F3529" s="128" t="s">
        <v>230</v>
      </c>
      <c r="G3529" s="128" t="s">
        <v>230</v>
      </c>
      <c r="H3529" s="128" t="s">
        <v>230</v>
      </c>
      <c r="I3529" s="128" t="s">
        <v>230</v>
      </c>
      <c r="J3529" s="128" t="s">
        <v>230</v>
      </c>
      <c r="K3529" s="128" t="s">
        <v>230</v>
      </c>
      <c r="N3529" s="128" t="s">
        <v>230</v>
      </c>
      <c r="AA3529" s="128" t="s">
        <v>230</v>
      </c>
    </row>
    <row r="3530" spans="6:27">
      <c r="F3530" s="128" t="s">
        <v>230</v>
      </c>
      <c r="G3530" s="128" t="s">
        <v>230</v>
      </c>
      <c r="H3530" s="128" t="s">
        <v>230</v>
      </c>
      <c r="I3530" s="128" t="s">
        <v>230</v>
      </c>
      <c r="J3530" s="128" t="s">
        <v>230</v>
      </c>
      <c r="K3530" s="128" t="s">
        <v>230</v>
      </c>
      <c r="N3530" s="128" t="s">
        <v>230</v>
      </c>
      <c r="AA3530" s="128" t="s">
        <v>230</v>
      </c>
    </row>
    <row r="3531" spans="6:27">
      <c r="F3531" s="128" t="s">
        <v>230</v>
      </c>
      <c r="G3531" s="128" t="s">
        <v>230</v>
      </c>
      <c r="H3531" s="128" t="s">
        <v>230</v>
      </c>
      <c r="I3531" s="128" t="s">
        <v>230</v>
      </c>
      <c r="J3531" s="128" t="s">
        <v>230</v>
      </c>
      <c r="K3531" s="128" t="s">
        <v>230</v>
      </c>
      <c r="N3531" s="128" t="s">
        <v>230</v>
      </c>
      <c r="AA3531" s="128" t="s">
        <v>230</v>
      </c>
    </row>
    <row r="3532" spans="6:27">
      <c r="F3532" s="128" t="s">
        <v>230</v>
      </c>
      <c r="G3532" s="128" t="s">
        <v>230</v>
      </c>
      <c r="H3532" s="128" t="s">
        <v>230</v>
      </c>
      <c r="I3532" s="128" t="s">
        <v>230</v>
      </c>
      <c r="J3532" s="128" t="s">
        <v>230</v>
      </c>
      <c r="K3532" s="128" t="s">
        <v>230</v>
      </c>
      <c r="N3532" s="128" t="s">
        <v>230</v>
      </c>
      <c r="AA3532" s="128" t="s">
        <v>230</v>
      </c>
    </row>
    <row r="3533" spans="6:27">
      <c r="F3533" s="128" t="s">
        <v>230</v>
      </c>
      <c r="G3533" s="128" t="s">
        <v>230</v>
      </c>
      <c r="H3533" s="128" t="s">
        <v>230</v>
      </c>
      <c r="I3533" s="128" t="s">
        <v>230</v>
      </c>
      <c r="J3533" s="128" t="s">
        <v>230</v>
      </c>
      <c r="K3533" s="128" t="s">
        <v>230</v>
      </c>
      <c r="N3533" s="128" t="s">
        <v>230</v>
      </c>
      <c r="AA3533" s="128" t="s">
        <v>230</v>
      </c>
    </row>
    <row r="3534" spans="6:27">
      <c r="F3534" s="128" t="s">
        <v>230</v>
      </c>
      <c r="G3534" s="128" t="s">
        <v>230</v>
      </c>
      <c r="H3534" s="128" t="s">
        <v>230</v>
      </c>
      <c r="I3534" s="128" t="s">
        <v>230</v>
      </c>
      <c r="J3534" s="128" t="s">
        <v>230</v>
      </c>
      <c r="K3534" s="128" t="s">
        <v>230</v>
      </c>
      <c r="N3534" s="128" t="s">
        <v>230</v>
      </c>
      <c r="AA3534" s="128" t="s">
        <v>230</v>
      </c>
    </row>
    <row r="3535" spans="6:27">
      <c r="F3535" s="128" t="s">
        <v>230</v>
      </c>
      <c r="G3535" s="128" t="s">
        <v>230</v>
      </c>
      <c r="H3535" s="128" t="s">
        <v>230</v>
      </c>
      <c r="I3535" s="128" t="s">
        <v>230</v>
      </c>
      <c r="J3535" s="128" t="s">
        <v>230</v>
      </c>
      <c r="K3535" s="128" t="s">
        <v>230</v>
      </c>
      <c r="N3535" s="128" t="s">
        <v>230</v>
      </c>
      <c r="AA3535" s="128" t="s">
        <v>230</v>
      </c>
    </row>
    <row r="3536" spans="6:27">
      <c r="F3536" s="128" t="s">
        <v>230</v>
      </c>
      <c r="G3536" s="128" t="s">
        <v>230</v>
      </c>
      <c r="H3536" s="128" t="s">
        <v>230</v>
      </c>
      <c r="I3536" s="128" t="s">
        <v>230</v>
      </c>
      <c r="J3536" s="128" t="s">
        <v>230</v>
      </c>
      <c r="K3536" s="128" t="s">
        <v>230</v>
      </c>
      <c r="N3536" s="128" t="s">
        <v>230</v>
      </c>
      <c r="AA3536" s="128" t="s">
        <v>230</v>
      </c>
    </row>
    <row r="3537" spans="6:27">
      <c r="F3537" s="128" t="s">
        <v>230</v>
      </c>
      <c r="G3537" s="128" t="s">
        <v>230</v>
      </c>
      <c r="H3537" s="128" t="s">
        <v>230</v>
      </c>
      <c r="I3537" s="128" t="s">
        <v>230</v>
      </c>
      <c r="J3537" s="128" t="s">
        <v>230</v>
      </c>
      <c r="K3537" s="128" t="s">
        <v>230</v>
      </c>
      <c r="N3537" s="128" t="s">
        <v>230</v>
      </c>
      <c r="AA3537" s="128" t="s">
        <v>230</v>
      </c>
    </row>
    <row r="3538" spans="6:27">
      <c r="F3538" s="128" t="s">
        <v>230</v>
      </c>
      <c r="G3538" s="128" t="s">
        <v>230</v>
      </c>
      <c r="H3538" s="128" t="s">
        <v>230</v>
      </c>
      <c r="I3538" s="128" t="s">
        <v>230</v>
      </c>
      <c r="J3538" s="128" t="s">
        <v>230</v>
      </c>
      <c r="K3538" s="128" t="s">
        <v>230</v>
      </c>
      <c r="N3538" s="128" t="s">
        <v>230</v>
      </c>
      <c r="AA3538" s="128" t="s">
        <v>230</v>
      </c>
    </row>
    <row r="3539" spans="6:27">
      <c r="F3539" s="128" t="s">
        <v>230</v>
      </c>
      <c r="G3539" s="128" t="s">
        <v>230</v>
      </c>
      <c r="H3539" s="128" t="s">
        <v>230</v>
      </c>
      <c r="I3539" s="128" t="s">
        <v>230</v>
      </c>
      <c r="J3539" s="128" t="s">
        <v>230</v>
      </c>
      <c r="K3539" s="128" t="s">
        <v>230</v>
      </c>
      <c r="N3539" s="128" t="s">
        <v>230</v>
      </c>
      <c r="AA3539" s="128" t="s">
        <v>230</v>
      </c>
    </row>
    <row r="3540" spans="6:27">
      <c r="F3540" s="128" t="s">
        <v>230</v>
      </c>
      <c r="G3540" s="128" t="s">
        <v>230</v>
      </c>
      <c r="H3540" s="128" t="s">
        <v>230</v>
      </c>
      <c r="I3540" s="128" t="s">
        <v>230</v>
      </c>
      <c r="J3540" s="128" t="s">
        <v>230</v>
      </c>
      <c r="K3540" s="128" t="s">
        <v>230</v>
      </c>
      <c r="N3540" s="128" t="s">
        <v>230</v>
      </c>
      <c r="AA3540" s="128" t="s">
        <v>230</v>
      </c>
    </row>
    <row r="3541" spans="6:27">
      <c r="F3541" s="128" t="s">
        <v>230</v>
      </c>
      <c r="G3541" s="128" t="s">
        <v>230</v>
      </c>
      <c r="H3541" s="128" t="s">
        <v>230</v>
      </c>
      <c r="I3541" s="128" t="s">
        <v>230</v>
      </c>
      <c r="J3541" s="128" t="s">
        <v>230</v>
      </c>
      <c r="K3541" s="128" t="s">
        <v>230</v>
      </c>
      <c r="N3541" s="128" t="s">
        <v>230</v>
      </c>
      <c r="AA3541" s="128" t="s">
        <v>230</v>
      </c>
    </row>
    <row r="3542" spans="6:27">
      <c r="F3542" s="128" t="s">
        <v>230</v>
      </c>
      <c r="G3542" s="128" t="s">
        <v>230</v>
      </c>
      <c r="H3542" s="128" t="s">
        <v>230</v>
      </c>
      <c r="I3542" s="128" t="s">
        <v>230</v>
      </c>
      <c r="J3542" s="128" t="s">
        <v>230</v>
      </c>
      <c r="K3542" s="128" t="s">
        <v>230</v>
      </c>
      <c r="N3542" s="128" t="s">
        <v>230</v>
      </c>
      <c r="AA3542" s="128" t="s">
        <v>230</v>
      </c>
    </row>
    <row r="3543" spans="6:27">
      <c r="F3543" s="128" t="s">
        <v>230</v>
      </c>
      <c r="G3543" s="128" t="s">
        <v>230</v>
      </c>
      <c r="H3543" s="128" t="s">
        <v>230</v>
      </c>
      <c r="I3543" s="128" t="s">
        <v>230</v>
      </c>
      <c r="J3543" s="128" t="s">
        <v>230</v>
      </c>
      <c r="K3543" s="128" t="s">
        <v>230</v>
      </c>
      <c r="N3543" s="128" t="s">
        <v>230</v>
      </c>
      <c r="AA3543" s="128" t="s">
        <v>230</v>
      </c>
    </row>
    <row r="3544" spans="6:27">
      <c r="F3544" s="128" t="s">
        <v>230</v>
      </c>
      <c r="G3544" s="128" t="s">
        <v>230</v>
      </c>
      <c r="H3544" s="128" t="s">
        <v>230</v>
      </c>
      <c r="I3544" s="128" t="s">
        <v>230</v>
      </c>
      <c r="J3544" s="128" t="s">
        <v>230</v>
      </c>
      <c r="K3544" s="128" t="s">
        <v>230</v>
      </c>
      <c r="N3544" s="128" t="s">
        <v>230</v>
      </c>
      <c r="AA3544" s="128" t="s">
        <v>230</v>
      </c>
    </row>
    <row r="3545" spans="6:27">
      <c r="F3545" s="128" t="s">
        <v>230</v>
      </c>
      <c r="G3545" s="128" t="s">
        <v>230</v>
      </c>
      <c r="H3545" s="128" t="s">
        <v>230</v>
      </c>
      <c r="I3545" s="128" t="s">
        <v>230</v>
      </c>
      <c r="J3545" s="128" t="s">
        <v>230</v>
      </c>
      <c r="K3545" s="128" t="s">
        <v>230</v>
      </c>
      <c r="N3545" s="128" t="s">
        <v>230</v>
      </c>
      <c r="AA3545" s="128" t="s">
        <v>230</v>
      </c>
    </row>
    <row r="3546" spans="6:27">
      <c r="F3546" s="128" t="s">
        <v>230</v>
      </c>
      <c r="G3546" s="128" t="s">
        <v>230</v>
      </c>
      <c r="H3546" s="128" t="s">
        <v>230</v>
      </c>
      <c r="I3546" s="128" t="s">
        <v>230</v>
      </c>
      <c r="J3546" s="128" t="s">
        <v>230</v>
      </c>
      <c r="K3546" s="128" t="s">
        <v>230</v>
      </c>
      <c r="N3546" s="128" t="s">
        <v>230</v>
      </c>
      <c r="AA3546" s="128" t="s">
        <v>230</v>
      </c>
    </row>
    <row r="3547" spans="6:27">
      <c r="F3547" s="128" t="s">
        <v>230</v>
      </c>
      <c r="G3547" s="128" t="s">
        <v>230</v>
      </c>
      <c r="H3547" s="128" t="s">
        <v>230</v>
      </c>
      <c r="I3547" s="128" t="s">
        <v>230</v>
      </c>
      <c r="J3547" s="128" t="s">
        <v>230</v>
      </c>
      <c r="K3547" s="128" t="s">
        <v>230</v>
      </c>
      <c r="N3547" s="128" t="s">
        <v>230</v>
      </c>
      <c r="AA3547" s="128" t="s">
        <v>230</v>
      </c>
    </row>
    <row r="3548" spans="6:27">
      <c r="F3548" s="128" t="s">
        <v>230</v>
      </c>
      <c r="G3548" s="128" t="s">
        <v>230</v>
      </c>
      <c r="H3548" s="128" t="s">
        <v>230</v>
      </c>
      <c r="I3548" s="128" t="s">
        <v>230</v>
      </c>
      <c r="J3548" s="128" t="s">
        <v>230</v>
      </c>
      <c r="K3548" s="128" t="s">
        <v>230</v>
      </c>
      <c r="N3548" s="128" t="s">
        <v>230</v>
      </c>
      <c r="AA3548" s="128" t="s">
        <v>230</v>
      </c>
    </row>
    <row r="3549" spans="6:27">
      <c r="F3549" s="128" t="s">
        <v>230</v>
      </c>
      <c r="G3549" s="128" t="s">
        <v>230</v>
      </c>
      <c r="H3549" s="128" t="s">
        <v>230</v>
      </c>
      <c r="I3549" s="128" t="s">
        <v>230</v>
      </c>
      <c r="J3549" s="128" t="s">
        <v>230</v>
      </c>
      <c r="K3549" s="128" t="s">
        <v>230</v>
      </c>
      <c r="N3549" s="128" t="s">
        <v>230</v>
      </c>
      <c r="AA3549" s="128" t="s">
        <v>230</v>
      </c>
    </row>
    <row r="3550" spans="6:27">
      <c r="F3550" s="128" t="s">
        <v>230</v>
      </c>
      <c r="G3550" s="128" t="s">
        <v>230</v>
      </c>
      <c r="H3550" s="128" t="s">
        <v>230</v>
      </c>
      <c r="I3550" s="128" t="s">
        <v>230</v>
      </c>
      <c r="J3550" s="128" t="s">
        <v>230</v>
      </c>
      <c r="K3550" s="128" t="s">
        <v>230</v>
      </c>
      <c r="N3550" s="128" t="s">
        <v>230</v>
      </c>
      <c r="AA3550" s="128" t="s">
        <v>230</v>
      </c>
    </row>
    <row r="3551" spans="6:27">
      <c r="F3551" s="128" t="s">
        <v>230</v>
      </c>
      <c r="G3551" s="128" t="s">
        <v>230</v>
      </c>
      <c r="H3551" s="128" t="s">
        <v>230</v>
      </c>
      <c r="I3551" s="128" t="s">
        <v>230</v>
      </c>
      <c r="J3551" s="128" t="s">
        <v>230</v>
      </c>
      <c r="K3551" s="128" t="s">
        <v>230</v>
      </c>
      <c r="N3551" s="128" t="s">
        <v>230</v>
      </c>
      <c r="AA3551" s="128" t="s">
        <v>230</v>
      </c>
    </row>
    <row r="3552" spans="6:27">
      <c r="F3552" s="128" t="s">
        <v>230</v>
      </c>
      <c r="G3552" s="128" t="s">
        <v>230</v>
      </c>
      <c r="H3552" s="128" t="s">
        <v>230</v>
      </c>
      <c r="I3552" s="128" t="s">
        <v>230</v>
      </c>
      <c r="J3552" s="128" t="s">
        <v>230</v>
      </c>
      <c r="K3552" s="128" t="s">
        <v>230</v>
      </c>
      <c r="N3552" s="128" t="s">
        <v>230</v>
      </c>
      <c r="AA3552" s="128" t="s">
        <v>230</v>
      </c>
    </row>
    <row r="3553" spans="6:27">
      <c r="F3553" s="128" t="s">
        <v>230</v>
      </c>
      <c r="G3553" s="128" t="s">
        <v>230</v>
      </c>
      <c r="H3553" s="128" t="s">
        <v>230</v>
      </c>
      <c r="I3553" s="128" t="s">
        <v>230</v>
      </c>
      <c r="J3553" s="128" t="s">
        <v>230</v>
      </c>
      <c r="K3553" s="128" t="s">
        <v>230</v>
      </c>
      <c r="N3553" s="128" t="s">
        <v>230</v>
      </c>
      <c r="AA3553" s="128" t="s">
        <v>230</v>
      </c>
    </row>
    <row r="3554" spans="6:27">
      <c r="F3554" s="128" t="s">
        <v>230</v>
      </c>
      <c r="G3554" s="128" t="s">
        <v>230</v>
      </c>
      <c r="H3554" s="128" t="s">
        <v>230</v>
      </c>
      <c r="I3554" s="128" t="s">
        <v>230</v>
      </c>
      <c r="J3554" s="128" t="s">
        <v>230</v>
      </c>
      <c r="K3554" s="128" t="s">
        <v>230</v>
      </c>
      <c r="N3554" s="128" t="s">
        <v>230</v>
      </c>
      <c r="AA3554" s="128" t="s">
        <v>230</v>
      </c>
    </row>
    <row r="3555" spans="6:27">
      <c r="F3555" s="128" t="s">
        <v>230</v>
      </c>
      <c r="G3555" s="128" t="s">
        <v>230</v>
      </c>
      <c r="H3555" s="128" t="s">
        <v>230</v>
      </c>
      <c r="I3555" s="128" t="s">
        <v>230</v>
      </c>
      <c r="J3555" s="128" t="s">
        <v>230</v>
      </c>
      <c r="K3555" s="128" t="s">
        <v>230</v>
      </c>
      <c r="N3555" s="128" t="s">
        <v>230</v>
      </c>
      <c r="AA3555" s="128" t="s">
        <v>230</v>
      </c>
    </row>
    <row r="3556" spans="6:27">
      <c r="F3556" s="128" t="s">
        <v>230</v>
      </c>
      <c r="G3556" s="128" t="s">
        <v>230</v>
      </c>
      <c r="H3556" s="128" t="s">
        <v>230</v>
      </c>
      <c r="I3556" s="128" t="s">
        <v>230</v>
      </c>
      <c r="J3556" s="128" t="s">
        <v>230</v>
      </c>
      <c r="K3556" s="128" t="s">
        <v>230</v>
      </c>
      <c r="N3556" s="128" t="s">
        <v>230</v>
      </c>
      <c r="AA3556" s="128" t="s">
        <v>230</v>
      </c>
    </row>
    <row r="3557" spans="6:27">
      <c r="F3557" s="128" t="s">
        <v>230</v>
      </c>
      <c r="G3557" s="128" t="s">
        <v>230</v>
      </c>
      <c r="H3557" s="128" t="s">
        <v>230</v>
      </c>
      <c r="I3557" s="128" t="s">
        <v>230</v>
      </c>
      <c r="J3557" s="128" t="s">
        <v>230</v>
      </c>
      <c r="K3557" s="128" t="s">
        <v>230</v>
      </c>
      <c r="N3557" s="128" t="s">
        <v>230</v>
      </c>
      <c r="AA3557" s="128" t="s">
        <v>230</v>
      </c>
    </row>
    <row r="3558" spans="6:27">
      <c r="F3558" s="128" t="s">
        <v>230</v>
      </c>
      <c r="G3558" s="128" t="s">
        <v>230</v>
      </c>
      <c r="H3558" s="128" t="s">
        <v>230</v>
      </c>
      <c r="I3558" s="128" t="s">
        <v>230</v>
      </c>
      <c r="J3558" s="128" t="s">
        <v>230</v>
      </c>
      <c r="K3558" s="128" t="s">
        <v>230</v>
      </c>
      <c r="N3558" s="128" t="s">
        <v>230</v>
      </c>
      <c r="AA3558" s="128" t="s">
        <v>230</v>
      </c>
    </row>
    <row r="3559" spans="6:27">
      <c r="F3559" s="128" t="s">
        <v>230</v>
      </c>
      <c r="G3559" s="128" t="s">
        <v>230</v>
      </c>
      <c r="H3559" s="128" t="s">
        <v>230</v>
      </c>
      <c r="I3559" s="128" t="s">
        <v>230</v>
      </c>
      <c r="J3559" s="128" t="s">
        <v>230</v>
      </c>
      <c r="K3559" s="128" t="s">
        <v>230</v>
      </c>
      <c r="N3559" s="128" t="s">
        <v>230</v>
      </c>
      <c r="AA3559" s="128" t="s">
        <v>230</v>
      </c>
    </row>
    <row r="3560" spans="6:27">
      <c r="F3560" s="128" t="s">
        <v>230</v>
      </c>
      <c r="G3560" s="128" t="s">
        <v>230</v>
      </c>
      <c r="H3560" s="128" t="s">
        <v>230</v>
      </c>
      <c r="I3560" s="128" t="s">
        <v>230</v>
      </c>
      <c r="J3560" s="128" t="s">
        <v>230</v>
      </c>
      <c r="K3560" s="128" t="s">
        <v>230</v>
      </c>
      <c r="N3560" s="128" t="s">
        <v>230</v>
      </c>
      <c r="AA3560" s="128" t="s">
        <v>230</v>
      </c>
    </row>
    <row r="3561" spans="6:27">
      <c r="F3561" s="128" t="s">
        <v>230</v>
      </c>
      <c r="G3561" s="128" t="s">
        <v>230</v>
      </c>
      <c r="H3561" s="128" t="s">
        <v>230</v>
      </c>
      <c r="I3561" s="128" t="s">
        <v>230</v>
      </c>
      <c r="J3561" s="128" t="s">
        <v>230</v>
      </c>
      <c r="K3561" s="128" t="s">
        <v>230</v>
      </c>
      <c r="N3561" s="128" t="s">
        <v>230</v>
      </c>
      <c r="AA3561" s="128" t="s">
        <v>230</v>
      </c>
    </row>
    <row r="3562" spans="6:27">
      <c r="F3562" s="128" t="s">
        <v>230</v>
      </c>
      <c r="G3562" s="128" t="s">
        <v>230</v>
      </c>
      <c r="H3562" s="128" t="s">
        <v>230</v>
      </c>
      <c r="I3562" s="128" t="s">
        <v>230</v>
      </c>
      <c r="J3562" s="128" t="s">
        <v>230</v>
      </c>
      <c r="K3562" s="128" t="s">
        <v>230</v>
      </c>
      <c r="N3562" s="128" t="s">
        <v>230</v>
      </c>
      <c r="AA3562" s="128" t="s">
        <v>230</v>
      </c>
    </row>
    <row r="3563" spans="6:27">
      <c r="F3563" s="128" t="s">
        <v>230</v>
      </c>
      <c r="G3563" s="128" t="s">
        <v>230</v>
      </c>
      <c r="H3563" s="128" t="s">
        <v>230</v>
      </c>
      <c r="I3563" s="128" t="s">
        <v>230</v>
      </c>
      <c r="J3563" s="128" t="s">
        <v>230</v>
      </c>
      <c r="K3563" s="128" t="s">
        <v>230</v>
      </c>
      <c r="N3563" s="128" t="s">
        <v>230</v>
      </c>
      <c r="AA3563" s="128" t="s">
        <v>230</v>
      </c>
    </row>
    <row r="3564" spans="6:27">
      <c r="F3564" s="128" t="s">
        <v>230</v>
      </c>
      <c r="G3564" s="128" t="s">
        <v>230</v>
      </c>
      <c r="H3564" s="128" t="s">
        <v>230</v>
      </c>
      <c r="I3564" s="128" t="s">
        <v>230</v>
      </c>
      <c r="J3564" s="128" t="s">
        <v>230</v>
      </c>
      <c r="K3564" s="128" t="s">
        <v>230</v>
      </c>
      <c r="N3564" s="128" t="s">
        <v>230</v>
      </c>
      <c r="AA3564" s="128" t="s">
        <v>230</v>
      </c>
    </row>
    <row r="3565" spans="6:27">
      <c r="F3565" s="128" t="s">
        <v>230</v>
      </c>
      <c r="G3565" s="128" t="s">
        <v>230</v>
      </c>
      <c r="H3565" s="128" t="s">
        <v>230</v>
      </c>
      <c r="I3565" s="128" t="s">
        <v>230</v>
      </c>
      <c r="J3565" s="128" t="s">
        <v>230</v>
      </c>
      <c r="K3565" s="128" t="s">
        <v>230</v>
      </c>
      <c r="N3565" s="128" t="s">
        <v>230</v>
      </c>
      <c r="AA3565" s="128" t="s">
        <v>230</v>
      </c>
    </row>
    <row r="3566" spans="6:27">
      <c r="F3566" s="128" t="s">
        <v>230</v>
      </c>
      <c r="G3566" s="128" t="s">
        <v>230</v>
      </c>
      <c r="H3566" s="128" t="s">
        <v>230</v>
      </c>
      <c r="I3566" s="128" t="s">
        <v>230</v>
      </c>
      <c r="J3566" s="128" t="s">
        <v>230</v>
      </c>
      <c r="K3566" s="128" t="s">
        <v>230</v>
      </c>
      <c r="N3566" s="128" t="s">
        <v>230</v>
      </c>
      <c r="AA3566" s="128" t="s">
        <v>230</v>
      </c>
    </row>
    <row r="3567" spans="6:27">
      <c r="F3567" s="128" t="s">
        <v>230</v>
      </c>
      <c r="G3567" s="128" t="s">
        <v>230</v>
      </c>
      <c r="H3567" s="128" t="s">
        <v>230</v>
      </c>
      <c r="I3567" s="128" t="s">
        <v>230</v>
      </c>
      <c r="J3567" s="128" t="s">
        <v>230</v>
      </c>
      <c r="K3567" s="128" t="s">
        <v>230</v>
      </c>
      <c r="N3567" s="128" t="s">
        <v>230</v>
      </c>
      <c r="AA3567" s="128" t="s">
        <v>230</v>
      </c>
    </row>
    <row r="3568" spans="6:27">
      <c r="F3568" s="128" t="s">
        <v>230</v>
      </c>
      <c r="G3568" s="128" t="s">
        <v>230</v>
      </c>
      <c r="H3568" s="128" t="s">
        <v>230</v>
      </c>
      <c r="I3568" s="128" t="s">
        <v>230</v>
      </c>
      <c r="J3568" s="128" t="s">
        <v>230</v>
      </c>
      <c r="K3568" s="128" t="s">
        <v>230</v>
      </c>
      <c r="N3568" s="128" t="s">
        <v>230</v>
      </c>
      <c r="AA3568" s="128" t="s">
        <v>230</v>
      </c>
    </row>
    <row r="3569" spans="6:27">
      <c r="F3569" s="128" t="s">
        <v>230</v>
      </c>
      <c r="G3569" s="128" t="s">
        <v>230</v>
      </c>
      <c r="H3569" s="128" t="s">
        <v>230</v>
      </c>
      <c r="I3569" s="128" t="s">
        <v>230</v>
      </c>
      <c r="J3569" s="128" t="s">
        <v>230</v>
      </c>
      <c r="K3569" s="128" t="s">
        <v>230</v>
      </c>
      <c r="N3569" s="128" t="s">
        <v>230</v>
      </c>
      <c r="AA3569" s="128" t="s">
        <v>230</v>
      </c>
    </row>
    <row r="3570" spans="6:27">
      <c r="F3570" s="128" t="s">
        <v>230</v>
      </c>
      <c r="G3570" s="128" t="s">
        <v>230</v>
      </c>
      <c r="H3570" s="128" t="s">
        <v>230</v>
      </c>
      <c r="I3570" s="128" t="s">
        <v>230</v>
      </c>
      <c r="J3570" s="128" t="s">
        <v>230</v>
      </c>
      <c r="K3570" s="128" t="s">
        <v>230</v>
      </c>
      <c r="N3570" s="128" t="s">
        <v>230</v>
      </c>
      <c r="AA3570" s="128" t="s">
        <v>230</v>
      </c>
    </row>
    <row r="3571" spans="6:27">
      <c r="F3571" s="128" t="s">
        <v>230</v>
      </c>
      <c r="G3571" s="128" t="s">
        <v>230</v>
      </c>
      <c r="H3571" s="128" t="s">
        <v>230</v>
      </c>
      <c r="I3571" s="128" t="s">
        <v>230</v>
      </c>
      <c r="J3571" s="128" t="s">
        <v>230</v>
      </c>
      <c r="K3571" s="128" t="s">
        <v>230</v>
      </c>
      <c r="N3571" s="128" t="s">
        <v>230</v>
      </c>
      <c r="AA3571" s="128" t="s">
        <v>230</v>
      </c>
    </row>
    <row r="3572" spans="6:27">
      <c r="F3572" s="128" t="s">
        <v>230</v>
      </c>
      <c r="G3572" s="128" t="s">
        <v>230</v>
      </c>
      <c r="H3572" s="128" t="s">
        <v>230</v>
      </c>
      <c r="I3572" s="128" t="s">
        <v>230</v>
      </c>
      <c r="J3572" s="128" t="s">
        <v>230</v>
      </c>
      <c r="K3572" s="128" t="s">
        <v>230</v>
      </c>
      <c r="N3572" s="128" t="s">
        <v>230</v>
      </c>
      <c r="AA3572" s="128" t="s">
        <v>230</v>
      </c>
    </row>
    <row r="3573" spans="6:27">
      <c r="F3573" s="128" t="s">
        <v>230</v>
      </c>
      <c r="G3573" s="128" t="s">
        <v>230</v>
      </c>
      <c r="H3573" s="128" t="s">
        <v>230</v>
      </c>
      <c r="I3573" s="128" t="s">
        <v>230</v>
      </c>
      <c r="J3573" s="128" t="s">
        <v>230</v>
      </c>
      <c r="K3573" s="128" t="s">
        <v>230</v>
      </c>
      <c r="N3573" s="128" t="s">
        <v>230</v>
      </c>
      <c r="AA3573" s="128" t="s">
        <v>230</v>
      </c>
    </row>
    <row r="3574" spans="6:27">
      <c r="F3574" s="128" t="s">
        <v>230</v>
      </c>
      <c r="G3574" s="128" t="s">
        <v>230</v>
      </c>
      <c r="H3574" s="128" t="s">
        <v>230</v>
      </c>
      <c r="I3574" s="128" t="s">
        <v>230</v>
      </c>
      <c r="J3574" s="128" t="s">
        <v>230</v>
      </c>
      <c r="K3574" s="128" t="s">
        <v>230</v>
      </c>
      <c r="N3574" s="128" t="s">
        <v>230</v>
      </c>
      <c r="AA3574" s="128" t="s">
        <v>230</v>
      </c>
    </row>
    <row r="3575" spans="6:27">
      <c r="F3575" s="128" t="s">
        <v>230</v>
      </c>
      <c r="G3575" s="128" t="s">
        <v>230</v>
      </c>
      <c r="H3575" s="128" t="s">
        <v>230</v>
      </c>
      <c r="I3575" s="128" t="s">
        <v>230</v>
      </c>
      <c r="J3575" s="128" t="s">
        <v>230</v>
      </c>
      <c r="K3575" s="128" t="s">
        <v>230</v>
      </c>
      <c r="N3575" s="128" t="s">
        <v>230</v>
      </c>
      <c r="AA3575" s="128" t="s">
        <v>230</v>
      </c>
    </row>
    <row r="3576" spans="6:27">
      <c r="F3576" s="128" t="s">
        <v>230</v>
      </c>
      <c r="G3576" s="128" t="s">
        <v>230</v>
      </c>
      <c r="H3576" s="128" t="s">
        <v>230</v>
      </c>
      <c r="I3576" s="128" t="s">
        <v>230</v>
      </c>
      <c r="J3576" s="128" t="s">
        <v>230</v>
      </c>
      <c r="K3576" s="128" t="s">
        <v>230</v>
      </c>
      <c r="N3576" s="128" t="s">
        <v>230</v>
      </c>
      <c r="AA3576" s="128" t="s">
        <v>230</v>
      </c>
    </row>
    <row r="3577" spans="6:27">
      <c r="F3577" s="128" t="s">
        <v>230</v>
      </c>
      <c r="G3577" s="128" t="s">
        <v>230</v>
      </c>
      <c r="H3577" s="128" t="s">
        <v>230</v>
      </c>
      <c r="I3577" s="128" t="s">
        <v>230</v>
      </c>
      <c r="J3577" s="128" t="s">
        <v>230</v>
      </c>
      <c r="K3577" s="128" t="s">
        <v>230</v>
      </c>
      <c r="N3577" s="128" t="s">
        <v>230</v>
      </c>
      <c r="AA3577" s="128" t="s">
        <v>230</v>
      </c>
    </row>
    <row r="3578" spans="6:27">
      <c r="F3578" s="128" t="s">
        <v>230</v>
      </c>
      <c r="G3578" s="128" t="s">
        <v>230</v>
      </c>
      <c r="H3578" s="128" t="s">
        <v>230</v>
      </c>
      <c r="I3578" s="128" t="s">
        <v>230</v>
      </c>
      <c r="J3578" s="128" t="s">
        <v>230</v>
      </c>
      <c r="K3578" s="128" t="s">
        <v>230</v>
      </c>
      <c r="N3578" s="128" t="s">
        <v>230</v>
      </c>
      <c r="AA3578" s="128" t="s">
        <v>230</v>
      </c>
    </row>
    <row r="3579" spans="6:27">
      <c r="F3579" s="128" t="s">
        <v>230</v>
      </c>
      <c r="G3579" s="128" t="s">
        <v>230</v>
      </c>
      <c r="H3579" s="128" t="s">
        <v>230</v>
      </c>
      <c r="I3579" s="128" t="s">
        <v>230</v>
      </c>
      <c r="J3579" s="128" t="s">
        <v>230</v>
      </c>
      <c r="K3579" s="128" t="s">
        <v>230</v>
      </c>
      <c r="N3579" s="128" t="s">
        <v>230</v>
      </c>
      <c r="AA3579" s="128" t="s">
        <v>230</v>
      </c>
    </row>
    <row r="3580" spans="6:27">
      <c r="F3580" s="128" t="s">
        <v>230</v>
      </c>
      <c r="G3580" s="128" t="s">
        <v>230</v>
      </c>
      <c r="H3580" s="128" t="s">
        <v>230</v>
      </c>
      <c r="I3580" s="128" t="s">
        <v>230</v>
      </c>
      <c r="J3580" s="128" t="s">
        <v>230</v>
      </c>
      <c r="K3580" s="128" t="s">
        <v>230</v>
      </c>
      <c r="N3580" s="128" t="s">
        <v>230</v>
      </c>
      <c r="AA3580" s="128" t="s">
        <v>230</v>
      </c>
    </row>
    <row r="3581" spans="6:27">
      <c r="F3581" s="128" t="s">
        <v>230</v>
      </c>
      <c r="G3581" s="128" t="s">
        <v>230</v>
      </c>
      <c r="H3581" s="128" t="s">
        <v>230</v>
      </c>
      <c r="I3581" s="128" t="s">
        <v>230</v>
      </c>
      <c r="J3581" s="128" t="s">
        <v>230</v>
      </c>
      <c r="K3581" s="128" t="s">
        <v>230</v>
      </c>
      <c r="N3581" s="128" t="s">
        <v>230</v>
      </c>
      <c r="AA3581" s="128" t="s">
        <v>230</v>
      </c>
    </row>
    <row r="3582" spans="6:27">
      <c r="F3582" s="128" t="s">
        <v>230</v>
      </c>
      <c r="G3582" s="128" t="s">
        <v>230</v>
      </c>
      <c r="H3582" s="128" t="s">
        <v>230</v>
      </c>
      <c r="I3582" s="128" t="s">
        <v>230</v>
      </c>
      <c r="J3582" s="128" t="s">
        <v>230</v>
      </c>
      <c r="K3582" s="128" t="s">
        <v>230</v>
      </c>
      <c r="N3582" s="128" t="s">
        <v>230</v>
      </c>
      <c r="AA3582" s="128" t="s">
        <v>230</v>
      </c>
    </row>
    <row r="3583" spans="6:27">
      <c r="F3583" s="128" t="s">
        <v>230</v>
      </c>
      <c r="G3583" s="128" t="s">
        <v>230</v>
      </c>
      <c r="H3583" s="128" t="s">
        <v>230</v>
      </c>
      <c r="I3583" s="128" t="s">
        <v>230</v>
      </c>
      <c r="J3583" s="128" t="s">
        <v>230</v>
      </c>
      <c r="K3583" s="128" t="s">
        <v>230</v>
      </c>
      <c r="N3583" s="128" t="s">
        <v>230</v>
      </c>
      <c r="AA3583" s="128" t="s">
        <v>230</v>
      </c>
    </row>
    <row r="3584" spans="6:27">
      <c r="F3584" s="128" t="s">
        <v>230</v>
      </c>
      <c r="G3584" s="128" t="s">
        <v>230</v>
      </c>
      <c r="H3584" s="128" t="s">
        <v>230</v>
      </c>
      <c r="I3584" s="128" t="s">
        <v>230</v>
      </c>
      <c r="J3584" s="128" t="s">
        <v>230</v>
      </c>
      <c r="K3584" s="128" t="s">
        <v>230</v>
      </c>
      <c r="N3584" s="128" t="s">
        <v>230</v>
      </c>
      <c r="AA3584" s="128" t="s">
        <v>230</v>
      </c>
    </row>
    <row r="3585" spans="6:27">
      <c r="F3585" s="128" t="s">
        <v>230</v>
      </c>
      <c r="G3585" s="128" t="s">
        <v>230</v>
      </c>
      <c r="H3585" s="128" t="s">
        <v>230</v>
      </c>
      <c r="I3585" s="128" t="s">
        <v>230</v>
      </c>
      <c r="J3585" s="128" t="s">
        <v>230</v>
      </c>
      <c r="K3585" s="128" t="s">
        <v>230</v>
      </c>
      <c r="N3585" s="128" t="s">
        <v>230</v>
      </c>
      <c r="AA3585" s="128" t="s">
        <v>230</v>
      </c>
    </row>
    <row r="3586" spans="6:27">
      <c r="F3586" s="128" t="s">
        <v>230</v>
      </c>
      <c r="G3586" s="128" t="s">
        <v>230</v>
      </c>
      <c r="H3586" s="128" t="s">
        <v>230</v>
      </c>
      <c r="I3586" s="128" t="s">
        <v>230</v>
      </c>
      <c r="J3586" s="128" t="s">
        <v>230</v>
      </c>
      <c r="K3586" s="128" t="s">
        <v>230</v>
      </c>
      <c r="N3586" s="128" t="s">
        <v>230</v>
      </c>
      <c r="AA3586" s="128" t="s">
        <v>230</v>
      </c>
    </row>
    <row r="3587" spans="6:27">
      <c r="F3587" s="128" t="s">
        <v>230</v>
      </c>
      <c r="G3587" s="128" t="s">
        <v>230</v>
      </c>
      <c r="H3587" s="128" t="s">
        <v>230</v>
      </c>
      <c r="I3587" s="128" t="s">
        <v>230</v>
      </c>
      <c r="J3587" s="128" t="s">
        <v>230</v>
      </c>
      <c r="K3587" s="128" t="s">
        <v>230</v>
      </c>
      <c r="N3587" s="128" t="s">
        <v>230</v>
      </c>
      <c r="AA3587" s="128" t="s">
        <v>230</v>
      </c>
    </row>
    <row r="3588" spans="6:27">
      <c r="F3588" s="128" t="s">
        <v>230</v>
      </c>
      <c r="G3588" s="128" t="s">
        <v>230</v>
      </c>
      <c r="H3588" s="128" t="s">
        <v>230</v>
      </c>
      <c r="I3588" s="128" t="s">
        <v>230</v>
      </c>
      <c r="J3588" s="128" t="s">
        <v>230</v>
      </c>
      <c r="K3588" s="128" t="s">
        <v>230</v>
      </c>
      <c r="N3588" s="128" t="s">
        <v>230</v>
      </c>
      <c r="AA3588" s="128" t="s">
        <v>230</v>
      </c>
    </row>
    <row r="3589" spans="6:27">
      <c r="F3589" s="128" t="s">
        <v>230</v>
      </c>
      <c r="G3589" s="128" t="s">
        <v>230</v>
      </c>
      <c r="H3589" s="128" t="s">
        <v>230</v>
      </c>
      <c r="I3589" s="128" t="s">
        <v>230</v>
      </c>
      <c r="J3589" s="128" t="s">
        <v>230</v>
      </c>
      <c r="K3589" s="128" t="s">
        <v>230</v>
      </c>
      <c r="N3589" s="128" t="s">
        <v>230</v>
      </c>
      <c r="AA3589" s="128" t="s">
        <v>230</v>
      </c>
    </row>
    <row r="3590" spans="6:27">
      <c r="F3590" s="128" t="s">
        <v>230</v>
      </c>
      <c r="G3590" s="128" t="s">
        <v>230</v>
      </c>
      <c r="H3590" s="128" t="s">
        <v>230</v>
      </c>
      <c r="I3590" s="128" t="s">
        <v>230</v>
      </c>
      <c r="J3590" s="128" t="s">
        <v>230</v>
      </c>
      <c r="K3590" s="128" t="s">
        <v>230</v>
      </c>
      <c r="N3590" s="128" t="s">
        <v>230</v>
      </c>
      <c r="AA3590" s="128" t="s">
        <v>230</v>
      </c>
    </row>
    <row r="3591" spans="6:27">
      <c r="F3591" s="128" t="s">
        <v>230</v>
      </c>
      <c r="G3591" s="128" t="s">
        <v>230</v>
      </c>
      <c r="H3591" s="128" t="s">
        <v>230</v>
      </c>
      <c r="I3591" s="128" t="s">
        <v>230</v>
      </c>
      <c r="J3591" s="128" t="s">
        <v>230</v>
      </c>
      <c r="K3591" s="128" t="s">
        <v>230</v>
      </c>
      <c r="N3591" s="128" t="s">
        <v>230</v>
      </c>
      <c r="AA3591" s="128" t="s">
        <v>230</v>
      </c>
    </row>
    <row r="3592" spans="6:27">
      <c r="F3592" s="128" t="s">
        <v>230</v>
      </c>
      <c r="G3592" s="128" t="s">
        <v>230</v>
      </c>
      <c r="H3592" s="128" t="s">
        <v>230</v>
      </c>
      <c r="I3592" s="128" t="s">
        <v>230</v>
      </c>
      <c r="J3592" s="128" t="s">
        <v>230</v>
      </c>
      <c r="K3592" s="128" t="s">
        <v>230</v>
      </c>
      <c r="N3592" s="128" t="s">
        <v>230</v>
      </c>
      <c r="AA3592" s="128" t="s">
        <v>230</v>
      </c>
    </row>
    <row r="3593" spans="6:27">
      <c r="F3593" s="128" t="s">
        <v>230</v>
      </c>
      <c r="G3593" s="128" t="s">
        <v>230</v>
      </c>
      <c r="H3593" s="128" t="s">
        <v>230</v>
      </c>
      <c r="I3593" s="128" t="s">
        <v>230</v>
      </c>
      <c r="J3593" s="128" t="s">
        <v>230</v>
      </c>
      <c r="K3593" s="128" t="s">
        <v>230</v>
      </c>
      <c r="N3593" s="128" t="s">
        <v>230</v>
      </c>
      <c r="AA3593" s="128" t="s">
        <v>230</v>
      </c>
    </row>
    <row r="3594" spans="6:27">
      <c r="F3594" s="128" t="s">
        <v>230</v>
      </c>
      <c r="G3594" s="128" t="s">
        <v>230</v>
      </c>
      <c r="H3594" s="128" t="s">
        <v>230</v>
      </c>
      <c r="I3594" s="128" t="s">
        <v>230</v>
      </c>
      <c r="J3594" s="128" t="s">
        <v>230</v>
      </c>
      <c r="K3594" s="128" t="s">
        <v>230</v>
      </c>
      <c r="N3594" s="128" t="s">
        <v>230</v>
      </c>
      <c r="AA3594" s="128" t="s">
        <v>230</v>
      </c>
    </row>
    <row r="3595" spans="6:27">
      <c r="F3595" s="128" t="s">
        <v>230</v>
      </c>
      <c r="G3595" s="128" t="s">
        <v>230</v>
      </c>
      <c r="H3595" s="128" t="s">
        <v>230</v>
      </c>
      <c r="I3595" s="128" t="s">
        <v>230</v>
      </c>
      <c r="J3595" s="128" t="s">
        <v>230</v>
      </c>
      <c r="K3595" s="128" t="s">
        <v>230</v>
      </c>
      <c r="N3595" s="128" t="s">
        <v>230</v>
      </c>
      <c r="AA3595" s="128" t="s">
        <v>230</v>
      </c>
    </row>
    <row r="3596" spans="6:27">
      <c r="F3596" s="128" t="s">
        <v>230</v>
      </c>
      <c r="G3596" s="128" t="s">
        <v>230</v>
      </c>
      <c r="H3596" s="128" t="s">
        <v>230</v>
      </c>
      <c r="I3596" s="128" t="s">
        <v>230</v>
      </c>
      <c r="J3596" s="128" t="s">
        <v>230</v>
      </c>
      <c r="K3596" s="128" t="s">
        <v>230</v>
      </c>
      <c r="N3596" s="128" t="s">
        <v>230</v>
      </c>
      <c r="AA3596" s="128" t="s">
        <v>230</v>
      </c>
    </row>
    <row r="3597" spans="6:27">
      <c r="F3597" s="128" t="s">
        <v>230</v>
      </c>
      <c r="G3597" s="128" t="s">
        <v>230</v>
      </c>
      <c r="H3597" s="128" t="s">
        <v>230</v>
      </c>
      <c r="I3597" s="128" t="s">
        <v>230</v>
      </c>
      <c r="J3597" s="128" t="s">
        <v>230</v>
      </c>
      <c r="K3597" s="128" t="s">
        <v>230</v>
      </c>
      <c r="N3597" s="128" t="s">
        <v>230</v>
      </c>
      <c r="AA3597" s="128" t="s">
        <v>230</v>
      </c>
    </row>
    <row r="3598" spans="6:27">
      <c r="F3598" s="128" t="s">
        <v>230</v>
      </c>
      <c r="G3598" s="128" t="s">
        <v>230</v>
      </c>
      <c r="H3598" s="128" t="s">
        <v>230</v>
      </c>
      <c r="I3598" s="128" t="s">
        <v>230</v>
      </c>
      <c r="J3598" s="128" t="s">
        <v>230</v>
      </c>
      <c r="K3598" s="128" t="s">
        <v>230</v>
      </c>
      <c r="N3598" s="128" t="s">
        <v>230</v>
      </c>
      <c r="AA3598" s="128" t="s">
        <v>230</v>
      </c>
    </row>
    <row r="3599" spans="6:27">
      <c r="F3599" s="128" t="s">
        <v>230</v>
      </c>
      <c r="G3599" s="128" t="s">
        <v>230</v>
      </c>
      <c r="H3599" s="128" t="s">
        <v>230</v>
      </c>
      <c r="I3599" s="128" t="s">
        <v>230</v>
      </c>
      <c r="J3599" s="128" t="s">
        <v>230</v>
      </c>
      <c r="K3599" s="128" t="s">
        <v>230</v>
      </c>
      <c r="N3599" s="128" t="s">
        <v>230</v>
      </c>
      <c r="AA3599" s="128" t="s">
        <v>230</v>
      </c>
    </row>
    <row r="3600" spans="6:27">
      <c r="F3600" s="128" t="s">
        <v>230</v>
      </c>
      <c r="G3600" s="128" t="s">
        <v>230</v>
      </c>
      <c r="H3600" s="128" t="s">
        <v>230</v>
      </c>
      <c r="I3600" s="128" t="s">
        <v>230</v>
      </c>
      <c r="J3600" s="128" t="s">
        <v>230</v>
      </c>
      <c r="K3600" s="128" t="s">
        <v>230</v>
      </c>
      <c r="N3600" s="128" t="s">
        <v>230</v>
      </c>
      <c r="AA3600" s="128" t="s">
        <v>230</v>
      </c>
    </row>
    <row r="3601" spans="6:27">
      <c r="F3601" s="128" t="s">
        <v>230</v>
      </c>
      <c r="G3601" s="128" t="s">
        <v>230</v>
      </c>
      <c r="H3601" s="128" t="s">
        <v>230</v>
      </c>
      <c r="I3601" s="128" t="s">
        <v>230</v>
      </c>
      <c r="J3601" s="128" t="s">
        <v>230</v>
      </c>
      <c r="K3601" s="128" t="s">
        <v>230</v>
      </c>
      <c r="N3601" s="128" t="s">
        <v>230</v>
      </c>
      <c r="AA3601" s="128" t="s">
        <v>230</v>
      </c>
    </row>
    <row r="3602" spans="6:27">
      <c r="F3602" s="128" t="s">
        <v>230</v>
      </c>
      <c r="G3602" s="128" t="s">
        <v>230</v>
      </c>
      <c r="H3602" s="128" t="s">
        <v>230</v>
      </c>
      <c r="I3602" s="128" t="s">
        <v>230</v>
      </c>
      <c r="J3602" s="128" t="s">
        <v>230</v>
      </c>
      <c r="K3602" s="128" t="s">
        <v>230</v>
      </c>
      <c r="N3602" s="128" t="s">
        <v>230</v>
      </c>
      <c r="AA3602" s="128" t="s">
        <v>230</v>
      </c>
    </row>
    <row r="3603" spans="6:27">
      <c r="F3603" s="128" t="s">
        <v>230</v>
      </c>
      <c r="G3603" s="128" t="s">
        <v>230</v>
      </c>
      <c r="H3603" s="128" t="s">
        <v>230</v>
      </c>
      <c r="I3603" s="128" t="s">
        <v>230</v>
      </c>
      <c r="J3603" s="128" t="s">
        <v>230</v>
      </c>
      <c r="K3603" s="128" t="s">
        <v>230</v>
      </c>
      <c r="N3603" s="128" t="s">
        <v>230</v>
      </c>
      <c r="AA3603" s="128" t="s">
        <v>230</v>
      </c>
    </row>
    <row r="3604" spans="6:27">
      <c r="F3604" s="128" t="s">
        <v>230</v>
      </c>
      <c r="G3604" s="128" t="s">
        <v>230</v>
      </c>
      <c r="H3604" s="128" t="s">
        <v>230</v>
      </c>
      <c r="I3604" s="128" t="s">
        <v>230</v>
      </c>
      <c r="J3604" s="128" t="s">
        <v>230</v>
      </c>
      <c r="K3604" s="128" t="s">
        <v>230</v>
      </c>
      <c r="N3604" s="128" t="s">
        <v>230</v>
      </c>
      <c r="AA3604" s="128" t="s">
        <v>230</v>
      </c>
    </row>
    <row r="3605" spans="6:27">
      <c r="F3605" s="128" t="s">
        <v>230</v>
      </c>
      <c r="G3605" s="128" t="s">
        <v>230</v>
      </c>
      <c r="H3605" s="128" t="s">
        <v>230</v>
      </c>
      <c r="I3605" s="128" t="s">
        <v>230</v>
      </c>
      <c r="J3605" s="128" t="s">
        <v>230</v>
      </c>
      <c r="K3605" s="128" t="s">
        <v>230</v>
      </c>
      <c r="N3605" s="128" t="s">
        <v>230</v>
      </c>
      <c r="AA3605" s="128" t="s">
        <v>230</v>
      </c>
    </row>
    <row r="3606" spans="6:27">
      <c r="F3606" s="128" t="s">
        <v>230</v>
      </c>
      <c r="G3606" s="128" t="s">
        <v>230</v>
      </c>
      <c r="H3606" s="128" t="s">
        <v>230</v>
      </c>
      <c r="I3606" s="128" t="s">
        <v>230</v>
      </c>
      <c r="J3606" s="128" t="s">
        <v>230</v>
      </c>
      <c r="K3606" s="128" t="s">
        <v>230</v>
      </c>
      <c r="N3606" s="128" t="s">
        <v>230</v>
      </c>
      <c r="AA3606" s="128" t="s">
        <v>230</v>
      </c>
    </row>
    <row r="3607" spans="6:27">
      <c r="F3607" s="128" t="s">
        <v>230</v>
      </c>
      <c r="G3607" s="128" t="s">
        <v>230</v>
      </c>
      <c r="H3607" s="128" t="s">
        <v>230</v>
      </c>
      <c r="I3607" s="128" t="s">
        <v>230</v>
      </c>
      <c r="J3607" s="128" t="s">
        <v>230</v>
      </c>
      <c r="K3607" s="128" t="s">
        <v>230</v>
      </c>
      <c r="N3607" s="128" t="s">
        <v>230</v>
      </c>
      <c r="AA3607" s="128" t="s">
        <v>230</v>
      </c>
    </row>
    <row r="3608" spans="6:27">
      <c r="F3608" s="128" t="s">
        <v>230</v>
      </c>
      <c r="G3608" s="128" t="s">
        <v>230</v>
      </c>
      <c r="H3608" s="128" t="s">
        <v>230</v>
      </c>
      <c r="I3608" s="128" t="s">
        <v>230</v>
      </c>
      <c r="J3608" s="128" t="s">
        <v>230</v>
      </c>
      <c r="K3608" s="128" t="s">
        <v>230</v>
      </c>
      <c r="N3608" s="128" t="s">
        <v>230</v>
      </c>
      <c r="AA3608" s="128" t="s">
        <v>230</v>
      </c>
    </row>
    <row r="3609" spans="6:27">
      <c r="F3609" s="128" t="s">
        <v>230</v>
      </c>
      <c r="G3609" s="128" t="s">
        <v>230</v>
      </c>
      <c r="H3609" s="128" t="s">
        <v>230</v>
      </c>
      <c r="I3609" s="128" t="s">
        <v>230</v>
      </c>
      <c r="J3609" s="128" t="s">
        <v>230</v>
      </c>
      <c r="K3609" s="128" t="s">
        <v>230</v>
      </c>
      <c r="N3609" s="128" t="s">
        <v>230</v>
      </c>
      <c r="AA3609" s="128" t="s">
        <v>230</v>
      </c>
    </row>
    <row r="3610" spans="6:27">
      <c r="F3610" s="128" t="s">
        <v>230</v>
      </c>
      <c r="G3610" s="128" t="s">
        <v>230</v>
      </c>
      <c r="H3610" s="128" t="s">
        <v>230</v>
      </c>
      <c r="I3610" s="128" t="s">
        <v>230</v>
      </c>
      <c r="J3610" s="128" t="s">
        <v>230</v>
      </c>
      <c r="K3610" s="128" t="s">
        <v>230</v>
      </c>
      <c r="N3610" s="128" t="s">
        <v>230</v>
      </c>
      <c r="AA3610" s="128" t="s">
        <v>230</v>
      </c>
    </row>
    <row r="3611" spans="6:27">
      <c r="F3611" s="128" t="s">
        <v>230</v>
      </c>
      <c r="G3611" s="128" t="s">
        <v>230</v>
      </c>
      <c r="H3611" s="128" t="s">
        <v>230</v>
      </c>
      <c r="I3611" s="128" t="s">
        <v>230</v>
      </c>
      <c r="J3611" s="128" t="s">
        <v>230</v>
      </c>
      <c r="K3611" s="128" t="s">
        <v>230</v>
      </c>
      <c r="N3611" s="128" t="s">
        <v>230</v>
      </c>
      <c r="AA3611" s="128" t="s">
        <v>230</v>
      </c>
    </row>
    <row r="3612" spans="6:27">
      <c r="F3612" s="128" t="s">
        <v>230</v>
      </c>
      <c r="G3612" s="128" t="s">
        <v>230</v>
      </c>
      <c r="H3612" s="128" t="s">
        <v>230</v>
      </c>
      <c r="I3612" s="128" t="s">
        <v>230</v>
      </c>
      <c r="J3612" s="128" t="s">
        <v>230</v>
      </c>
      <c r="K3612" s="128" t="s">
        <v>230</v>
      </c>
      <c r="N3612" s="128" t="s">
        <v>230</v>
      </c>
      <c r="AA3612" s="128" t="s">
        <v>230</v>
      </c>
    </row>
    <row r="3613" spans="6:27">
      <c r="F3613" s="128" t="s">
        <v>230</v>
      </c>
      <c r="G3613" s="128" t="s">
        <v>230</v>
      </c>
      <c r="H3613" s="128" t="s">
        <v>230</v>
      </c>
      <c r="I3613" s="128" t="s">
        <v>230</v>
      </c>
      <c r="J3613" s="128" t="s">
        <v>230</v>
      </c>
      <c r="K3613" s="128" t="s">
        <v>230</v>
      </c>
      <c r="N3613" s="128" t="s">
        <v>230</v>
      </c>
      <c r="AA3613" s="128" t="s">
        <v>230</v>
      </c>
    </row>
    <row r="3614" spans="6:27">
      <c r="F3614" s="128" t="s">
        <v>230</v>
      </c>
      <c r="G3614" s="128" t="s">
        <v>230</v>
      </c>
      <c r="H3614" s="128" t="s">
        <v>230</v>
      </c>
      <c r="I3614" s="128" t="s">
        <v>230</v>
      </c>
      <c r="J3614" s="128" t="s">
        <v>230</v>
      </c>
      <c r="K3614" s="128" t="s">
        <v>230</v>
      </c>
      <c r="N3614" s="128" t="s">
        <v>230</v>
      </c>
      <c r="AA3614" s="128" t="s">
        <v>230</v>
      </c>
    </row>
    <row r="3615" spans="6:27">
      <c r="F3615" s="128" t="s">
        <v>230</v>
      </c>
      <c r="G3615" s="128" t="s">
        <v>230</v>
      </c>
      <c r="H3615" s="128" t="s">
        <v>230</v>
      </c>
      <c r="I3615" s="128" t="s">
        <v>230</v>
      </c>
      <c r="J3615" s="128" t="s">
        <v>230</v>
      </c>
      <c r="K3615" s="128" t="s">
        <v>230</v>
      </c>
      <c r="N3615" s="128" t="s">
        <v>230</v>
      </c>
      <c r="AA3615" s="128" t="s">
        <v>230</v>
      </c>
    </row>
    <row r="3616" spans="6:27">
      <c r="F3616" s="128" t="s">
        <v>230</v>
      </c>
      <c r="G3616" s="128" t="s">
        <v>230</v>
      </c>
      <c r="H3616" s="128" t="s">
        <v>230</v>
      </c>
      <c r="I3616" s="128" t="s">
        <v>230</v>
      </c>
      <c r="J3616" s="128" t="s">
        <v>230</v>
      </c>
      <c r="K3616" s="128" t="s">
        <v>230</v>
      </c>
      <c r="N3616" s="128" t="s">
        <v>230</v>
      </c>
      <c r="AA3616" s="128" t="s">
        <v>230</v>
      </c>
    </row>
    <row r="3617" spans="6:27">
      <c r="F3617" s="128" t="s">
        <v>230</v>
      </c>
      <c r="G3617" s="128" t="s">
        <v>230</v>
      </c>
      <c r="H3617" s="128" t="s">
        <v>230</v>
      </c>
      <c r="I3617" s="128" t="s">
        <v>230</v>
      </c>
      <c r="J3617" s="128" t="s">
        <v>230</v>
      </c>
      <c r="K3617" s="128" t="s">
        <v>230</v>
      </c>
      <c r="N3617" s="128" t="s">
        <v>230</v>
      </c>
      <c r="AA3617" s="128" t="s">
        <v>230</v>
      </c>
    </row>
    <row r="3618" spans="6:27">
      <c r="F3618" s="128" t="s">
        <v>230</v>
      </c>
      <c r="G3618" s="128" t="s">
        <v>230</v>
      </c>
      <c r="H3618" s="128" t="s">
        <v>230</v>
      </c>
      <c r="I3618" s="128" t="s">
        <v>230</v>
      </c>
      <c r="J3618" s="128" t="s">
        <v>230</v>
      </c>
      <c r="K3618" s="128" t="s">
        <v>230</v>
      </c>
      <c r="N3618" s="128" t="s">
        <v>230</v>
      </c>
      <c r="AA3618" s="128" t="s">
        <v>230</v>
      </c>
    </row>
    <row r="3619" spans="6:27">
      <c r="F3619" s="128" t="s">
        <v>230</v>
      </c>
      <c r="G3619" s="128" t="s">
        <v>230</v>
      </c>
      <c r="H3619" s="128" t="s">
        <v>230</v>
      </c>
      <c r="I3619" s="128" t="s">
        <v>230</v>
      </c>
      <c r="J3619" s="128" t="s">
        <v>230</v>
      </c>
      <c r="K3619" s="128" t="s">
        <v>230</v>
      </c>
      <c r="N3619" s="128" t="s">
        <v>230</v>
      </c>
      <c r="AA3619" s="128" t="s">
        <v>230</v>
      </c>
    </row>
    <row r="3620" spans="6:27">
      <c r="F3620" s="128" t="s">
        <v>230</v>
      </c>
      <c r="G3620" s="128" t="s">
        <v>230</v>
      </c>
      <c r="H3620" s="128" t="s">
        <v>230</v>
      </c>
      <c r="I3620" s="128" t="s">
        <v>230</v>
      </c>
      <c r="J3620" s="128" t="s">
        <v>230</v>
      </c>
      <c r="K3620" s="128" t="s">
        <v>230</v>
      </c>
      <c r="N3620" s="128" t="s">
        <v>230</v>
      </c>
      <c r="AA3620" s="128" t="s">
        <v>230</v>
      </c>
    </row>
    <row r="3621" spans="6:27">
      <c r="F3621" s="128" t="s">
        <v>230</v>
      </c>
      <c r="G3621" s="128" t="s">
        <v>230</v>
      </c>
      <c r="H3621" s="128" t="s">
        <v>230</v>
      </c>
      <c r="I3621" s="128" t="s">
        <v>230</v>
      </c>
      <c r="J3621" s="128" t="s">
        <v>230</v>
      </c>
      <c r="K3621" s="128" t="s">
        <v>230</v>
      </c>
      <c r="N3621" s="128" t="s">
        <v>230</v>
      </c>
      <c r="AA3621" s="128" t="s">
        <v>230</v>
      </c>
    </row>
    <row r="3622" spans="6:27">
      <c r="F3622" s="128" t="s">
        <v>230</v>
      </c>
      <c r="G3622" s="128" t="s">
        <v>230</v>
      </c>
      <c r="H3622" s="128" t="s">
        <v>230</v>
      </c>
      <c r="I3622" s="128" t="s">
        <v>230</v>
      </c>
      <c r="J3622" s="128" t="s">
        <v>230</v>
      </c>
      <c r="K3622" s="128" t="s">
        <v>230</v>
      </c>
      <c r="N3622" s="128" t="s">
        <v>230</v>
      </c>
      <c r="AA3622" s="128" t="s">
        <v>230</v>
      </c>
    </row>
    <row r="3623" spans="6:27">
      <c r="F3623" s="128" t="s">
        <v>230</v>
      </c>
      <c r="G3623" s="128" t="s">
        <v>230</v>
      </c>
      <c r="H3623" s="128" t="s">
        <v>230</v>
      </c>
      <c r="I3623" s="128" t="s">
        <v>230</v>
      </c>
      <c r="J3623" s="128" t="s">
        <v>230</v>
      </c>
      <c r="K3623" s="128" t="s">
        <v>230</v>
      </c>
      <c r="N3623" s="128" t="s">
        <v>230</v>
      </c>
      <c r="AA3623" s="128" t="s">
        <v>230</v>
      </c>
    </row>
    <row r="3624" spans="6:27">
      <c r="F3624" s="128" t="s">
        <v>230</v>
      </c>
      <c r="G3624" s="128" t="s">
        <v>230</v>
      </c>
      <c r="H3624" s="128" t="s">
        <v>230</v>
      </c>
      <c r="I3624" s="128" t="s">
        <v>230</v>
      </c>
      <c r="J3624" s="128" t="s">
        <v>230</v>
      </c>
      <c r="K3624" s="128" t="s">
        <v>230</v>
      </c>
      <c r="N3624" s="128" t="s">
        <v>230</v>
      </c>
      <c r="AA3624" s="128" t="s">
        <v>230</v>
      </c>
    </row>
    <row r="3625" spans="6:27">
      <c r="F3625" s="128" t="s">
        <v>230</v>
      </c>
      <c r="G3625" s="128" t="s">
        <v>230</v>
      </c>
      <c r="H3625" s="128" t="s">
        <v>230</v>
      </c>
      <c r="I3625" s="128" t="s">
        <v>230</v>
      </c>
      <c r="J3625" s="128" t="s">
        <v>230</v>
      </c>
      <c r="K3625" s="128" t="s">
        <v>230</v>
      </c>
      <c r="N3625" s="128" t="s">
        <v>230</v>
      </c>
      <c r="AA3625" s="128" t="s">
        <v>230</v>
      </c>
    </row>
    <row r="3626" spans="6:27">
      <c r="F3626" s="128" t="s">
        <v>230</v>
      </c>
      <c r="G3626" s="128" t="s">
        <v>230</v>
      </c>
      <c r="H3626" s="128" t="s">
        <v>230</v>
      </c>
      <c r="I3626" s="128" t="s">
        <v>230</v>
      </c>
      <c r="J3626" s="128" t="s">
        <v>230</v>
      </c>
      <c r="K3626" s="128" t="s">
        <v>230</v>
      </c>
      <c r="N3626" s="128" t="s">
        <v>230</v>
      </c>
      <c r="AA3626" s="128" t="s">
        <v>230</v>
      </c>
    </row>
    <row r="3627" spans="6:27">
      <c r="F3627" s="128" t="s">
        <v>230</v>
      </c>
      <c r="G3627" s="128" t="s">
        <v>230</v>
      </c>
      <c r="H3627" s="128" t="s">
        <v>230</v>
      </c>
      <c r="I3627" s="128" t="s">
        <v>230</v>
      </c>
      <c r="J3627" s="128" t="s">
        <v>230</v>
      </c>
      <c r="K3627" s="128" t="s">
        <v>230</v>
      </c>
      <c r="N3627" s="128" t="s">
        <v>230</v>
      </c>
      <c r="AA3627" s="128" t="s">
        <v>230</v>
      </c>
    </row>
    <row r="3628" spans="6:27">
      <c r="F3628" s="128" t="s">
        <v>230</v>
      </c>
      <c r="G3628" s="128" t="s">
        <v>230</v>
      </c>
      <c r="H3628" s="128" t="s">
        <v>230</v>
      </c>
      <c r="I3628" s="128" t="s">
        <v>230</v>
      </c>
      <c r="J3628" s="128" t="s">
        <v>230</v>
      </c>
      <c r="K3628" s="128" t="s">
        <v>230</v>
      </c>
      <c r="N3628" s="128" t="s">
        <v>230</v>
      </c>
      <c r="AA3628" s="128" t="s">
        <v>230</v>
      </c>
    </row>
    <row r="3629" spans="6:27">
      <c r="F3629" s="128" t="s">
        <v>230</v>
      </c>
      <c r="G3629" s="128" t="s">
        <v>230</v>
      </c>
      <c r="H3629" s="128" t="s">
        <v>230</v>
      </c>
      <c r="I3629" s="128" t="s">
        <v>230</v>
      </c>
      <c r="J3629" s="128" t="s">
        <v>230</v>
      </c>
      <c r="K3629" s="128" t="s">
        <v>230</v>
      </c>
      <c r="N3629" s="128" t="s">
        <v>230</v>
      </c>
      <c r="AA3629" s="128" t="s">
        <v>230</v>
      </c>
    </row>
    <row r="3630" spans="6:27">
      <c r="F3630" s="128" t="s">
        <v>230</v>
      </c>
      <c r="G3630" s="128" t="s">
        <v>230</v>
      </c>
      <c r="H3630" s="128" t="s">
        <v>230</v>
      </c>
      <c r="I3630" s="128" t="s">
        <v>230</v>
      </c>
      <c r="J3630" s="128" t="s">
        <v>230</v>
      </c>
      <c r="K3630" s="128" t="s">
        <v>230</v>
      </c>
      <c r="N3630" s="128" t="s">
        <v>230</v>
      </c>
      <c r="AA3630" s="128" t="s">
        <v>230</v>
      </c>
    </row>
    <row r="3631" spans="6:27">
      <c r="F3631" s="128" t="s">
        <v>230</v>
      </c>
      <c r="G3631" s="128" t="s">
        <v>230</v>
      </c>
      <c r="H3631" s="128" t="s">
        <v>230</v>
      </c>
      <c r="I3631" s="128" t="s">
        <v>230</v>
      </c>
      <c r="J3631" s="128" t="s">
        <v>230</v>
      </c>
      <c r="K3631" s="128" t="s">
        <v>230</v>
      </c>
      <c r="N3631" s="128" t="s">
        <v>230</v>
      </c>
      <c r="AA3631" s="128" t="s">
        <v>230</v>
      </c>
    </row>
    <row r="3632" spans="6:27">
      <c r="F3632" s="128" t="s">
        <v>230</v>
      </c>
      <c r="G3632" s="128" t="s">
        <v>230</v>
      </c>
      <c r="H3632" s="128" t="s">
        <v>230</v>
      </c>
      <c r="I3632" s="128" t="s">
        <v>230</v>
      </c>
      <c r="J3632" s="128" t="s">
        <v>230</v>
      </c>
      <c r="K3632" s="128" t="s">
        <v>230</v>
      </c>
      <c r="N3632" s="128" t="s">
        <v>230</v>
      </c>
      <c r="AA3632" s="128" t="s">
        <v>230</v>
      </c>
    </row>
    <row r="3633" spans="6:27">
      <c r="F3633" s="128" t="s">
        <v>230</v>
      </c>
      <c r="G3633" s="128" t="s">
        <v>230</v>
      </c>
      <c r="H3633" s="128" t="s">
        <v>230</v>
      </c>
      <c r="I3633" s="128" t="s">
        <v>230</v>
      </c>
      <c r="J3633" s="128" t="s">
        <v>230</v>
      </c>
      <c r="K3633" s="128" t="s">
        <v>230</v>
      </c>
      <c r="N3633" s="128" t="s">
        <v>230</v>
      </c>
      <c r="AA3633" s="128" t="s">
        <v>230</v>
      </c>
    </row>
    <row r="3634" spans="6:27">
      <c r="F3634" s="128" t="s">
        <v>230</v>
      </c>
      <c r="G3634" s="128" t="s">
        <v>230</v>
      </c>
      <c r="H3634" s="128" t="s">
        <v>230</v>
      </c>
      <c r="I3634" s="128" t="s">
        <v>230</v>
      </c>
      <c r="J3634" s="128" t="s">
        <v>230</v>
      </c>
      <c r="K3634" s="128" t="s">
        <v>230</v>
      </c>
      <c r="N3634" s="128" t="s">
        <v>230</v>
      </c>
      <c r="AA3634" s="128" t="s">
        <v>230</v>
      </c>
    </row>
    <row r="3635" spans="6:27">
      <c r="F3635" s="128" t="s">
        <v>230</v>
      </c>
      <c r="G3635" s="128" t="s">
        <v>230</v>
      </c>
      <c r="H3635" s="128" t="s">
        <v>230</v>
      </c>
      <c r="I3635" s="128" t="s">
        <v>230</v>
      </c>
      <c r="J3635" s="128" t="s">
        <v>230</v>
      </c>
      <c r="K3635" s="128" t="s">
        <v>230</v>
      </c>
      <c r="N3635" s="128" t="s">
        <v>230</v>
      </c>
      <c r="AA3635" s="128" t="s">
        <v>230</v>
      </c>
    </row>
    <row r="3636" spans="6:27">
      <c r="F3636" s="128" t="s">
        <v>230</v>
      </c>
      <c r="G3636" s="128" t="s">
        <v>230</v>
      </c>
      <c r="H3636" s="128" t="s">
        <v>230</v>
      </c>
      <c r="I3636" s="128" t="s">
        <v>230</v>
      </c>
      <c r="J3636" s="128" t="s">
        <v>230</v>
      </c>
      <c r="K3636" s="128" t="s">
        <v>230</v>
      </c>
      <c r="N3636" s="128" t="s">
        <v>230</v>
      </c>
      <c r="AA3636" s="128" t="s">
        <v>230</v>
      </c>
    </row>
    <row r="3637" spans="6:27">
      <c r="F3637" s="128" t="s">
        <v>230</v>
      </c>
      <c r="G3637" s="128" t="s">
        <v>230</v>
      </c>
      <c r="H3637" s="128" t="s">
        <v>230</v>
      </c>
      <c r="I3637" s="128" t="s">
        <v>230</v>
      </c>
      <c r="J3637" s="128" t="s">
        <v>230</v>
      </c>
      <c r="K3637" s="128" t="s">
        <v>230</v>
      </c>
      <c r="N3637" s="128" t="s">
        <v>230</v>
      </c>
      <c r="AA3637" s="128" t="s">
        <v>230</v>
      </c>
    </row>
    <row r="3638" spans="6:27">
      <c r="F3638" s="128" t="s">
        <v>230</v>
      </c>
      <c r="G3638" s="128" t="s">
        <v>230</v>
      </c>
      <c r="H3638" s="128" t="s">
        <v>230</v>
      </c>
      <c r="I3638" s="128" t="s">
        <v>230</v>
      </c>
      <c r="J3638" s="128" t="s">
        <v>230</v>
      </c>
      <c r="K3638" s="128" t="s">
        <v>230</v>
      </c>
      <c r="N3638" s="128" t="s">
        <v>230</v>
      </c>
      <c r="AA3638" s="128" t="s">
        <v>230</v>
      </c>
    </row>
    <row r="3639" spans="6:27">
      <c r="F3639" s="128" t="s">
        <v>230</v>
      </c>
      <c r="G3639" s="128" t="s">
        <v>230</v>
      </c>
      <c r="H3639" s="128" t="s">
        <v>230</v>
      </c>
      <c r="I3639" s="128" t="s">
        <v>230</v>
      </c>
      <c r="J3639" s="128" t="s">
        <v>230</v>
      </c>
      <c r="K3639" s="128" t="s">
        <v>230</v>
      </c>
      <c r="N3639" s="128" t="s">
        <v>230</v>
      </c>
      <c r="AA3639" s="128" t="s">
        <v>230</v>
      </c>
    </row>
    <row r="3640" spans="6:27">
      <c r="F3640" s="128" t="s">
        <v>230</v>
      </c>
      <c r="G3640" s="128" t="s">
        <v>230</v>
      </c>
      <c r="H3640" s="128" t="s">
        <v>230</v>
      </c>
      <c r="I3640" s="128" t="s">
        <v>230</v>
      </c>
      <c r="J3640" s="128" t="s">
        <v>230</v>
      </c>
      <c r="K3640" s="128" t="s">
        <v>230</v>
      </c>
      <c r="N3640" s="128" t="s">
        <v>230</v>
      </c>
      <c r="AA3640" s="128" t="s">
        <v>230</v>
      </c>
    </row>
    <row r="3641" spans="6:27">
      <c r="F3641" s="128" t="s">
        <v>230</v>
      </c>
      <c r="G3641" s="128" t="s">
        <v>230</v>
      </c>
      <c r="H3641" s="128" t="s">
        <v>230</v>
      </c>
      <c r="I3641" s="128" t="s">
        <v>230</v>
      </c>
      <c r="J3641" s="128" t="s">
        <v>230</v>
      </c>
      <c r="K3641" s="128" t="s">
        <v>230</v>
      </c>
      <c r="N3641" s="128" t="s">
        <v>230</v>
      </c>
      <c r="AA3641" s="128" t="s">
        <v>230</v>
      </c>
    </row>
    <row r="3642" spans="6:27">
      <c r="F3642" s="128" t="s">
        <v>230</v>
      </c>
      <c r="G3642" s="128" t="s">
        <v>230</v>
      </c>
      <c r="H3642" s="128" t="s">
        <v>230</v>
      </c>
      <c r="I3642" s="128" t="s">
        <v>230</v>
      </c>
      <c r="J3642" s="128" t="s">
        <v>230</v>
      </c>
      <c r="K3642" s="128" t="s">
        <v>230</v>
      </c>
      <c r="N3642" s="128" t="s">
        <v>230</v>
      </c>
      <c r="AA3642" s="128" t="s">
        <v>230</v>
      </c>
    </row>
    <row r="3643" spans="6:27">
      <c r="F3643" s="128" t="s">
        <v>230</v>
      </c>
      <c r="G3643" s="128" t="s">
        <v>230</v>
      </c>
      <c r="H3643" s="128" t="s">
        <v>230</v>
      </c>
      <c r="I3643" s="128" t="s">
        <v>230</v>
      </c>
      <c r="J3643" s="128" t="s">
        <v>230</v>
      </c>
      <c r="K3643" s="128" t="s">
        <v>230</v>
      </c>
      <c r="N3643" s="128" t="s">
        <v>230</v>
      </c>
      <c r="AA3643" s="128" t="s">
        <v>230</v>
      </c>
    </row>
    <row r="3644" spans="6:27">
      <c r="F3644" s="128" t="s">
        <v>230</v>
      </c>
      <c r="G3644" s="128" t="s">
        <v>230</v>
      </c>
      <c r="H3644" s="128" t="s">
        <v>230</v>
      </c>
      <c r="I3644" s="128" t="s">
        <v>230</v>
      </c>
      <c r="J3644" s="128" t="s">
        <v>230</v>
      </c>
      <c r="K3644" s="128" t="s">
        <v>230</v>
      </c>
      <c r="N3644" s="128" t="s">
        <v>230</v>
      </c>
      <c r="AA3644" s="128" t="s">
        <v>230</v>
      </c>
    </row>
    <row r="3645" spans="6:27">
      <c r="F3645" s="128" t="s">
        <v>230</v>
      </c>
      <c r="G3645" s="128" t="s">
        <v>230</v>
      </c>
      <c r="H3645" s="128" t="s">
        <v>230</v>
      </c>
      <c r="I3645" s="128" t="s">
        <v>230</v>
      </c>
      <c r="J3645" s="128" t="s">
        <v>230</v>
      </c>
      <c r="K3645" s="128" t="s">
        <v>230</v>
      </c>
      <c r="N3645" s="128" t="s">
        <v>230</v>
      </c>
      <c r="AA3645" s="128" t="s">
        <v>230</v>
      </c>
    </row>
    <row r="3646" spans="6:27">
      <c r="F3646" s="128" t="s">
        <v>230</v>
      </c>
      <c r="G3646" s="128" t="s">
        <v>230</v>
      </c>
      <c r="H3646" s="128" t="s">
        <v>230</v>
      </c>
      <c r="I3646" s="128" t="s">
        <v>230</v>
      </c>
      <c r="J3646" s="128" t="s">
        <v>230</v>
      </c>
      <c r="K3646" s="128" t="s">
        <v>230</v>
      </c>
      <c r="N3646" s="128" t="s">
        <v>230</v>
      </c>
      <c r="AA3646" s="128" t="s">
        <v>230</v>
      </c>
    </row>
    <row r="3647" spans="6:27">
      <c r="F3647" s="128" t="s">
        <v>230</v>
      </c>
      <c r="G3647" s="128" t="s">
        <v>230</v>
      </c>
      <c r="H3647" s="128" t="s">
        <v>230</v>
      </c>
      <c r="I3647" s="128" t="s">
        <v>230</v>
      </c>
      <c r="J3647" s="128" t="s">
        <v>230</v>
      </c>
      <c r="K3647" s="128" t="s">
        <v>230</v>
      </c>
      <c r="N3647" s="128" t="s">
        <v>230</v>
      </c>
      <c r="AA3647" s="128" t="s">
        <v>230</v>
      </c>
    </row>
    <row r="3648" spans="6:27">
      <c r="F3648" s="128" t="s">
        <v>230</v>
      </c>
      <c r="G3648" s="128" t="s">
        <v>230</v>
      </c>
      <c r="H3648" s="128" t="s">
        <v>230</v>
      </c>
      <c r="I3648" s="128" t="s">
        <v>230</v>
      </c>
      <c r="J3648" s="128" t="s">
        <v>230</v>
      </c>
      <c r="K3648" s="128" t="s">
        <v>230</v>
      </c>
      <c r="N3648" s="128" t="s">
        <v>230</v>
      </c>
      <c r="AA3648" s="128" t="s">
        <v>230</v>
      </c>
    </row>
    <row r="3649" spans="6:27">
      <c r="F3649" s="128" t="s">
        <v>230</v>
      </c>
      <c r="G3649" s="128" t="s">
        <v>230</v>
      </c>
      <c r="H3649" s="128" t="s">
        <v>230</v>
      </c>
      <c r="I3649" s="128" t="s">
        <v>230</v>
      </c>
      <c r="J3649" s="128" t="s">
        <v>230</v>
      </c>
      <c r="K3649" s="128" t="s">
        <v>230</v>
      </c>
      <c r="N3649" s="128" t="s">
        <v>230</v>
      </c>
      <c r="AA3649" s="128" t="s">
        <v>230</v>
      </c>
    </row>
    <row r="3650" spans="6:27">
      <c r="F3650" s="128" t="s">
        <v>230</v>
      </c>
      <c r="G3650" s="128" t="s">
        <v>230</v>
      </c>
      <c r="H3650" s="128" t="s">
        <v>230</v>
      </c>
      <c r="I3650" s="128" t="s">
        <v>230</v>
      </c>
      <c r="J3650" s="128" t="s">
        <v>230</v>
      </c>
      <c r="K3650" s="128" t="s">
        <v>230</v>
      </c>
      <c r="N3650" s="128" t="s">
        <v>230</v>
      </c>
      <c r="AA3650" s="128" t="s">
        <v>230</v>
      </c>
    </row>
    <row r="3651" spans="6:27">
      <c r="F3651" s="128" t="s">
        <v>230</v>
      </c>
      <c r="G3651" s="128" t="s">
        <v>230</v>
      </c>
      <c r="H3651" s="128" t="s">
        <v>230</v>
      </c>
      <c r="I3651" s="128" t="s">
        <v>230</v>
      </c>
      <c r="J3651" s="128" t="s">
        <v>230</v>
      </c>
      <c r="K3651" s="128" t="s">
        <v>230</v>
      </c>
      <c r="N3651" s="128" t="s">
        <v>230</v>
      </c>
      <c r="AA3651" s="128" t="s">
        <v>230</v>
      </c>
    </row>
    <row r="3652" spans="6:27">
      <c r="F3652" s="128" t="s">
        <v>230</v>
      </c>
      <c r="G3652" s="128" t="s">
        <v>230</v>
      </c>
      <c r="H3652" s="128" t="s">
        <v>230</v>
      </c>
      <c r="I3652" s="128" t="s">
        <v>230</v>
      </c>
      <c r="J3652" s="128" t="s">
        <v>230</v>
      </c>
      <c r="K3652" s="128" t="s">
        <v>230</v>
      </c>
      <c r="N3652" s="128" t="s">
        <v>230</v>
      </c>
      <c r="AA3652" s="128" t="s">
        <v>230</v>
      </c>
    </row>
    <row r="3653" spans="6:27">
      <c r="F3653" s="128" t="s">
        <v>230</v>
      </c>
      <c r="G3653" s="128" t="s">
        <v>230</v>
      </c>
      <c r="H3653" s="128" t="s">
        <v>230</v>
      </c>
      <c r="I3653" s="128" t="s">
        <v>230</v>
      </c>
      <c r="J3653" s="128" t="s">
        <v>230</v>
      </c>
      <c r="K3653" s="128" t="s">
        <v>230</v>
      </c>
      <c r="N3653" s="128" t="s">
        <v>230</v>
      </c>
      <c r="AA3653" s="128" t="s">
        <v>230</v>
      </c>
    </row>
    <row r="3654" spans="6:27">
      <c r="F3654" s="128" t="s">
        <v>230</v>
      </c>
      <c r="G3654" s="128" t="s">
        <v>230</v>
      </c>
      <c r="H3654" s="128" t="s">
        <v>230</v>
      </c>
      <c r="I3654" s="128" t="s">
        <v>230</v>
      </c>
      <c r="J3654" s="128" t="s">
        <v>230</v>
      </c>
      <c r="K3654" s="128" t="s">
        <v>230</v>
      </c>
      <c r="N3654" s="128" t="s">
        <v>230</v>
      </c>
      <c r="AA3654" s="128" t="s">
        <v>230</v>
      </c>
    </row>
    <row r="3655" spans="6:27">
      <c r="F3655" s="128" t="s">
        <v>230</v>
      </c>
      <c r="G3655" s="128" t="s">
        <v>230</v>
      </c>
      <c r="H3655" s="128" t="s">
        <v>230</v>
      </c>
      <c r="I3655" s="128" t="s">
        <v>230</v>
      </c>
      <c r="J3655" s="128" t="s">
        <v>230</v>
      </c>
      <c r="K3655" s="128" t="s">
        <v>230</v>
      </c>
      <c r="N3655" s="128" t="s">
        <v>230</v>
      </c>
      <c r="AA3655" s="128" t="s">
        <v>230</v>
      </c>
    </row>
    <row r="3656" spans="6:27">
      <c r="F3656" s="128" t="s">
        <v>230</v>
      </c>
      <c r="G3656" s="128" t="s">
        <v>230</v>
      </c>
      <c r="H3656" s="128" t="s">
        <v>230</v>
      </c>
      <c r="I3656" s="128" t="s">
        <v>230</v>
      </c>
      <c r="J3656" s="128" t="s">
        <v>230</v>
      </c>
      <c r="K3656" s="128" t="s">
        <v>230</v>
      </c>
      <c r="N3656" s="128" t="s">
        <v>230</v>
      </c>
      <c r="AA3656" s="128" t="s">
        <v>230</v>
      </c>
    </row>
    <row r="3657" spans="6:27">
      <c r="F3657" s="128" t="s">
        <v>230</v>
      </c>
      <c r="G3657" s="128" t="s">
        <v>230</v>
      </c>
      <c r="H3657" s="128" t="s">
        <v>230</v>
      </c>
      <c r="I3657" s="128" t="s">
        <v>230</v>
      </c>
      <c r="J3657" s="128" t="s">
        <v>230</v>
      </c>
      <c r="K3657" s="128" t="s">
        <v>230</v>
      </c>
      <c r="N3657" s="128" t="s">
        <v>230</v>
      </c>
      <c r="AA3657" s="128" t="s">
        <v>230</v>
      </c>
    </row>
    <row r="3658" spans="6:27">
      <c r="F3658" s="128" t="s">
        <v>230</v>
      </c>
      <c r="G3658" s="128" t="s">
        <v>230</v>
      </c>
      <c r="H3658" s="128" t="s">
        <v>230</v>
      </c>
      <c r="I3658" s="128" t="s">
        <v>230</v>
      </c>
      <c r="J3658" s="128" t="s">
        <v>230</v>
      </c>
      <c r="K3658" s="128" t="s">
        <v>230</v>
      </c>
      <c r="N3658" s="128" t="s">
        <v>230</v>
      </c>
      <c r="AA3658" s="128" t="s">
        <v>230</v>
      </c>
    </row>
    <row r="3659" spans="6:27">
      <c r="F3659" s="128" t="s">
        <v>230</v>
      </c>
      <c r="G3659" s="128" t="s">
        <v>230</v>
      </c>
      <c r="H3659" s="128" t="s">
        <v>230</v>
      </c>
      <c r="I3659" s="128" t="s">
        <v>230</v>
      </c>
      <c r="J3659" s="128" t="s">
        <v>230</v>
      </c>
      <c r="K3659" s="128" t="s">
        <v>230</v>
      </c>
      <c r="N3659" s="128" t="s">
        <v>230</v>
      </c>
      <c r="AA3659" s="128" t="s">
        <v>230</v>
      </c>
    </row>
    <row r="3660" spans="6:27">
      <c r="F3660" s="128" t="s">
        <v>230</v>
      </c>
      <c r="G3660" s="128" t="s">
        <v>230</v>
      </c>
      <c r="H3660" s="128" t="s">
        <v>230</v>
      </c>
      <c r="I3660" s="128" t="s">
        <v>230</v>
      </c>
      <c r="J3660" s="128" t="s">
        <v>230</v>
      </c>
      <c r="K3660" s="128" t="s">
        <v>230</v>
      </c>
      <c r="N3660" s="128" t="s">
        <v>230</v>
      </c>
      <c r="AA3660" s="128" t="s">
        <v>230</v>
      </c>
    </row>
    <row r="3661" spans="6:27">
      <c r="F3661" s="128" t="s">
        <v>230</v>
      </c>
      <c r="G3661" s="128" t="s">
        <v>230</v>
      </c>
      <c r="H3661" s="128" t="s">
        <v>230</v>
      </c>
      <c r="I3661" s="128" t="s">
        <v>230</v>
      </c>
      <c r="J3661" s="128" t="s">
        <v>230</v>
      </c>
      <c r="K3661" s="128" t="s">
        <v>230</v>
      </c>
      <c r="N3661" s="128" t="s">
        <v>230</v>
      </c>
      <c r="AA3661" s="128" t="s">
        <v>230</v>
      </c>
    </row>
    <row r="3662" spans="6:27">
      <c r="F3662" s="128" t="s">
        <v>230</v>
      </c>
      <c r="G3662" s="128" t="s">
        <v>230</v>
      </c>
      <c r="H3662" s="128" t="s">
        <v>230</v>
      </c>
      <c r="I3662" s="128" t="s">
        <v>230</v>
      </c>
      <c r="J3662" s="128" t="s">
        <v>230</v>
      </c>
      <c r="K3662" s="128" t="s">
        <v>230</v>
      </c>
      <c r="N3662" s="128" t="s">
        <v>230</v>
      </c>
      <c r="AA3662" s="128" t="s">
        <v>230</v>
      </c>
    </row>
    <row r="3663" spans="6:27">
      <c r="F3663" s="128" t="s">
        <v>230</v>
      </c>
      <c r="G3663" s="128" t="s">
        <v>230</v>
      </c>
      <c r="H3663" s="128" t="s">
        <v>230</v>
      </c>
      <c r="I3663" s="128" t="s">
        <v>230</v>
      </c>
      <c r="J3663" s="128" t="s">
        <v>230</v>
      </c>
      <c r="K3663" s="128" t="s">
        <v>230</v>
      </c>
      <c r="N3663" s="128" t="s">
        <v>230</v>
      </c>
      <c r="AA3663" s="128" t="s">
        <v>230</v>
      </c>
    </row>
    <row r="3664" spans="6:27">
      <c r="F3664" s="128" t="s">
        <v>230</v>
      </c>
      <c r="G3664" s="128" t="s">
        <v>230</v>
      </c>
      <c r="H3664" s="128" t="s">
        <v>230</v>
      </c>
      <c r="I3664" s="128" t="s">
        <v>230</v>
      </c>
      <c r="J3664" s="128" t="s">
        <v>230</v>
      </c>
      <c r="K3664" s="128" t="s">
        <v>230</v>
      </c>
      <c r="N3664" s="128" t="s">
        <v>230</v>
      </c>
      <c r="AA3664" s="128" t="s">
        <v>230</v>
      </c>
    </row>
    <row r="3665" spans="6:27">
      <c r="F3665" s="128" t="s">
        <v>230</v>
      </c>
      <c r="G3665" s="128" t="s">
        <v>230</v>
      </c>
      <c r="H3665" s="128" t="s">
        <v>230</v>
      </c>
      <c r="I3665" s="128" t="s">
        <v>230</v>
      </c>
      <c r="J3665" s="128" t="s">
        <v>230</v>
      </c>
      <c r="K3665" s="128" t="s">
        <v>230</v>
      </c>
      <c r="N3665" s="128" t="s">
        <v>230</v>
      </c>
      <c r="AA3665" s="128" t="s">
        <v>230</v>
      </c>
    </row>
    <row r="3666" spans="6:27">
      <c r="F3666" s="128" t="s">
        <v>230</v>
      </c>
      <c r="G3666" s="128" t="s">
        <v>230</v>
      </c>
      <c r="H3666" s="128" t="s">
        <v>230</v>
      </c>
      <c r="I3666" s="128" t="s">
        <v>230</v>
      </c>
      <c r="J3666" s="128" t="s">
        <v>230</v>
      </c>
      <c r="K3666" s="128" t="s">
        <v>230</v>
      </c>
      <c r="N3666" s="128" t="s">
        <v>230</v>
      </c>
      <c r="AA3666" s="128" t="s">
        <v>230</v>
      </c>
    </row>
    <row r="3667" spans="6:27">
      <c r="F3667" s="128" t="s">
        <v>230</v>
      </c>
      <c r="G3667" s="128" t="s">
        <v>230</v>
      </c>
      <c r="H3667" s="128" t="s">
        <v>230</v>
      </c>
      <c r="I3667" s="128" t="s">
        <v>230</v>
      </c>
      <c r="J3667" s="128" t="s">
        <v>230</v>
      </c>
      <c r="K3667" s="128" t="s">
        <v>230</v>
      </c>
      <c r="N3667" s="128" t="s">
        <v>230</v>
      </c>
      <c r="AA3667" s="128" t="s">
        <v>230</v>
      </c>
    </row>
    <row r="3668" spans="6:27">
      <c r="F3668" s="128" t="s">
        <v>230</v>
      </c>
      <c r="G3668" s="128" t="s">
        <v>230</v>
      </c>
      <c r="H3668" s="128" t="s">
        <v>230</v>
      </c>
      <c r="I3668" s="128" t="s">
        <v>230</v>
      </c>
      <c r="J3668" s="128" t="s">
        <v>230</v>
      </c>
      <c r="K3668" s="128" t="s">
        <v>230</v>
      </c>
      <c r="N3668" s="128" t="s">
        <v>230</v>
      </c>
      <c r="AA3668" s="128" t="s">
        <v>230</v>
      </c>
    </row>
    <row r="3669" spans="6:27">
      <c r="F3669" s="128" t="s">
        <v>230</v>
      </c>
      <c r="G3669" s="128" t="s">
        <v>230</v>
      </c>
      <c r="H3669" s="128" t="s">
        <v>230</v>
      </c>
      <c r="I3669" s="128" t="s">
        <v>230</v>
      </c>
      <c r="J3669" s="128" t="s">
        <v>230</v>
      </c>
      <c r="K3669" s="128" t="s">
        <v>230</v>
      </c>
      <c r="N3669" s="128" t="s">
        <v>230</v>
      </c>
      <c r="AA3669" s="128" t="s">
        <v>230</v>
      </c>
    </row>
    <row r="3670" spans="6:27">
      <c r="F3670" s="128" t="s">
        <v>230</v>
      </c>
      <c r="G3670" s="128" t="s">
        <v>230</v>
      </c>
      <c r="H3670" s="128" t="s">
        <v>230</v>
      </c>
      <c r="I3670" s="128" t="s">
        <v>230</v>
      </c>
      <c r="J3670" s="128" t="s">
        <v>230</v>
      </c>
      <c r="K3670" s="128" t="s">
        <v>230</v>
      </c>
      <c r="N3670" s="128" t="s">
        <v>230</v>
      </c>
      <c r="AA3670" s="128" t="s">
        <v>230</v>
      </c>
    </row>
    <row r="3671" spans="6:27">
      <c r="F3671" s="128" t="s">
        <v>230</v>
      </c>
      <c r="G3671" s="128" t="s">
        <v>230</v>
      </c>
      <c r="H3671" s="128" t="s">
        <v>230</v>
      </c>
      <c r="I3671" s="128" t="s">
        <v>230</v>
      </c>
      <c r="J3671" s="128" t="s">
        <v>230</v>
      </c>
      <c r="K3671" s="128" t="s">
        <v>230</v>
      </c>
      <c r="N3671" s="128" t="s">
        <v>230</v>
      </c>
      <c r="AA3671" s="128" t="s">
        <v>230</v>
      </c>
    </row>
    <row r="3672" spans="6:27">
      <c r="F3672" s="128" t="s">
        <v>230</v>
      </c>
      <c r="G3672" s="128" t="s">
        <v>230</v>
      </c>
      <c r="H3672" s="128" t="s">
        <v>230</v>
      </c>
      <c r="I3672" s="128" t="s">
        <v>230</v>
      </c>
      <c r="J3672" s="128" t="s">
        <v>230</v>
      </c>
      <c r="K3672" s="128" t="s">
        <v>230</v>
      </c>
      <c r="N3672" s="128" t="s">
        <v>230</v>
      </c>
      <c r="AA3672" s="128" t="s">
        <v>230</v>
      </c>
    </row>
    <row r="3673" spans="6:27">
      <c r="F3673" s="128" t="s">
        <v>230</v>
      </c>
      <c r="G3673" s="128" t="s">
        <v>230</v>
      </c>
      <c r="H3673" s="128" t="s">
        <v>230</v>
      </c>
      <c r="I3673" s="128" t="s">
        <v>230</v>
      </c>
      <c r="J3673" s="128" t="s">
        <v>230</v>
      </c>
      <c r="K3673" s="128" t="s">
        <v>230</v>
      </c>
      <c r="N3673" s="128" t="s">
        <v>230</v>
      </c>
      <c r="AA3673" s="128" t="s">
        <v>230</v>
      </c>
    </row>
    <row r="3674" spans="6:27">
      <c r="F3674" s="128" t="s">
        <v>230</v>
      </c>
      <c r="G3674" s="128" t="s">
        <v>230</v>
      </c>
      <c r="H3674" s="128" t="s">
        <v>230</v>
      </c>
      <c r="I3674" s="128" t="s">
        <v>230</v>
      </c>
      <c r="J3674" s="128" t="s">
        <v>230</v>
      </c>
      <c r="K3674" s="128" t="s">
        <v>230</v>
      </c>
      <c r="N3674" s="128" t="s">
        <v>230</v>
      </c>
      <c r="AA3674" s="128" t="s">
        <v>230</v>
      </c>
    </row>
    <row r="3675" spans="6:27">
      <c r="F3675" s="128" t="s">
        <v>230</v>
      </c>
      <c r="G3675" s="128" t="s">
        <v>230</v>
      </c>
      <c r="H3675" s="128" t="s">
        <v>230</v>
      </c>
      <c r="I3675" s="128" t="s">
        <v>230</v>
      </c>
      <c r="J3675" s="128" t="s">
        <v>230</v>
      </c>
      <c r="K3675" s="128" t="s">
        <v>230</v>
      </c>
      <c r="N3675" s="128" t="s">
        <v>230</v>
      </c>
      <c r="AA3675" s="128" t="s">
        <v>230</v>
      </c>
    </row>
    <row r="3676" spans="6:27">
      <c r="F3676" s="128" t="s">
        <v>230</v>
      </c>
      <c r="G3676" s="128" t="s">
        <v>230</v>
      </c>
      <c r="H3676" s="128" t="s">
        <v>230</v>
      </c>
      <c r="I3676" s="128" t="s">
        <v>230</v>
      </c>
      <c r="J3676" s="128" t="s">
        <v>230</v>
      </c>
      <c r="K3676" s="128" t="s">
        <v>230</v>
      </c>
      <c r="N3676" s="128" t="s">
        <v>230</v>
      </c>
      <c r="AA3676" s="128" t="s">
        <v>230</v>
      </c>
    </row>
    <row r="3677" spans="6:27">
      <c r="F3677" s="128" t="s">
        <v>230</v>
      </c>
      <c r="G3677" s="128" t="s">
        <v>230</v>
      </c>
      <c r="H3677" s="128" t="s">
        <v>230</v>
      </c>
      <c r="I3677" s="128" t="s">
        <v>230</v>
      </c>
      <c r="J3677" s="128" t="s">
        <v>230</v>
      </c>
      <c r="K3677" s="128" t="s">
        <v>230</v>
      </c>
      <c r="N3677" s="128" t="s">
        <v>230</v>
      </c>
      <c r="AA3677" s="128" t="s">
        <v>230</v>
      </c>
    </row>
    <row r="3678" spans="6:27">
      <c r="F3678" s="128" t="s">
        <v>230</v>
      </c>
      <c r="G3678" s="128" t="s">
        <v>230</v>
      </c>
      <c r="H3678" s="128" t="s">
        <v>230</v>
      </c>
      <c r="I3678" s="128" t="s">
        <v>230</v>
      </c>
      <c r="J3678" s="128" t="s">
        <v>230</v>
      </c>
      <c r="K3678" s="128" t="s">
        <v>230</v>
      </c>
      <c r="N3678" s="128" t="s">
        <v>230</v>
      </c>
      <c r="AA3678" s="128" t="s">
        <v>230</v>
      </c>
    </row>
    <row r="3679" spans="6:27">
      <c r="F3679" s="128" t="s">
        <v>230</v>
      </c>
      <c r="G3679" s="128" t="s">
        <v>230</v>
      </c>
      <c r="H3679" s="128" t="s">
        <v>230</v>
      </c>
      <c r="I3679" s="128" t="s">
        <v>230</v>
      </c>
      <c r="J3679" s="128" t="s">
        <v>230</v>
      </c>
      <c r="K3679" s="128" t="s">
        <v>230</v>
      </c>
      <c r="N3679" s="128" t="s">
        <v>230</v>
      </c>
      <c r="AA3679" s="128" t="s">
        <v>230</v>
      </c>
    </row>
    <row r="3680" spans="6:27">
      <c r="F3680" s="128" t="s">
        <v>230</v>
      </c>
      <c r="G3680" s="128" t="s">
        <v>230</v>
      </c>
      <c r="H3680" s="128" t="s">
        <v>230</v>
      </c>
      <c r="I3680" s="128" t="s">
        <v>230</v>
      </c>
      <c r="J3680" s="128" t="s">
        <v>230</v>
      </c>
      <c r="K3680" s="128" t="s">
        <v>230</v>
      </c>
      <c r="N3680" s="128" t="s">
        <v>230</v>
      </c>
      <c r="AA3680" s="128" t="s">
        <v>230</v>
      </c>
    </row>
    <row r="3681" spans="6:27">
      <c r="F3681" s="128" t="s">
        <v>230</v>
      </c>
      <c r="G3681" s="128" t="s">
        <v>230</v>
      </c>
      <c r="H3681" s="128" t="s">
        <v>230</v>
      </c>
      <c r="I3681" s="128" t="s">
        <v>230</v>
      </c>
      <c r="J3681" s="128" t="s">
        <v>230</v>
      </c>
      <c r="K3681" s="128" t="s">
        <v>230</v>
      </c>
      <c r="N3681" s="128" t="s">
        <v>230</v>
      </c>
      <c r="AA3681" s="128" t="s">
        <v>230</v>
      </c>
    </row>
    <row r="3682" spans="6:27">
      <c r="F3682" s="128" t="s">
        <v>230</v>
      </c>
      <c r="G3682" s="128" t="s">
        <v>230</v>
      </c>
      <c r="H3682" s="128" t="s">
        <v>230</v>
      </c>
      <c r="I3682" s="128" t="s">
        <v>230</v>
      </c>
      <c r="J3682" s="128" t="s">
        <v>230</v>
      </c>
      <c r="K3682" s="128" t="s">
        <v>230</v>
      </c>
      <c r="N3682" s="128" t="s">
        <v>230</v>
      </c>
      <c r="AA3682" s="128" t="s">
        <v>230</v>
      </c>
    </row>
    <row r="3683" spans="6:27">
      <c r="F3683" s="128" t="s">
        <v>230</v>
      </c>
      <c r="G3683" s="128" t="s">
        <v>230</v>
      </c>
      <c r="H3683" s="128" t="s">
        <v>230</v>
      </c>
      <c r="I3683" s="128" t="s">
        <v>230</v>
      </c>
      <c r="J3683" s="128" t="s">
        <v>230</v>
      </c>
      <c r="K3683" s="128" t="s">
        <v>230</v>
      </c>
      <c r="N3683" s="128" t="s">
        <v>230</v>
      </c>
      <c r="AA3683" s="128" t="s">
        <v>230</v>
      </c>
    </row>
    <row r="3684" spans="6:27">
      <c r="F3684" s="128" t="s">
        <v>230</v>
      </c>
      <c r="G3684" s="128" t="s">
        <v>230</v>
      </c>
      <c r="H3684" s="128" t="s">
        <v>230</v>
      </c>
      <c r="I3684" s="128" t="s">
        <v>230</v>
      </c>
      <c r="J3684" s="128" t="s">
        <v>230</v>
      </c>
      <c r="K3684" s="128" t="s">
        <v>230</v>
      </c>
      <c r="N3684" s="128" t="s">
        <v>230</v>
      </c>
      <c r="AA3684" s="128" t="s">
        <v>230</v>
      </c>
    </row>
    <row r="3685" spans="6:27">
      <c r="F3685" s="128" t="s">
        <v>230</v>
      </c>
      <c r="G3685" s="128" t="s">
        <v>230</v>
      </c>
      <c r="H3685" s="128" t="s">
        <v>230</v>
      </c>
      <c r="I3685" s="128" t="s">
        <v>230</v>
      </c>
      <c r="J3685" s="128" t="s">
        <v>230</v>
      </c>
      <c r="K3685" s="128" t="s">
        <v>230</v>
      </c>
      <c r="N3685" s="128" t="s">
        <v>230</v>
      </c>
      <c r="AA3685" s="128" t="s">
        <v>230</v>
      </c>
    </row>
    <row r="3686" spans="6:27">
      <c r="F3686" s="128" t="s">
        <v>230</v>
      </c>
      <c r="G3686" s="128" t="s">
        <v>230</v>
      </c>
      <c r="H3686" s="128" t="s">
        <v>230</v>
      </c>
      <c r="I3686" s="128" t="s">
        <v>230</v>
      </c>
      <c r="J3686" s="128" t="s">
        <v>230</v>
      </c>
      <c r="K3686" s="128" t="s">
        <v>230</v>
      </c>
      <c r="N3686" s="128" t="s">
        <v>230</v>
      </c>
      <c r="AA3686" s="128" t="s">
        <v>230</v>
      </c>
    </row>
    <row r="3687" spans="6:27">
      <c r="F3687" s="128" t="s">
        <v>230</v>
      </c>
      <c r="G3687" s="128" t="s">
        <v>230</v>
      </c>
      <c r="H3687" s="128" t="s">
        <v>230</v>
      </c>
      <c r="I3687" s="128" t="s">
        <v>230</v>
      </c>
      <c r="J3687" s="128" t="s">
        <v>230</v>
      </c>
      <c r="K3687" s="128" t="s">
        <v>230</v>
      </c>
      <c r="N3687" s="128" t="s">
        <v>230</v>
      </c>
      <c r="AA3687" s="128" t="s">
        <v>230</v>
      </c>
    </row>
    <row r="3688" spans="6:27">
      <c r="F3688" s="128" t="s">
        <v>230</v>
      </c>
      <c r="G3688" s="128" t="s">
        <v>230</v>
      </c>
      <c r="H3688" s="128" t="s">
        <v>230</v>
      </c>
      <c r="I3688" s="128" t="s">
        <v>230</v>
      </c>
      <c r="J3688" s="128" t="s">
        <v>230</v>
      </c>
      <c r="K3688" s="128" t="s">
        <v>230</v>
      </c>
      <c r="N3688" s="128" t="s">
        <v>230</v>
      </c>
      <c r="AA3688" s="128" t="s">
        <v>230</v>
      </c>
    </row>
    <row r="3689" spans="6:27">
      <c r="F3689" s="128" t="s">
        <v>230</v>
      </c>
      <c r="G3689" s="128" t="s">
        <v>230</v>
      </c>
      <c r="H3689" s="128" t="s">
        <v>230</v>
      </c>
      <c r="I3689" s="128" t="s">
        <v>230</v>
      </c>
      <c r="J3689" s="128" t="s">
        <v>230</v>
      </c>
      <c r="K3689" s="128" t="s">
        <v>230</v>
      </c>
      <c r="N3689" s="128" t="s">
        <v>230</v>
      </c>
      <c r="AA3689" s="128" t="s">
        <v>230</v>
      </c>
    </row>
    <row r="3690" spans="6:27">
      <c r="F3690" s="128" t="s">
        <v>230</v>
      </c>
      <c r="G3690" s="128" t="s">
        <v>230</v>
      </c>
      <c r="H3690" s="128" t="s">
        <v>230</v>
      </c>
      <c r="I3690" s="128" t="s">
        <v>230</v>
      </c>
      <c r="J3690" s="128" t="s">
        <v>230</v>
      </c>
      <c r="K3690" s="128" t="s">
        <v>230</v>
      </c>
      <c r="N3690" s="128" t="s">
        <v>230</v>
      </c>
      <c r="AA3690" s="128" t="s">
        <v>230</v>
      </c>
    </row>
    <row r="3691" spans="6:27">
      <c r="F3691" s="128" t="s">
        <v>230</v>
      </c>
      <c r="G3691" s="128" t="s">
        <v>230</v>
      </c>
      <c r="H3691" s="128" t="s">
        <v>230</v>
      </c>
      <c r="I3691" s="128" t="s">
        <v>230</v>
      </c>
      <c r="J3691" s="128" t="s">
        <v>230</v>
      </c>
      <c r="K3691" s="128" t="s">
        <v>230</v>
      </c>
      <c r="N3691" s="128" t="s">
        <v>230</v>
      </c>
      <c r="AA3691" s="128" t="s">
        <v>230</v>
      </c>
    </row>
    <row r="3692" spans="6:27">
      <c r="F3692" s="128" t="s">
        <v>230</v>
      </c>
      <c r="G3692" s="128" t="s">
        <v>230</v>
      </c>
      <c r="H3692" s="128" t="s">
        <v>230</v>
      </c>
      <c r="I3692" s="128" t="s">
        <v>230</v>
      </c>
      <c r="J3692" s="128" t="s">
        <v>230</v>
      </c>
      <c r="K3692" s="128" t="s">
        <v>230</v>
      </c>
      <c r="N3692" s="128" t="s">
        <v>230</v>
      </c>
      <c r="AA3692" s="128" t="s">
        <v>230</v>
      </c>
    </row>
    <row r="3693" spans="6:27">
      <c r="F3693" s="128" t="s">
        <v>230</v>
      </c>
      <c r="G3693" s="128" t="s">
        <v>230</v>
      </c>
      <c r="H3693" s="128" t="s">
        <v>230</v>
      </c>
      <c r="I3693" s="128" t="s">
        <v>230</v>
      </c>
      <c r="J3693" s="128" t="s">
        <v>230</v>
      </c>
      <c r="K3693" s="128" t="s">
        <v>230</v>
      </c>
      <c r="N3693" s="128" t="s">
        <v>230</v>
      </c>
      <c r="AA3693" s="128" t="s">
        <v>230</v>
      </c>
    </row>
    <row r="3694" spans="6:27">
      <c r="F3694" s="128" t="s">
        <v>230</v>
      </c>
      <c r="G3694" s="128" t="s">
        <v>230</v>
      </c>
      <c r="H3694" s="128" t="s">
        <v>230</v>
      </c>
      <c r="I3694" s="128" t="s">
        <v>230</v>
      </c>
      <c r="J3694" s="128" t="s">
        <v>230</v>
      </c>
      <c r="K3694" s="128" t="s">
        <v>230</v>
      </c>
      <c r="N3694" s="128" t="s">
        <v>230</v>
      </c>
      <c r="AA3694" s="128" t="s">
        <v>230</v>
      </c>
    </row>
    <row r="3695" spans="6:27">
      <c r="F3695" s="128" t="s">
        <v>230</v>
      </c>
      <c r="G3695" s="128" t="s">
        <v>230</v>
      </c>
      <c r="H3695" s="128" t="s">
        <v>230</v>
      </c>
      <c r="I3695" s="128" t="s">
        <v>230</v>
      </c>
      <c r="J3695" s="128" t="s">
        <v>230</v>
      </c>
      <c r="K3695" s="128" t="s">
        <v>230</v>
      </c>
      <c r="N3695" s="128" t="s">
        <v>230</v>
      </c>
      <c r="AA3695" s="128" t="s">
        <v>230</v>
      </c>
    </row>
    <row r="3696" spans="6:27">
      <c r="F3696" s="128" t="s">
        <v>230</v>
      </c>
      <c r="G3696" s="128" t="s">
        <v>230</v>
      </c>
      <c r="H3696" s="128" t="s">
        <v>230</v>
      </c>
      <c r="I3696" s="128" t="s">
        <v>230</v>
      </c>
      <c r="J3696" s="128" t="s">
        <v>230</v>
      </c>
      <c r="K3696" s="128" t="s">
        <v>230</v>
      </c>
      <c r="N3696" s="128" t="s">
        <v>230</v>
      </c>
      <c r="AA3696" s="128" t="s">
        <v>230</v>
      </c>
    </row>
    <row r="3697" spans="6:27">
      <c r="F3697" s="128" t="s">
        <v>230</v>
      </c>
      <c r="G3697" s="128" t="s">
        <v>230</v>
      </c>
      <c r="H3697" s="128" t="s">
        <v>230</v>
      </c>
      <c r="I3697" s="128" t="s">
        <v>230</v>
      </c>
      <c r="J3697" s="128" t="s">
        <v>230</v>
      </c>
      <c r="K3697" s="128" t="s">
        <v>230</v>
      </c>
      <c r="N3697" s="128" t="s">
        <v>230</v>
      </c>
      <c r="AA3697" s="128" t="s">
        <v>230</v>
      </c>
    </row>
    <row r="3698" spans="6:27">
      <c r="F3698" s="128" t="s">
        <v>230</v>
      </c>
      <c r="G3698" s="128" t="s">
        <v>230</v>
      </c>
      <c r="H3698" s="128" t="s">
        <v>230</v>
      </c>
      <c r="I3698" s="128" t="s">
        <v>230</v>
      </c>
      <c r="J3698" s="128" t="s">
        <v>230</v>
      </c>
      <c r="K3698" s="128" t="s">
        <v>230</v>
      </c>
      <c r="N3698" s="128" t="s">
        <v>230</v>
      </c>
      <c r="AA3698" s="128" t="s">
        <v>230</v>
      </c>
    </row>
    <row r="3699" spans="6:27">
      <c r="F3699" s="128" t="s">
        <v>230</v>
      </c>
      <c r="G3699" s="128" t="s">
        <v>230</v>
      </c>
      <c r="H3699" s="128" t="s">
        <v>230</v>
      </c>
      <c r="I3699" s="128" t="s">
        <v>230</v>
      </c>
      <c r="J3699" s="128" t="s">
        <v>230</v>
      </c>
      <c r="K3699" s="128" t="s">
        <v>230</v>
      </c>
      <c r="N3699" s="128" t="s">
        <v>230</v>
      </c>
      <c r="AA3699" s="128" t="s">
        <v>230</v>
      </c>
    </row>
    <row r="3700" spans="6:27">
      <c r="F3700" s="128" t="s">
        <v>230</v>
      </c>
      <c r="G3700" s="128" t="s">
        <v>230</v>
      </c>
      <c r="H3700" s="128" t="s">
        <v>230</v>
      </c>
      <c r="I3700" s="128" t="s">
        <v>230</v>
      </c>
      <c r="J3700" s="128" t="s">
        <v>230</v>
      </c>
      <c r="K3700" s="128" t="s">
        <v>230</v>
      </c>
      <c r="N3700" s="128" t="s">
        <v>230</v>
      </c>
      <c r="AA3700" s="128" t="s">
        <v>230</v>
      </c>
    </row>
    <row r="3701" spans="6:27">
      <c r="F3701" s="128" t="s">
        <v>230</v>
      </c>
      <c r="G3701" s="128" t="s">
        <v>230</v>
      </c>
      <c r="H3701" s="128" t="s">
        <v>230</v>
      </c>
      <c r="I3701" s="128" t="s">
        <v>230</v>
      </c>
      <c r="J3701" s="128" t="s">
        <v>230</v>
      </c>
      <c r="K3701" s="128" t="s">
        <v>230</v>
      </c>
      <c r="N3701" s="128" t="s">
        <v>230</v>
      </c>
      <c r="AA3701" s="128" t="s">
        <v>230</v>
      </c>
    </row>
    <row r="3702" spans="6:27">
      <c r="F3702" s="128" t="s">
        <v>230</v>
      </c>
      <c r="G3702" s="128" t="s">
        <v>230</v>
      </c>
      <c r="H3702" s="128" t="s">
        <v>230</v>
      </c>
      <c r="I3702" s="128" t="s">
        <v>230</v>
      </c>
      <c r="J3702" s="128" t="s">
        <v>230</v>
      </c>
      <c r="K3702" s="128" t="s">
        <v>230</v>
      </c>
      <c r="N3702" s="128" t="s">
        <v>230</v>
      </c>
      <c r="AA3702" s="128" t="s">
        <v>230</v>
      </c>
    </row>
    <row r="3703" spans="6:27">
      <c r="F3703" s="128" t="s">
        <v>230</v>
      </c>
      <c r="G3703" s="128" t="s">
        <v>230</v>
      </c>
      <c r="H3703" s="128" t="s">
        <v>230</v>
      </c>
      <c r="I3703" s="128" t="s">
        <v>230</v>
      </c>
      <c r="J3703" s="128" t="s">
        <v>230</v>
      </c>
      <c r="K3703" s="128" t="s">
        <v>230</v>
      </c>
      <c r="N3703" s="128" t="s">
        <v>230</v>
      </c>
      <c r="AA3703" s="128" t="s">
        <v>230</v>
      </c>
    </row>
    <row r="3704" spans="6:27">
      <c r="F3704" s="128" t="s">
        <v>230</v>
      </c>
      <c r="G3704" s="128" t="s">
        <v>230</v>
      </c>
      <c r="H3704" s="128" t="s">
        <v>230</v>
      </c>
      <c r="I3704" s="128" t="s">
        <v>230</v>
      </c>
      <c r="J3704" s="128" t="s">
        <v>230</v>
      </c>
      <c r="K3704" s="128" t="s">
        <v>230</v>
      </c>
      <c r="N3704" s="128" t="s">
        <v>230</v>
      </c>
      <c r="AA3704" s="128" t="s">
        <v>230</v>
      </c>
    </row>
    <row r="3705" spans="6:27">
      <c r="F3705" s="128" t="s">
        <v>230</v>
      </c>
      <c r="G3705" s="128" t="s">
        <v>230</v>
      </c>
      <c r="H3705" s="128" t="s">
        <v>230</v>
      </c>
      <c r="I3705" s="128" t="s">
        <v>230</v>
      </c>
      <c r="J3705" s="128" t="s">
        <v>230</v>
      </c>
      <c r="K3705" s="128" t="s">
        <v>230</v>
      </c>
      <c r="N3705" s="128" t="s">
        <v>230</v>
      </c>
      <c r="AA3705" s="128" t="s">
        <v>230</v>
      </c>
    </row>
    <row r="3706" spans="6:27">
      <c r="F3706" s="128" t="s">
        <v>230</v>
      </c>
      <c r="G3706" s="128" t="s">
        <v>230</v>
      </c>
      <c r="H3706" s="128" t="s">
        <v>230</v>
      </c>
      <c r="I3706" s="128" t="s">
        <v>230</v>
      </c>
      <c r="J3706" s="128" t="s">
        <v>230</v>
      </c>
      <c r="K3706" s="128" t="s">
        <v>230</v>
      </c>
      <c r="N3706" s="128" t="s">
        <v>230</v>
      </c>
      <c r="AA3706" s="128" t="s">
        <v>230</v>
      </c>
    </row>
    <row r="3707" spans="6:27">
      <c r="F3707" s="128" t="s">
        <v>230</v>
      </c>
      <c r="G3707" s="128" t="s">
        <v>230</v>
      </c>
      <c r="H3707" s="128" t="s">
        <v>230</v>
      </c>
      <c r="I3707" s="128" t="s">
        <v>230</v>
      </c>
      <c r="J3707" s="128" t="s">
        <v>230</v>
      </c>
      <c r="K3707" s="128" t="s">
        <v>230</v>
      </c>
      <c r="N3707" s="128" t="s">
        <v>230</v>
      </c>
      <c r="AA3707" s="128" t="s">
        <v>230</v>
      </c>
    </row>
    <row r="3708" spans="6:27">
      <c r="F3708" s="128" t="s">
        <v>230</v>
      </c>
      <c r="G3708" s="128" t="s">
        <v>230</v>
      </c>
      <c r="H3708" s="128" t="s">
        <v>230</v>
      </c>
      <c r="I3708" s="128" t="s">
        <v>230</v>
      </c>
      <c r="J3708" s="128" t="s">
        <v>230</v>
      </c>
      <c r="K3708" s="128" t="s">
        <v>230</v>
      </c>
      <c r="N3708" s="128" t="s">
        <v>230</v>
      </c>
      <c r="AA3708" s="128" t="s">
        <v>230</v>
      </c>
    </row>
    <row r="3709" spans="6:27">
      <c r="F3709" s="128" t="s">
        <v>230</v>
      </c>
      <c r="G3709" s="128" t="s">
        <v>230</v>
      </c>
      <c r="H3709" s="128" t="s">
        <v>230</v>
      </c>
      <c r="I3709" s="128" t="s">
        <v>230</v>
      </c>
      <c r="J3709" s="128" t="s">
        <v>230</v>
      </c>
      <c r="K3709" s="128" t="s">
        <v>230</v>
      </c>
      <c r="N3709" s="128" t="s">
        <v>230</v>
      </c>
      <c r="AA3709" s="128" t="s">
        <v>230</v>
      </c>
    </row>
    <row r="3710" spans="6:27">
      <c r="F3710" s="128" t="s">
        <v>230</v>
      </c>
      <c r="G3710" s="128" t="s">
        <v>230</v>
      </c>
      <c r="H3710" s="128" t="s">
        <v>230</v>
      </c>
      <c r="I3710" s="128" t="s">
        <v>230</v>
      </c>
      <c r="J3710" s="128" t="s">
        <v>230</v>
      </c>
      <c r="K3710" s="128" t="s">
        <v>230</v>
      </c>
      <c r="N3710" s="128" t="s">
        <v>230</v>
      </c>
      <c r="AA3710" s="128" t="s">
        <v>230</v>
      </c>
    </row>
    <row r="3711" spans="6:27">
      <c r="F3711" s="128" t="s">
        <v>230</v>
      </c>
      <c r="G3711" s="128" t="s">
        <v>230</v>
      </c>
      <c r="H3711" s="128" t="s">
        <v>230</v>
      </c>
      <c r="I3711" s="128" t="s">
        <v>230</v>
      </c>
      <c r="J3711" s="128" t="s">
        <v>230</v>
      </c>
      <c r="K3711" s="128" t="s">
        <v>230</v>
      </c>
      <c r="N3711" s="128" t="s">
        <v>230</v>
      </c>
      <c r="AA3711" s="128" t="s">
        <v>230</v>
      </c>
    </row>
    <row r="3712" spans="6:27">
      <c r="F3712" s="128" t="s">
        <v>230</v>
      </c>
      <c r="G3712" s="128" t="s">
        <v>230</v>
      </c>
      <c r="H3712" s="128" t="s">
        <v>230</v>
      </c>
      <c r="I3712" s="128" t="s">
        <v>230</v>
      </c>
      <c r="J3712" s="128" t="s">
        <v>230</v>
      </c>
      <c r="K3712" s="128" t="s">
        <v>230</v>
      </c>
      <c r="N3712" s="128" t="s">
        <v>230</v>
      </c>
      <c r="AA3712" s="128" t="s">
        <v>230</v>
      </c>
    </row>
    <row r="3713" spans="6:27">
      <c r="F3713" s="128" t="s">
        <v>230</v>
      </c>
      <c r="G3713" s="128" t="s">
        <v>230</v>
      </c>
      <c r="H3713" s="128" t="s">
        <v>230</v>
      </c>
      <c r="I3713" s="128" t="s">
        <v>230</v>
      </c>
      <c r="J3713" s="128" t="s">
        <v>230</v>
      </c>
      <c r="K3713" s="128" t="s">
        <v>230</v>
      </c>
      <c r="N3713" s="128" t="s">
        <v>230</v>
      </c>
      <c r="AA3713" s="128" t="s">
        <v>230</v>
      </c>
    </row>
    <row r="3714" spans="6:27">
      <c r="F3714" s="128" t="s">
        <v>230</v>
      </c>
      <c r="G3714" s="128" t="s">
        <v>230</v>
      </c>
      <c r="H3714" s="128" t="s">
        <v>230</v>
      </c>
      <c r="I3714" s="128" t="s">
        <v>230</v>
      </c>
      <c r="J3714" s="128" t="s">
        <v>230</v>
      </c>
      <c r="K3714" s="128" t="s">
        <v>230</v>
      </c>
      <c r="N3714" s="128" t="s">
        <v>230</v>
      </c>
      <c r="AA3714" s="128" t="s">
        <v>230</v>
      </c>
    </row>
    <row r="3715" spans="6:27">
      <c r="F3715" s="128" t="s">
        <v>230</v>
      </c>
      <c r="G3715" s="128" t="s">
        <v>230</v>
      </c>
      <c r="H3715" s="128" t="s">
        <v>230</v>
      </c>
      <c r="I3715" s="128" t="s">
        <v>230</v>
      </c>
      <c r="J3715" s="128" t="s">
        <v>230</v>
      </c>
      <c r="K3715" s="128" t="s">
        <v>230</v>
      </c>
      <c r="N3715" s="128" t="s">
        <v>230</v>
      </c>
      <c r="AA3715" s="128" t="s">
        <v>230</v>
      </c>
    </row>
    <row r="3716" spans="6:27">
      <c r="F3716" s="128" t="s">
        <v>230</v>
      </c>
      <c r="G3716" s="128" t="s">
        <v>230</v>
      </c>
      <c r="H3716" s="128" t="s">
        <v>230</v>
      </c>
      <c r="I3716" s="128" t="s">
        <v>230</v>
      </c>
      <c r="J3716" s="128" t="s">
        <v>230</v>
      </c>
      <c r="K3716" s="128" t="s">
        <v>230</v>
      </c>
      <c r="N3716" s="128" t="s">
        <v>230</v>
      </c>
      <c r="AA3716" s="128" t="s">
        <v>230</v>
      </c>
    </row>
    <row r="3717" spans="6:27">
      <c r="F3717" s="128" t="s">
        <v>230</v>
      </c>
      <c r="G3717" s="128" t="s">
        <v>230</v>
      </c>
      <c r="H3717" s="128" t="s">
        <v>230</v>
      </c>
      <c r="I3717" s="128" t="s">
        <v>230</v>
      </c>
      <c r="J3717" s="128" t="s">
        <v>230</v>
      </c>
      <c r="K3717" s="128" t="s">
        <v>230</v>
      </c>
      <c r="N3717" s="128" t="s">
        <v>230</v>
      </c>
      <c r="AA3717" s="128" t="s">
        <v>230</v>
      </c>
    </row>
    <row r="3718" spans="6:27">
      <c r="F3718" s="128" t="s">
        <v>230</v>
      </c>
      <c r="G3718" s="128" t="s">
        <v>230</v>
      </c>
      <c r="H3718" s="128" t="s">
        <v>230</v>
      </c>
      <c r="I3718" s="128" t="s">
        <v>230</v>
      </c>
      <c r="J3718" s="128" t="s">
        <v>230</v>
      </c>
      <c r="K3718" s="128" t="s">
        <v>230</v>
      </c>
      <c r="N3718" s="128" t="s">
        <v>230</v>
      </c>
      <c r="AA3718" s="128" t="s">
        <v>230</v>
      </c>
    </row>
    <row r="3719" spans="6:27">
      <c r="F3719" s="128" t="s">
        <v>230</v>
      </c>
      <c r="G3719" s="128" t="s">
        <v>230</v>
      </c>
      <c r="H3719" s="128" t="s">
        <v>230</v>
      </c>
      <c r="I3719" s="128" t="s">
        <v>230</v>
      </c>
      <c r="J3719" s="128" t="s">
        <v>230</v>
      </c>
      <c r="K3719" s="128" t="s">
        <v>230</v>
      </c>
      <c r="N3719" s="128" t="s">
        <v>230</v>
      </c>
      <c r="AA3719" s="128" t="s">
        <v>230</v>
      </c>
    </row>
    <row r="3720" spans="6:27">
      <c r="F3720" s="128" t="s">
        <v>230</v>
      </c>
      <c r="G3720" s="128" t="s">
        <v>230</v>
      </c>
      <c r="H3720" s="128" t="s">
        <v>230</v>
      </c>
      <c r="I3720" s="128" t="s">
        <v>230</v>
      </c>
      <c r="J3720" s="128" t="s">
        <v>230</v>
      </c>
      <c r="K3720" s="128" t="s">
        <v>230</v>
      </c>
      <c r="N3720" s="128" t="s">
        <v>230</v>
      </c>
      <c r="AA3720" s="128" t="s">
        <v>230</v>
      </c>
    </row>
    <row r="3721" spans="6:27">
      <c r="F3721" s="128" t="s">
        <v>230</v>
      </c>
      <c r="G3721" s="128" t="s">
        <v>230</v>
      </c>
      <c r="H3721" s="128" t="s">
        <v>230</v>
      </c>
      <c r="I3721" s="128" t="s">
        <v>230</v>
      </c>
      <c r="J3721" s="128" t="s">
        <v>230</v>
      </c>
      <c r="K3721" s="128" t="s">
        <v>230</v>
      </c>
      <c r="N3721" s="128" t="s">
        <v>230</v>
      </c>
      <c r="AA3721" s="128" t="s">
        <v>230</v>
      </c>
    </row>
    <row r="3722" spans="6:27">
      <c r="F3722" s="128" t="s">
        <v>230</v>
      </c>
      <c r="G3722" s="128" t="s">
        <v>230</v>
      </c>
      <c r="H3722" s="128" t="s">
        <v>230</v>
      </c>
      <c r="I3722" s="128" t="s">
        <v>230</v>
      </c>
      <c r="J3722" s="128" t="s">
        <v>230</v>
      </c>
      <c r="K3722" s="128" t="s">
        <v>230</v>
      </c>
      <c r="N3722" s="128" t="s">
        <v>230</v>
      </c>
      <c r="AA3722" s="128" t="s">
        <v>230</v>
      </c>
    </row>
    <row r="3723" spans="6:27">
      <c r="F3723" s="128" t="s">
        <v>230</v>
      </c>
      <c r="G3723" s="128" t="s">
        <v>230</v>
      </c>
      <c r="H3723" s="128" t="s">
        <v>230</v>
      </c>
      <c r="I3723" s="128" t="s">
        <v>230</v>
      </c>
      <c r="J3723" s="128" t="s">
        <v>230</v>
      </c>
      <c r="K3723" s="128" t="s">
        <v>230</v>
      </c>
      <c r="N3723" s="128" t="s">
        <v>230</v>
      </c>
      <c r="AA3723" s="128" t="s">
        <v>230</v>
      </c>
    </row>
    <row r="3724" spans="6:27">
      <c r="F3724" s="128" t="s">
        <v>230</v>
      </c>
      <c r="G3724" s="128" t="s">
        <v>230</v>
      </c>
      <c r="H3724" s="128" t="s">
        <v>230</v>
      </c>
      <c r="I3724" s="128" t="s">
        <v>230</v>
      </c>
      <c r="J3724" s="128" t="s">
        <v>230</v>
      </c>
      <c r="K3724" s="128" t="s">
        <v>230</v>
      </c>
      <c r="N3724" s="128" t="s">
        <v>230</v>
      </c>
      <c r="AA3724" s="128" t="s">
        <v>230</v>
      </c>
    </row>
    <row r="3725" spans="6:27">
      <c r="F3725" s="128" t="s">
        <v>230</v>
      </c>
      <c r="G3725" s="128" t="s">
        <v>230</v>
      </c>
      <c r="H3725" s="128" t="s">
        <v>230</v>
      </c>
      <c r="I3725" s="128" t="s">
        <v>230</v>
      </c>
      <c r="J3725" s="128" t="s">
        <v>230</v>
      </c>
      <c r="K3725" s="128" t="s">
        <v>230</v>
      </c>
      <c r="N3725" s="128" t="s">
        <v>230</v>
      </c>
      <c r="AA3725" s="128" t="s">
        <v>230</v>
      </c>
    </row>
    <row r="3726" spans="6:27">
      <c r="F3726" s="128" t="s">
        <v>230</v>
      </c>
      <c r="G3726" s="128" t="s">
        <v>230</v>
      </c>
      <c r="H3726" s="128" t="s">
        <v>230</v>
      </c>
      <c r="I3726" s="128" t="s">
        <v>230</v>
      </c>
      <c r="J3726" s="128" t="s">
        <v>230</v>
      </c>
      <c r="K3726" s="128" t="s">
        <v>230</v>
      </c>
      <c r="N3726" s="128" t="s">
        <v>230</v>
      </c>
      <c r="AA3726" s="128" t="s">
        <v>230</v>
      </c>
    </row>
    <row r="3727" spans="6:27">
      <c r="F3727" s="128" t="s">
        <v>230</v>
      </c>
      <c r="G3727" s="128" t="s">
        <v>230</v>
      </c>
      <c r="H3727" s="128" t="s">
        <v>230</v>
      </c>
      <c r="I3727" s="128" t="s">
        <v>230</v>
      </c>
      <c r="J3727" s="128" t="s">
        <v>230</v>
      </c>
      <c r="K3727" s="128" t="s">
        <v>230</v>
      </c>
      <c r="N3727" s="128" t="s">
        <v>230</v>
      </c>
      <c r="AA3727" s="128" t="s">
        <v>230</v>
      </c>
    </row>
    <row r="3728" spans="6:27">
      <c r="F3728" s="128" t="s">
        <v>230</v>
      </c>
      <c r="G3728" s="128" t="s">
        <v>230</v>
      </c>
      <c r="H3728" s="128" t="s">
        <v>230</v>
      </c>
      <c r="I3728" s="128" t="s">
        <v>230</v>
      </c>
      <c r="J3728" s="128" t="s">
        <v>230</v>
      </c>
      <c r="K3728" s="128" t="s">
        <v>230</v>
      </c>
      <c r="N3728" s="128" t="s">
        <v>230</v>
      </c>
      <c r="AA3728" s="128" t="s">
        <v>230</v>
      </c>
    </row>
    <row r="3729" spans="6:27">
      <c r="F3729" s="128" t="s">
        <v>230</v>
      </c>
      <c r="G3729" s="128" t="s">
        <v>230</v>
      </c>
      <c r="H3729" s="128" t="s">
        <v>230</v>
      </c>
      <c r="I3729" s="128" t="s">
        <v>230</v>
      </c>
      <c r="J3729" s="128" t="s">
        <v>230</v>
      </c>
      <c r="K3729" s="128" t="s">
        <v>230</v>
      </c>
      <c r="N3729" s="128" t="s">
        <v>230</v>
      </c>
      <c r="AA3729" s="128" t="s">
        <v>230</v>
      </c>
    </row>
    <row r="3730" spans="6:27">
      <c r="F3730" s="128" t="s">
        <v>230</v>
      </c>
      <c r="G3730" s="128" t="s">
        <v>230</v>
      </c>
      <c r="H3730" s="128" t="s">
        <v>230</v>
      </c>
      <c r="I3730" s="128" t="s">
        <v>230</v>
      </c>
      <c r="J3730" s="128" t="s">
        <v>230</v>
      </c>
      <c r="K3730" s="128" t="s">
        <v>230</v>
      </c>
      <c r="N3730" s="128" t="s">
        <v>230</v>
      </c>
      <c r="AA3730" s="128" t="s">
        <v>230</v>
      </c>
    </row>
    <row r="3731" spans="6:27">
      <c r="F3731" s="128" t="s">
        <v>230</v>
      </c>
      <c r="G3731" s="128" t="s">
        <v>230</v>
      </c>
      <c r="H3731" s="128" t="s">
        <v>230</v>
      </c>
      <c r="I3731" s="128" t="s">
        <v>230</v>
      </c>
      <c r="J3731" s="128" t="s">
        <v>230</v>
      </c>
      <c r="K3731" s="128" t="s">
        <v>230</v>
      </c>
      <c r="N3731" s="128" t="s">
        <v>230</v>
      </c>
      <c r="AA3731" s="128" t="s">
        <v>230</v>
      </c>
    </row>
    <row r="3732" spans="6:27">
      <c r="F3732" s="128" t="s">
        <v>230</v>
      </c>
      <c r="G3732" s="128" t="s">
        <v>230</v>
      </c>
      <c r="H3732" s="128" t="s">
        <v>230</v>
      </c>
      <c r="I3732" s="128" t="s">
        <v>230</v>
      </c>
      <c r="J3732" s="128" t="s">
        <v>230</v>
      </c>
      <c r="K3732" s="128" t="s">
        <v>230</v>
      </c>
      <c r="N3732" s="128" t="s">
        <v>230</v>
      </c>
      <c r="AA3732" s="128" t="s">
        <v>230</v>
      </c>
    </row>
    <row r="3733" spans="6:27">
      <c r="F3733" s="128" t="s">
        <v>230</v>
      </c>
      <c r="G3733" s="128" t="s">
        <v>230</v>
      </c>
      <c r="H3733" s="128" t="s">
        <v>230</v>
      </c>
      <c r="I3733" s="128" t="s">
        <v>230</v>
      </c>
      <c r="J3733" s="128" t="s">
        <v>230</v>
      </c>
      <c r="K3733" s="128" t="s">
        <v>230</v>
      </c>
      <c r="N3733" s="128" t="s">
        <v>230</v>
      </c>
      <c r="AA3733" s="128" t="s">
        <v>230</v>
      </c>
    </row>
    <row r="3734" spans="6:27">
      <c r="F3734" s="128" t="s">
        <v>230</v>
      </c>
      <c r="G3734" s="128" t="s">
        <v>230</v>
      </c>
      <c r="H3734" s="128" t="s">
        <v>230</v>
      </c>
      <c r="I3734" s="128" t="s">
        <v>230</v>
      </c>
      <c r="J3734" s="128" t="s">
        <v>230</v>
      </c>
      <c r="K3734" s="128" t="s">
        <v>230</v>
      </c>
      <c r="N3734" s="128" t="s">
        <v>230</v>
      </c>
      <c r="AA3734" s="128" t="s">
        <v>230</v>
      </c>
    </row>
    <row r="3735" spans="6:27">
      <c r="F3735" s="128" t="s">
        <v>230</v>
      </c>
      <c r="G3735" s="128" t="s">
        <v>230</v>
      </c>
      <c r="H3735" s="128" t="s">
        <v>230</v>
      </c>
      <c r="I3735" s="128" t="s">
        <v>230</v>
      </c>
      <c r="J3735" s="128" t="s">
        <v>230</v>
      </c>
      <c r="K3735" s="128" t="s">
        <v>230</v>
      </c>
      <c r="N3735" s="128" t="s">
        <v>230</v>
      </c>
      <c r="AA3735" s="128" t="s">
        <v>230</v>
      </c>
    </row>
    <row r="3736" spans="6:27">
      <c r="F3736" s="128" t="s">
        <v>230</v>
      </c>
      <c r="G3736" s="128" t="s">
        <v>230</v>
      </c>
      <c r="H3736" s="128" t="s">
        <v>230</v>
      </c>
      <c r="I3736" s="128" t="s">
        <v>230</v>
      </c>
      <c r="J3736" s="128" t="s">
        <v>230</v>
      </c>
      <c r="K3736" s="128" t="s">
        <v>230</v>
      </c>
      <c r="N3736" s="128" t="s">
        <v>230</v>
      </c>
      <c r="AA3736" s="128" t="s">
        <v>230</v>
      </c>
    </row>
    <row r="3737" spans="6:27">
      <c r="F3737" s="128" t="s">
        <v>230</v>
      </c>
      <c r="G3737" s="128" t="s">
        <v>230</v>
      </c>
      <c r="H3737" s="128" t="s">
        <v>230</v>
      </c>
      <c r="I3737" s="128" t="s">
        <v>230</v>
      </c>
      <c r="J3737" s="128" t="s">
        <v>230</v>
      </c>
      <c r="K3737" s="128" t="s">
        <v>230</v>
      </c>
      <c r="N3737" s="128" t="s">
        <v>230</v>
      </c>
      <c r="AA3737" s="128" t="s">
        <v>230</v>
      </c>
    </row>
    <row r="3738" spans="6:27">
      <c r="F3738" s="128" t="s">
        <v>230</v>
      </c>
      <c r="G3738" s="128" t="s">
        <v>230</v>
      </c>
      <c r="H3738" s="128" t="s">
        <v>230</v>
      </c>
      <c r="I3738" s="128" t="s">
        <v>230</v>
      </c>
      <c r="J3738" s="128" t="s">
        <v>230</v>
      </c>
      <c r="K3738" s="128" t="s">
        <v>230</v>
      </c>
      <c r="N3738" s="128" t="s">
        <v>230</v>
      </c>
      <c r="AA3738" s="128" t="s">
        <v>230</v>
      </c>
    </row>
    <row r="3739" spans="6:27">
      <c r="F3739" s="128" t="s">
        <v>230</v>
      </c>
      <c r="G3739" s="128" t="s">
        <v>230</v>
      </c>
      <c r="H3739" s="128" t="s">
        <v>230</v>
      </c>
      <c r="I3739" s="128" t="s">
        <v>230</v>
      </c>
      <c r="J3739" s="128" t="s">
        <v>230</v>
      </c>
      <c r="K3739" s="128" t="s">
        <v>230</v>
      </c>
      <c r="N3739" s="128" t="s">
        <v>230</v>
      </c>
      <c r="AA3739" s="128" t="s">
        <v>230</v>
      </c>
    </row>
    <row r="3740" spans="6:27">
      <c r="F3740" s="128" t="s">
        <v>230</v>
      </c>
      <c r="G3740" s="128" t="s">
        <v>230</v>
      </c>
      <c r="H3740" s="128" t="s">
        <v>230</v>
      </c>
      <c r="I3740" s="128" t="s">
        <v>230</v>
      </c>
      <c r="J3740" s="128" t="s">
        <v>230</v>
      </c>
      <c r="K3740" s="128" t="s">
        <v>230</v>
      </c>
      <c r="N3740" s="128" t="s">
        <v>230</v>
      </c>
      <c r="AA3740" s="128" t="s">
        <v>230</v>
      </c>
    </row>
    <row r="3741" spans="6:27">
      <c r="F3741" s="128" t="s">
        <v>230</v>
      </c>
      <c r="G3741" s="128" t="s">
        <v>230</v>
      </c>
      <c r="H3741" s="128" t="s">
        <v>230</v>
      </c>
      <c r="I3741" s="128" t="s">
        <v>230</v>
      </c>
      <c r="J3741" s="128" t="s">
        <v>230</v>
      </c>
      <c r="K3741" s="128" t="s">
        <v>230</v>
      </c>
      <c r="N3741" s="128" t="s">
        <v>230</v>
      </c>
      <c r="AA3741" s="128" t="s">
        <v>230</v>
      </c>
    </row>
    <row r="3742" spans="6:27">
      <c r="F3742" s="128" t="s">
        <v>230</v>
      </c>
      <c r="G3742" s="128" t="s">
        <v>230</v>
      </c>
      <c r="H3742" s="128" t="s">
        <v>230</v>
      </c>
      <c r="I3742" s="128" t="s">
        <v>230</v>
      </c>
      <c r="J3742" s="128" t="s">
        <v>230</v>
      </c>
      <c r="K3742" s="128" t="s">
        <v>230</v>
      </c>
      <c r="N3742" s="128" t="s">
        <v>230</v>
      </c>
      <c r="AA3742" s="128" t="s">
        <v>230</v>
      </c>
    </row>
    <row r="3743" spans="6:27">
      <c r="F3743" s="128" t="s">
        <v>230</v>
      </c>
      <c r="G3743" s="128" t="s">
        <v>230</v>
      </c>
      <c r="H3743" s="128" t="s">
        <v>230</v>
      </c>
      <c r="I3743" s="128" t="s">
        <v>230</v>
      </c>
      <c r="J3743" s="128" t="s">
        <v>230</v>
      </c>
      <c r="K3743" s="128" t="s">
        <v>230</v>
      </c>
      <c r="N3743" s="128" t="s">
        <v>230</v>
      </c>
      <c r="AA3743" s="128" t="s">
        <v>230</v>
      </c>
    </row>
    <row r="3744" spans="6:27">
      <c r="F3744" s="128" t="s">
        <v>230</v>
      </c>
      <c r="G3744" s="128" t="s">
        <v>230</v>
      </c>
      <c r="H3744" s="128" t="s">
        <v>230</v>
      </c>
      <c r="I3744" s="128" t="s">
        <v>230</v>
      </c>
      <c r="J3744" s="128" t="s">
        <v>230</v>
      </c>
      <c r="K3744" s="128" t="s">
        <v>230</v>
      </c>
      <c r="N3744" s="128" t="s">
        <v>230</v>
      </c>
      <c r="AA3744" s="128" t="s">
        <v>230</v>
      </c>
    </row>
    <row r="3745" spans="6:27">
      <c r="F3745" s="128" t="s">
        <v>230</v>
      </c>
      <c r="G3745" s="128" t="s">
        <v>230</v>
      </c>
      <c r="H3745" s="128" t="s">
        <v>230</v>
      </c>
      <c r="I3745" s="128" t="s">
        <v>230</v>
      </c>
      <c r="J3745" s="128" t="s">
        <v>230</v>
      </c>
      <c r="K3745" s="128" t="s">
        <v>230</v>
      </c>
      <c r="N3745" s="128" t="s">
        <v>230</v>
      </c>
      <c r="AA3745" s="128" t="s">
        <v>230</v>
      </c>
    </row>
    <row r="3746" spans="6:27">
      <c r="F3746" s="128" t="s">
        <v>230</v>
      </c>
      <c r="G3746" s="128" t="s">
        <v>230</v>
      </c>
      <c r="H3746" s="128" t="s">
        <v>230</v>
      </c>
      <c r="I3746" s="128" t="s">
        <v>230</v>
      </c>
      <c r="J3746" s="128" t="s">
        <v>230</v>
      </c>
      <c r="K3746" s="128" t="s">
        <v>230</v>
      </c>
      <c r="N3746" s="128" t="s">
        <v>230</v>
      </c>
      <c r="AA3746" s="128" t="s">
        <v>230</v>
      </c>
    </row>
    <row r="3747" spans="6:27">
      <c r="F3747" s="128" t="s">
        <v>230</v>
      </c>
      <c r="G3747" s="128" t="s">
        <v>230</v>
      </c>
      <c r="H3747" s="128" t="s">
        <v>230</v>
      </c>
      <c r="I3747" s="128" t="s">
        <v>230</v>
      </c>
      <c r="J3747" s="128" t="s">
        <v>230</v>
      </c>
      <c r="K3747" s="128" t="s">
        <v>230</v>
      </c>
      <c r="N3747" s="128" t="s">
        <v>230</v>
      </c>
      <c r="AA3747" s="128" t="s">
        <v>230</v>
      </c>
    </row>
    <row r="3748" spans="6:27">
      <c r="F3748" s="128" t="s">
        <v>230</v>
      </c>
      <c r="G3748" s="128" t="s">
        <v>230</v>
      </c>
      <c r="H3748" s="128" t="s">
        <v>230</v>
      </c>
      <c r="I3748" s="128" t="s">
        <v>230</v>
      </c>
      <c r="J3748" s="128" t="s">
        <v>230</v>
      </c>
      <c r="K3748" s="128" t="s">
        <v>230</v>
      </c>
      <c r="N3748" s="128" t="s">
        <v>230</v>
      </c>
      <c r="AA3748" s="128" t="s">
        <v>230</v>
      </c>
    </row>
    <row r="3749" spans="6:27">
      <c r="F3749" s="128" t="s">
        <v>230</v>
      </c>
      <c r="G3749" s="128" t="s">
        <v>230</v>
      </c>
      <c r="H3749" s="128" t="s">
        <v>230</v>
      </c>
      <c r="I3749" s="128" t="s">
        <v>230</v>
      </c>
      <c r="J3749" s="128" t="s">
        <v>230</v>
      </c>
      <c r="K3749" s="128" t="s">
        <v>230</v>
      </c>
      <c r="N3749" s="128" t="s">
        <v>230</v>
      </c>
      <c r="AA3749" s="128" t="s">
        <v>230</v>
      </c>
    </row>
    <row r="3750" spans="6:27">
      <c r="F3750" s="128" t="s">
        <v>230</v>
      </c>
      <c r="G3750" s="128" t="s">
        <v>230</v>
      </c>
      <c r="H3750" s="128" t="s">
        <v>230</v>
      </c>
      <c r="I3750" s="128" t="s">
        <v>230</v>
      </c>
      <c r="J3750" s="128" t="s">
        <v>230</v>
      </c>
      <c r="K3750" s="128" t="s">
        <v>230</v>
      </c>
      <c r="N3750" s="128" t="s">
        <v>230</v>
      </c>
      <c r="AA3750" s="128" t="s">
        <v>230</v>
      </c>
    </row>
    <row r="3751" spans="6:27">
      <c r="F3751" s="128" t="s">
        <v>230</v>
      </c>
      <c r="G3751" s="128" t="s">
        <v>230</v>
      </c>
      <c r="H3751" s="128" t="s">
        <v>230</v>
      </c>
      <c r="I3751" s="128" t="s">
        <v>230</v>
      </c>
      <c r="J3751" s="128" t="s">
        <v>230</v>
      </c>
      <c r="K3751" s="128" t="s">
        <v>230</v>
      </c>
      <c r="N3751" s="128" t="s">
        <v>230</v>
      </c>
      <c r="AA3751" s="128" t="s">
        <v>230</v>
      </c>
    </row>
    <row r="3752" spans="6:27">
      <c r="F3752" s="128" t="s">
        <v>230</v>
      </c>
      <c r="G3752" s="128" t="s">
        <v>230</v>
      </c>
      <c r="H3752" s="128" t="s">
        <v>230</v>
      </c>
      <c r="I3752" s="128" t="s">
        <v>230</v>
      </c>
      <c r="J3752" s="128" t="s">
        <v>230</v>
      </c>
      <c r="K3752" s="128" t="s">
        <v>230</v>
      </c>
      <c r="N3752" s="128" t="s">
        <v>230</v>
      </c>
      <c r="AA3752" s="128" t="s">
        <v>230</v>
      </c>
    </row>
    <row r="3753" spans="6:27">
      <c r="F3753" s="128" t="s">
        <v>230</v>
      </c>
      <c r="G3753" s="128" t="s">
        <v>230</v>
      </c>
      <c r="H3753" s="128" t="s">
        <v>230</v>
      </c>
      <c r="I3753" s="128" t="s">
        <v>230</v>
      </c>
      <c r="J3753" s="128" t="s">
        <v>230</v>
      </c>
      <c r="K3753" s="128" t="s">
        <v>230</v>
      </c>
      <c r="N3753" s="128" t="s">
        <v>230</v>
      </c>
      <c r="AA3753" s="128" t="s">
        <v>230</v>
      </c>
    </row>
    <row r="3754" spans="6:27">
      <c r="F3754" s="128" t="s">
        <v>230</v>
      </c>
      <c r="G3754" s="128" t="s">
        <v>230</v>
      </c>
      <c r="H3754" s="128" t="s">
        <v>230</v>
      </c>
      <c r="I3754" s="128" t="s">
        <v>230</v>
      </c>
      <c r="J3754" s="128" t="s">
        <v>230</v>
      </c>
      <c r="K3754" s="128" t="s">
        <v>230</v>
      </c>
      <c r="N3754" s="128" t="s">
        <v>230</v>
      </c>
      <c r="AA3754" s="128" t="s">
        <v>230</v>
      </c>
    </row>
    <row r="3755" spans="6:27">
      <c r="F3755" s="128" t="s">
        <v>230</v>
      </c>
      <c r="G3755" s="128" t="s">
        <v>230</v>
      </c>
      <c r="H3755" s="128" t="s">
        <v>230</v>
      </c>
      <c r="I3755" s="128" t="s">
        <v>230</v>
      </c>
      <c r="J3755" s="128" t="s">
        <v>230</v>
      </c>
      <c r="K3755" s="128" t="s">
        <v>230</v>
      </c>
      <c r="N3755" s="128" t="s">
        <v>230</v>
      </c>
      <c r="AA3755" s="128" t="s">
        <v>230</v>
      </c>
    </row>
    <row r="3756" spans="6:27">
      <c r="F3756" s="128" t="s">
        <v>230</v>
      </c>
      <c r="G3756" s="128" t="s">
        <v>230</v>
      </c>
      <c r="H3756" s="128" t="s">
        <v>230</v>
      </c>
      <c r="I3756" s="128" t="s">
        <v>230</v>
      </c>
      <c r="J3756" s="128" t="s">
        <v>230</v>
      </c>
      <c r="K3756" s="128" t="s">
        <v>230</v>
      </c>
      <c r="N3756" s="128" t="s">
        <v>230</v>
      </c>
      <c r="AA3756" s="128" t="s">
        <v>230</v>
      </c>
    </row>
    <row r="3757" spans="6:27">
      <c r="F3757" s="128" t="s">
        <v>230</v>
      </c>
      <c r="G3757" s="128" t="s">
        <v>230</v>
      </c>
      <c r="H3757" s="128" t="s">
        <v>230</v>
      </c>
      <c r="I3757" s="128" t="s">
        <v>230</v>
      </c>
      <c r="J3757" s="128" t="s">
        <v>230</v>
      </c>
      <c r="K3757" s="128" t="s">
        <v>230</v>
      </c>
      <c r="N3757" s="128" t="s">
        <v>230</v>
      </c>
      <c r="AA3757" s="128" t="s">
        <v>230</v>
      </c>
    </row>
    <row r="3758" spans="6:27">
      <c r="F3758" s="128" t="s">
        <v>230</v>
      </c>
      <c r="G3758" s="128" t="s">
        <v>230</v>
      </c>
      <c r="H3758" s="128" t="s">
        <v>230</v>
      </c>
      <c r="I3758" s="128" t="s">
        <v>230</v>
      </c>
      <c r="J3758" s="128" t="s">
        <v>230</v>
      </c>
      <c r="K3758" s="128" t="s">
        <v>230</v>
      </c>
      <c r="N3758" s="128" t="s">
        <v>230</v>
      </c>
      <c r="AA3758" s="128" t="s">
        <v>230</v>
      </c>
    </row>
    <row r="3759" spans="6:27">
      <c r="F3759" s="128" t="s">
        <v>230</v>
      </c>
      <c r="G3759" s="128" t="s">
        <v>230</v>
      </c>
      <c r="H3759" s="128" t="s">
        <v>230</v>
      </c>
      <c r="I3759" s="128" t="s">
        <v>230</v>
      </c>
      <c r="J3759" s="128" t="s">
        <v>230</v>
      </c>
      <c r="K3759" s="128" t="s">
        <v>230</v>
      </c>
      <c r="N3759" s="128" t="s">
        <v>230</v>
      </c>
      <c r="AA3759" s="128" t="s">
        <v>230</v>
      </c>
    </row>
    <row r="3760" spans="6:27">
      <c r="F3760" s="128" t="s">
        <v>230</v>
      </c>
      <c r="G3760" s="128" t="s">
        <v>230</v>
      </c>
      <c r="H3760" s="128" t="s">
        <v>230</v>
      </c>
      <c r="I3760" s="128" t="s">
        <v>230</v>
      </c>
      <c r="J3760" s="128" t="s">
        <v>230</v>
      </c>
      <c r="K3760" s="128" t="s">
        <v>230</v>
      </c>
      <c r="N3760" s="128" t="s">
        <v>230</v>
      </c>
      <c r="AA3760" s="128" t="s">
        <v>230</v>
      </c>
    </row>
    <row r="3761" spans="6:27">
      <c r="F3761" s="128" t="s">
        <v>230</v>
      </c>
      <c r="G3761" s="128" t="s">
        <v>230</v>
      </c>
      <c r="H3761" s="128" t="s">
        <v>230</v>
      </c>
      <c r="I3761" s="128" t="s">
        <v>230</v>
      </c>
      <c r="J3761" s="128" t="s">
        <v>230</v>
      </c>
      <c r="K3761" s="128" t="s">
        <v>230</v>
      </c>
      <c r="N3761" s="128" t="s">
        <v>230</v>
      </c>
      <c r="AA3761" s="128" t="s">
        <v>230</v>
      </c>
    </row>
    <row r="3762" spans="6:27">
      <c r="F3762" s="128" t="s">
        <v>230</v>
      </c>
      <c r="G3762" s="128" t="s">
        <v>230</v>
      </c>
      <c r="H3762" s="128" t="s">
        <v>230</v>
      </c>
      <c r="I3762" s="128" t="s">
        <v>230</v>
      </c>
      <c r="J3762" s="128" t="s">
        <v>230</v>
      </c>
      <c r="K3762" s="128" t="s">
        <v>230</v>
      </c>
      <c r="N3762" s="128" t="s">
        <v>230</v>
      </c>
      <c r="AA3762" s="128" t="s">
        <v>230</v>
      </c>
    </row>
    <row r="3763" spans="6:27">
      <c r="F3763" s="128" t="s">
        <v>230</v>
      </c>
      <c r="G3763" s="128" t="s">
        <v>230</v>
      </c>
      <c r="H3763" s="128" t="s">
        <v>230</v>
      </c>
      <c r="I3763" s="128" t="s">
        <v>230</v>
      </c>
      <c r="J3763" s="128" t="s">
        <v>230</v>
      </c>
      <c r="K3763" s="128" t="s">
        <v>230</v>
      </c>
      <c r="N3763" s="128" t="s">
        <v>230</v>
      </c>
      <c r="AA3763" s="128" t="s">
        <v>230</v>
      </c>
    </row>
    <row r="3764" spans="6:27">
      <c r="F3764" s="128" t="s">
        <v>230</v>
      </c>
      <c r="G3764" s="128" t="s">
        <v>230</v>
      </c>
      <c r="H3764" s="128" t="s">
        <v>230</v>
      </c>
      <c r="I3764" s="128" t="s">
        <v>230</v>
      </c>
      <c r="J3764" s="128" t="s">
        <v>230</v>
      </c>
      <c r="K3764" s="128" t="s">
        <v>230</v>
      </c>
      <c r="N3764" s="128" t="s">
        <v>230</v>
      </c>
      <c r="AA3764" s="128" t="s">
        <v>230</v>
      </c>
    </row>
    <row r="3765" spans="6:27">
      <c r="F3765" s="128" t="s">
        <v>230</v>
      </c>
      <c r="G3765" s="128" t="s">
        <v>230</v>
      </c>
      <c r="H3765" s="128" t="s">
        <v>230</v>
      </c>
      <c r="I3765" s="128" t="s">
        <v>230</v>
      </c>
      <c r="J3765" s="128" t="s">
        <v>230</v>
      </c>
      <c r="K3765" s="128" t="s">
        <v>230</v>
      </c>
      <c r="N3765" s="128" t="s">
        <v>230</v>
      </c>
      <c r="AA3765" s="128" t="s">
        <v>230</v>
      </c>
    </row>
    <row r="3766" spans="6:27">
      <c r="F3766" s="128" t="s">
        <v>230</v>
      </c>
      <c r="G3766" s="128" t="s">
        <v>230</v>
      </c>
      <c r="H3766" s="128" t="s">
        <v>230</v>
      </c>
      <c r="I3766" s="128" t="s">
        <v>230</v>
      </c>
      <c r="J3766" s="128" t="s">
        <v>230</v>
      </c>
      <c r="K3766" s="128" t="s">
        <v>230</v>
      </c>
      <c r="N3766" s="128" t="s">
        <v>230</v>
      </c>
      <c r="AA3766" s="128" t="s">
        <v>230</v>
      </c>
    </row>
    <row r="3767" spans="6:27">
      <c r="F3767" s="128" t="s">
        <v>230</v>
      </c>
      <c r="G3767" s="128" t="s">
        <v>230</v>
      </c>
      <c r="H3767" s="128" t="s">
        <v>230</v>
      </c>
      <c r="I3767" s="128" t="s">
        <v>230</v>
      </c>
      <c r="J3767" s="128" t="s">
        <v>230</v>
      </c>
      <c r="K3767" s="128" t="s">
        <v>230</v>
      </c>
      <c r="N3767" s="128" t="s">
        <v>230</v>
      </c>
      <c r="AA3767" s="128" t="s">
        <v>230</v>
      </c>
    </row>
    <row r="3768" spans="6:27">
      <c r="F3768" s="128" t="s">
        <v>230</v>
      </c>
      <c r="G3768" s="128" t="s">
        <v>230</v>
      </c>
      <c r="H3768" s="128" t="s">
        <v>230</v>
      </c>
      <c r="I3768" s="128" t="s">
        <v>230</v>
      </c>
      <c r="J3768" s="128" t="s">
        <v>230</v>
      </c>
      <c r="K3768" s="128" t="s">
        <v>230</v>
      </c>
      <c r="N3768" s="128" t="s">
        <v>230</v>
      </c>
      <c r="AA3768" s="128" t="s">
        <v>230</v>
      </c>
    </row>
    <row r="3769" spans="6:27">
      <c r="F3769" s="128" t="s">
        <v>230</v>
      </c>
      <c r="G3769" s="128" t="s">
        <v>230</v>
      </c>
      <c r="H3769" s="128" t="s">
        <v>230</v>
      </c>
      <c r="I3769" s="128" t="s">
        <v>230</v>
      </c>
      <c r="J3769" s="128" t="s">
        <v>230</v>
      </c>
      <c r="K3769" s="128" t="s">
        <v>230</v>
      </c>
      <c r="N3769" s="128" t="s">
        <v>230</v>
      </c>
      <c r="AA3769" s="128" t="s">
        <v>230</v>
      </c>
    </row>
    <row r="3770" spans="6:27">
      <c r="F3770" s="128" t="s">
        <v>230</v>
      </c>
      <c r="G3770" s="128" t="s">
        <v>230</v>
      </c>
      <c r="H3770" s="128" t="s">
        <v>230</v>
      </c>
      <c r="I3770" s="128" t="s">
        <v>230</v>
      </c>
      <c r="J3770" s="128" t="s">
        <v>230</v>
      </c>
      <c r="K3770" s="128" t="s">
        <v>230</v>
      </c>
      <c r="N3770" s="128" t="s">
        <v>230</v>
      </c>
      <c r="AA3770" s="128" t="s">
        <v>230</v>
      </c>
    </row>
    <row r="3771" spans="6:27">
      <c r="F3771" s="128" t="s">
        <v>230</v>
      </c>
      <c r="G3771" s="128" t="s">
        <v>230</v>
      </c>
      <c r="H3771" s="128" t="s">
        <v>230</v>
      </c>
      <c r="I3771" s="128" t="s">
        <v>230</v>
      </c>
      <c r="J3771" s="128" t="s">
        <v>230</v>
      </c>
      <c r="K3771" s="128" t="s">
        <v>230</v>
      </c>
      <c r="N3771" s="128" t="s">
        <v>230</v>
      </c>
      <c r="AA3771" s="128" t="s">
        <v>230</v>
      </c>
    </row>
    <row r="3772" spans="6:27">
      <c r="F3772" s="128" t="s">
        <v>230</v>
      </c>
      <c r="G3772" s="128" t="s">
        <v>230</v>
      </c>
      <c r="H3772" s="128" t="s">
        <v>230</v>
      </c>
      <c r="I3772" s="128" t="s">
        <v>230</v>
      </c>
      <c r="J3772" s="128" t="s">
        <v>230</v>
      </c>
      <c r="K3772" s="128" t="s">
        <v>230</v>
      </c>
      <c r="N3772" s="128" t="s">
        <v>230</v>
      </c>
      <c r="AA3772" s="128" t="s">
        <v>230</v>
      </c>
    </row>
    <row r="3773" spans="6:27">
      <c r="F3773" s="128" t="s">
        <v>230</v>
      </c>
      <c r="G3773" s="128" t="s">
        <v>230</v>
      </c>
      <c r="H3773" s="128" t="s">
        <v>230</v>
      </c>
      <c r="I3773" s="128" t="s">
        <v>230</v>
      </c>
      <c r="J3773" s="128" t="s">
        <v>230</v>
      </c>
      <c r="K3773" s="128" t="s">
        <v>230</v>
      </c>
      <c r="N3773" s="128" t="s">
        <v>230</v>
      </c>
      <c r="AA3773" s="128" t="s">
        <v>230</v>
      </c>
    </row>
    <row r="3774" spans="6:27">
      <c r="F3774" s="128" t="s">
        <v>230</v>
      </c>
      <c r="G3774" s="128" t="s">
        <v>230</v>
      </c>
      <c r="H3774" s="128" t="s">
        <v>230</v>
      </c>
      <c r="I3774" s="128" t="s">
        <v>230</v>
      </c>
      <c r="J3774" s="128" t="s">
        <v>230</v>
      </c>
      <c r="K3774" s="128" t="s">
        <v>230</v>
      </c>
      <c r="N3774" s="128" t="s">
        <v>230</v>
      </c>
      <c r="AA3774" s="128" t="s">
        <v>230</v>
      </c>
    </row>
    <row r="3775" spans="6:27">
      <c r="F3775" s="128" t="s">
        <v>230</v>
      </c>
      <c r="G3775" s="128" t="s">
        <v>230</v>
      </c>
      <c r="H3775" s="128" t="s">
        <v>230</v>
      </c>
      <c r="I3775" s="128" t="s">
        <v>230</v>
      </c>
      <c r="J3775" s="128" t="s">
        <v>230</v>
      </c>
      <c r="K3775" s="128" t="s">
        <v>230</v>
      </c>
      <c r="N3775" s="128" t="s">
        <v>230</v>
      </c>
      <c r="AA3775" s="128" t="s">
        <v>230</v>
      </c>
    </row>
    <row r="3776" spans="6:27">
      <c r="F3776" s="128" t="s">
        <v>230</v>
      </c>
      <c r="G3776" s="128" t="s">
        <v>230</v>
      </c>
      <c r="H3776" s="128" t="s">
        <v>230</v>
      </c>
      <c r="I3776" s="128" t="s">
        <v>230</v>
      </c>
      <c r="J3776" s="128" t="s">
        <v>230</v>
      </c>
      <c r="K3776" s="128" t="s">
        <v>230</v>
      </c>
      <c r="N3776" s="128" t="s">
        <v>230</v>
      </c>
      <c r="AA3776" s="128" t="s">
        <v>230</v>
      </c>
    </row>
    <row r="3777" spans="6:27">
      <c r="F3777" s="128" t="s">
        <v>230</v>
      </c>
      <c r="G3777" s="128" t="s">
        <v>230</v>
      </c>
      <c r="H3777" s="128" t="s">
        <v>230</v>
      </c>
      <c r="I3777" s="128" t="s">
        <v>230</v>
      </c>
      <c r="J3777" s="128" t="s">
        <v>230</v>
      </c>
      <c r="K3777" s="128" t="s">
        <v>230</v>
      </c>
      <c r="N3777" s="128" t="s">
        <v>230</v>
      </c>
      <c r="AA3777" s="128" t="s">
        <v>230</v>
      </c>
    </row>
    <row r="3778" spans="6:27">
      <c r="F3778" s="128" t="s">
        <v>230</v>
      </c>
      <c r="G3778" s="128" t="s">
        <v>230</v>
      </c>
      <c r="H3778" s="128" t="s">
        <v>230</v>
      </c>
      <c r="I3778" s="128" t="s">
        <v>230</v>
      </c>
      <c r="J3778" s="128" t="s">
        <v>230</v>
      </c>
      <c r="K3778" s="128" t="s">
        <v>230</v>
      </c>
      <c r="N3778" s="128" t="s">
        <v>230</v>
      </c>
      <c r="AA3778" s="128" t="s">
        <v>230</v>
      </c>
    </row>
    <row r="3779" spans="6:27">
      <c r="F3779" s="128" t="s">
        <v>230</v>
      </c>
      <c r="G3779" s="128" t="s">
        <v>230</v>
      </c>
      <c r="H3779" s="128" t="s">
        <v>230</v>
      </c>
      <c r="I3779" s="128" t="s">
        <v>230</v>
      </c>
      <c r="J3779" s="128" t="s">
        <v>230</v>
      </c>
      <c r="K3779" s="128" t="s">
        <v>230</v>
      </c>
      <c r="N3779" s="128" t="s">
        <v>230</v>
      </c>
      <c r="AA3779" s="128" t="s">
        <v>230</v>
      </c>
    </row>
    <row r="3780" spans="6:27">
      <c r="F3780" s="128" t="s">
        <v>230</v>
      </c>
      <c r="G3780" s="128" t="s">
        <v>230</v>
      </c>
      <c r="H3780" s="128" t="s">
        <v>230</v>
      </c>
      <c r="I3780" s="128" t="s">
        <v>230</v>
      </c>
      <c r="J3780" s="128" t="s">
        <v>230</v>
      </c>
      <c r="K3780" s="128" t="s">
        <v>230</v>
      </c>
      <c r="N3780" s="128" t="s">
        <v>230</v>
      </c>
      <c r="AA3780" s="128" t="s">
        <v>230</v>
      </c>
    </row>
    <row r="3781" spans="6:27">
      <c r="F3781" s="128" t="s">
        <v>230</v>
      </c>
      <c r="G3781" s="128" t="s">
        <v>230</v>
      </c>
      <c r="H3781" s="128" t="s">
        <v>230</v>
      </c>
      <c r="I3781" s="128" t="s">
        <v>230</v>
      </c>
      <c r="J3781" s="128" t="s">
        <v>230</v>
      </c>
      <c r="K3781" s="128" t="s">
        <v>230</v>
      </c>
      <c r="N3781" s="128" t="s">
        <v>230</v>
      </c>
      <c r="AA3781" s="128" t="s">
        <v>230</v>
      </c>
    </row>
    <row r="3782" spans="6:27">
      <c r="F3782" s="128" t="s">
        <v>230</v>
      </c>
      <c r="G3782" s="128" t="s">
        <v>230</v>
      </c>
      <c r="H3782" s="128" t="s">
        <v>230</v>
      </c>
      <c r="I3782" s="128" t="s">
        <v>230</v>
      </c>
      <c r="J3782" s="128" t="s">
        <v>230</v>
      </c>
      <c r="K3782" s="128" t="s">
        <v>230</v>
      </c>
      <c r="N3782" s="128" t="s">
        <v>230</v>
      </c>
      <c r="AA3782" s="128" t="s">
        <v>230</v>
      </c>
    </row>
    <row r="3783" spans="6:27">
      <c r="F3783" s="128" t="s">
        <v>230</v>
      </c>
      <c r="G3783" s="128" t="s">
        <v>230</v>
      </c>
      <c r="H3783" s="128" t="s">
        <v>230</v>
      </c>
      <c r="I3783" s="128" t="s">
        <v>230</v>
      </c>
      <c r="J3783" s="128" t="s">
        <v>230</v>
      </c>
      <c r="K3783" s="128" t="s">
        <v>230</v>
      </c>
      <c r="N3783" s="128" t="s">
        <v>230</v>
      </c>
      <c r="AA3783" s="128" t="s">
        <v>230</v>
      </c>
    </row>
    <row r="3784" spans="6:27">
      <c r="F3784" s="128" t="s">
        <v>230</v>
      </c>
      <c r="G3784" s="128" t="s">
        <v>230</v>
      </c>
      <c r="H3784" s="128" t="s">
        <v>230</v>
      </c>
      <c r="I3784" s="128" t="s">
        <v>230</v>
      </c>
      <c r="J3784" s="128" t="s">
        <v>230</v>
      </c>
      <c r="K3784" s="128" t="s">
        <v>230</v>
      </c>
      <c r="N3784" s="128" t="s">
        <v>230</v>
      </c>
      <c r="AA3784" s="128" t="s">
        <v>230</v>
      </c>
    </row>
    <row r="3785" spans="6:27">
      <c r="F3785" s="128" t="s">
        <v>230</v>
      </c>
      <c r="G3785" s="128" t="s">
        <v>230</v>
      </c>
      <c r="H3785" s="128" t="s">
        <v>230</v>
      </c>
      <c r="I3785" s="128" t="s">
        <v>230</v>
      </c>
      <c r="J3785" s="128" t="s">
        <v>230</v>
      </c>
      <c r="K3785" s="128" t="s">
        <v>230</v>
      </c>
      <c r="N3785" s="128" t="s">
        <v>230</v>
      </c>
      <c r="AA3785" s="128" t="s">
        <v>230</v>
      </c>
    </row>
    <row r="3786" spans="6:27">
      <c r="F3786" s="128" t="s">
        <v>230</v>
      </c>
      <c r="G3786" s="128" t="s">
        <v>230</v>
      </c>
      <c r="H3786" s="128" t="s">
        <v>230</v>
      </c>
      <c r="I3786" s="128" t="s">
        <v>230</v>
      </c>
      <c r="J3786" s="128" t="s">
        <v>230</v>
      </c>
      <c r="K3786" s="128" t="s">
        <v>230</v>
      </c>
      <c r="N3786" s="128" t="s">
        <v>230</v>
      </c>
      <c r="AA3786" s="128" t="s">
        <v>230</v>
      </c>
    </row>
    <row r="3787" spans="6:27">
      <c r="F3787" s="128" t="s">
        <v>230</v>
      </c>
      <c r="G3787" s="128" t="s">
        <v>230</v>
      </c>
      <c r="H3787" s="128" t="s">
        <v>230</v>
      </c>
      <c r="I3787" s="128" t="s">
        <v>230</v>
      </c>
      <c r="J3787" s="128" t="s">
        <v>230</v>
      </c>
      <c r="K3787" s="128" t="s">
        <v>230</v>
      </c>
      <c r="N3787" s="128" t="s">
        <v>230</v>
      </c>
      <c r="AA3787" s="128" t="s">
        <v>230</v>
      </c>
    </row>
    <row r="3788" spans="6:27">
      <c r="F3788" s="128" t="s">
        <v>230</v>
      </c>
      <c r="G3788" s="128" t="s">
        <v>230</v>
      </c>
      <c r="H3788" s="128" t="s">
        <v>230</v>
      </c>
      <c r="I3788" s="128" t="s">
        <v>230</v>
      </c>
      <c r="J3788" s="128" t="s">
        <v>230</v>
      </c>
      <c r="K3788" s="128" t="s">
        <v>230</v>
      </c>
      <c r="N3788" s="128" t="s">
        <v>230</v>
      </c>
      <c r="AA3788" s="128" t="s">
        <v>230</v>
      </c>
    </row>
    <row r="3789" spans="6:27">
      <c r="F3789" s="128" t="s">
        <v>230</v>
      </c>
      <c r="G3789" s="128" t="s">
        <v>230</v>
      </c>
      <c r="H3789" s="128" t="s">
        <v>230</v>
      </c>
      <c r="I3789" s="128" t="s">
        <v>230</v>
      </c>
      <c r="J3789" s="128" t="s">
        <v>230</v>
      </c>
      <c r="K3789" s="128" t="s">
        <v>230</v>
      </c>
      <c r="N3789" s="128" t="s">
        <v>230</v>
      </c>
      <c r="AA3789" s="128" t="s">
        <v>230</v>
      </c>
    </row>
    <row r="3790" spans="6:27">
      <c r="F3790" s="128" t="s">
        <v>230</v>
      </c>
      <c r="G3790" s="128" t="s">
        <v>230</v>
      </c>
      <c r="H3790" s="128" t="s">
        <v>230</v>
      </c>
      <c r="I3790" s="128" t="s">
        <v>230</v>
      </c>
      <c r="J3790" s="128" t="s">
        <v>230</v>
      </c>
      <c r="K3790" s="128" t="s">
        <v>230</v>
      </c>
      <c r="N3790" s="128" t="s">
        <v>230</v>
      </c>
      <c r="AA3790" s="128" t="s">
        <v>230</v>
      </c>
    </row>
    <row r="3791" spans="6:27">
      <c r="F3791" s="128" t="s">
        <v>230</v>
      </c>
      <c r="G3791" s="128" t="s">
        <v>230</v>
      </c>
      <c r="H3791" s="128" t="s">
        <v>230</v>
      </c>
      <c r="I3791" s="128" t="s">
        <v>230</v>
      </c>
      <c r="J3791" s="128" t="s">
        <v>230</v>
      </c>
      <c r="K3791" s="128" t="s">
        <v>230</v>
      </c>
      <c r="N3791" s="128" t="s">
        <v>230</v>
      </c>
      <c r="AA3791" s="128" t="s">
        <v>230</v>
      </c>
    </row>
    <row r="3792" spans="6:27">
      <c r="F3792" s="128" t="s">
        <v>230</v>
      </c>
      <c r="G3792" s="128" t="s">
        <v>230</v>
      </c>
      <c r="H3792" s="128" t="s">
        <v>230</v>
      </c>
      <c r="I3792" s="128" t="s">
        <v>230</v>
      </c>
      <c r="J3792" s="128" t="s">
        <v>230</v>
      </c>
      <c r="K3792" s="128" t="s">
        <v>230</v>
      </c>
      <c r="N3792" s="128" t="s">
        <v>230</v>
      </c>
      <c r="AA3792" s="128" t="s">
        <v>230</v>
      </c>
    </row>
    <row r="3793" spans="6:27">
      <c r="F3793" s="128" t="s">
        <v>230</v>
      </c>
      <c r="G3793" s="128" t="s">
        <v>230</v>
      </c>
      <c r="H3793" s="128" t="s">
        <v>230</v>
      </c>
      <c r="I3793" s="128" t="s">
        <v>230</v>
      </c>
      <c r="J3793" s="128" t="s">
        <v>230</v>
      </c>
      <c r="K3793" s="128" t="s">
        <v>230</v>
      </c>
      <c r="N3793" s="128" t="s">
        <v>230</v>
      </c>
      <c r="AA3793" s="128" t="s">
        <v>230</v>
      </c>
    </row>
    <row r="3794" spans="6:27">
      <c r="F3794" s="128" t="s">
        <v>230</v>
      </c>
      <c r="G3794" s="128" t="s">
        <v>230</v>
      </c>
      <c r="H3794" s="128" t="s">
        <v>230</v>
      </c>
      <c r="I3794" s="128" t="s">
        <v>230</v>
      </c>
      <c r="J3794" s="128" t="s">
        <v>230</v>
      </c>
      <c r="K3794" s="128" t="s">
        <v>230</v>
      </c>
      <c r="N3794" s="128" t="s">
        <v>230</v>
      </c>
      <c r="AA3794" s="128" t="s">
        <v>230</v>
      </c>
    </row>
    <row r="3795" spans="6:27">
      <c r="F3795" s="128" t="s">
        <v>230</v>
      </c>
      <c r="G3795" s="128" t="s">
        <v>230</v>
      </c>
      <c r="H3795" s="128" t="s">
        <v>230</v>
      </c>
      <c r="I3795" s="128" t="s">
        <v>230</v>
      </c>
      <c r="J3795" s="128" t="s">
        <v>230</v>
      </c>
      <c r="K3795" s="128" t="s">
        <v>230</v>
      </c>
      <c r="N3795" s="128" t="s">
        <v>230</v>
      </c>
      <c r="AA3795" s="128" t="s">
        <v>230</v>
      </c>
    </row>
    <row r="3796" spans="6:27">
      <c r="F3796" s="128" t="s">
        <v>230</v>
      </c>
      <c r="G3796" s="128" t="s">
        <v>230</v>
      </c>
      <c r="H3796" s="128" t="s">
        <v>230</v>
      </c>
      <c r="I3796" s="128" t="s">
        <v>230</v>
      </c>
      <c r="J3796" s="128" t="s">
        <v>230</v>
      </c>
      <c r="K3796" s="128" t="s">
        <v>230</v>
      </c>
      <c r="N3796" s="128" t="s">
        <v>230</v>
      </c>
      <c r="AA3796" s="128" t="s">
        <v>230</v>
      </c>
    </row>
    <row r="3797" spans="6:27">
      <c r="F3797" s="128" t="s">
        <v>230</v>
      </c>
      <c r="G3797" s="128" t="s">
        <v>230</v>
      </c>
      <c r="H3797" s="128" t="s">
        <v>230</v>
      </c>
      <c r="I3797" s="128" t="s">
        <v>230</v>
      </c>
      <c r="J3797" s="128" t="s">
        <v>230</v>
      </c>
      <c r="K3797" s="128" t="s">
        <v>230</v>
      </c>
      <c r="N3797" s="128" t="s">
        <v>230</v>
      </c>
      <c r="AA3797" s="128" t="s">
        <v>230</v>
      </c>
    </row>
    <row r="3798" spans="6:27">
      <c r="F3798" s="128" t="s">
        <v>230</v>
      </c>
      <c r="G3798" s="128" t="s">
        <v>230</v>
      </c>
      <c r="H3798" s="128" t="s">
        <v>230</v>
      </c>
      <c r="I3798" s="128" t="s">
        <v>230</v>
      </c>
      <c r="J3798" s="128" t="s">
        <v>230</v>
      </c>
      <c r="K3798" s="128" t="s">
        <v>230</v>
      </c>
      <c r="N3798" s="128" t="s">
        <v>230</v>
      </c>
      <c r="AA3798" s="128" t="s">
        <v>230</v>
      </c>
    </row>
    <row r="3799" spans="6:27">
      <c r="F3799" s="128" t="s">
        <v>230</v>
      </c>
      <c r="G3799" s="128" t="s">
        <v>230</v>
      </c>
      <c r="H3799" s="128" t="s">
        <v>230</v>
      </c>
      <c r="I3799" s="128" t="s">
        <v>230</v>
      </c>
      <c r="J3799" s="128" t="s">
        <v>230</v>
      </c>
      <c r="K3799" s="128" t="s">
        <v>230</v>
      </c>
      <c r="N3799" s="128" t="s">
        <v>230</v>
      </c>
      <c r="AA3799" s="128" t="s">
        <v>230</v>
      </c>
    </row>
    <row r="3800" spans="6:27">
      <c r="F3800" s="128" t="s">
        <v>230</v>
      </c>
      <c r="G3800" s="128" t="s">
        <v>230</v>
      </c>
      <c r="H3800" s="128" t="s">
        <v>230</v>
      </c>
      <c r="I3800" s="128" t="s">
        <v>230</v>
      </c>
      <c r="J3800" s="128" t="s">
        <v>230</v>
      </c>
      <c r="K3800" s="128" t="s">
        <v>230</v>
      </c>
      <c r="N3800" s="128" t="s">
        <v>230</v>
      </c>
      <c r="AA3800" s="128" t="s">
        <v>230</v>
      </c>
    </row>
    <row r="3801" spans="6:27">
      <c r="F3801" s="128" t="s">
        <v>230</v>
      </c>
      <c r="G3801" s="128" t="s">
        <v>230</v>
      </c>
      <c r="H3801" s="128" t="s">
        <v>230</v>
      </c>
      <c r="I3801" s="128" t="s">
        <v>230</v>
      </c>
      <c r="J3801" s="128" t="s">
        <v>230</v>
      </c>
      <c r="K3801" s="128" t="s">
        <v>230</v>
      </c>
      <c r="N3801" s="128" t="s">
        <v>230</v>
      </c>
      <c r="AA3801" s="128" t="s">
        <v>230</v>
      </c>
    </row>
    <row r="3802" spans="6:27">
      <c r="F3802" s="128" t="s">
        <v>230</v>
      </c>
      <c r="G3802" s="128" t="s">
        <v>230</v>
      </c>
      <c r="H3802" s="128" t="s">
        <v>230</v>
      </c>
      <c r="I3802" s="128" t="s">
        <v>230</v>
      </c>
      <c r="J3802" s="128" t="s">
        <v>230</v>
      </c>
      <c r="K3802" s="128" t="s">
        <v>230</v>
      </c>
      <c r="N3802" s="128" t="s">
        <v>230</v>
      </c>
      <c r="AA3802" s="128" t="s">
        <v>230</v>
      </c>
    </row>
    <row r="3803" spans="6:27">
      <c r="F3803" s="128" t="s">
        <v>230</v>
      </c>
      <c r="G3803" s="128" t="s">
        <v>230</v>
      </c>
      <c r="H3803" s="128" t="s">
        <v>230</v>
      </c>
      <c r="I3803" s="128" t="s">
        <v>230</v>
      </c>
      <c r="J3803" s="128" t="s">
        <v>230</v>
      </c>
      <c r="K3803" s="128" t="s">
        <v>230</v>
      </c>
      <c r="N3803" s="128" t="s">
        <v>230</v>
      </c>
      <c r="AA3803" s="128" t="s">
        <v>230</v>
      </c>
    </row>
    <row r="3804" spans="6:27">
      <c r="F3804" s="128" t="s">
        <v>230</v>
      </c>
      <c r="G3804" s="128" t="s">
        <v>230</v>
      </c>
      <c r="H3804" s="128" t="s">
        <v>230</v>
      </c>
      <c r="I3804" s="128" t="s">
        <v>230</v>
      </c>
      <c r="J3804" s="128" t="s">
        <v>230</v>
      </c>
      <c r="K3804" s="128" t="s">
        <v>230</v>
      </c>
      <c r="N3804" s="128" t="s">
        <v>230</v>
      </c>
      <c r="AA3804" s="128" t="s">
        <v>230</v>
      </c>
    </row>
    <row r="3805" spans="6:27">
      <c r="F3805" s="128" t="s">
        <v>230</v>
      </c>
      <c r="G3805" s="128" t="s">
        <v>230</v>
      </c>
      <c r="H3805" s="128" t="s">
        <v>230</v>
      </c>
      <c r="I3805" s="128" t="s">
        <v>230</v>
      </c>
      <c r="J3805" s="128" t="s">
        <v>230</v>
      </c>
      <c r="K3805" s="128" t="s">
        <v>230</v>
      </c>
      <c r="N3805" s="128" t="s">
        <v>230</v>
      </c>
      <c r="AA3805" s="128" t="s">
        <v>230</v>
      </c>
    </row>
    <row r="3806" spans="6:27">
      <c r="F3806" s="128" t="s">
        <v>230</v>
      </c>
      <c r="G3806" s="128" t="s">
        <v>230</v>
      </c>
      <c r="H3806" s="128" t="s">
        <v>230</v>
      </c>
      <c r="I3806" s="128" t="s">
        <v>230</v>
      </c>
      <c r="J3806" s="128" t="s">
        <v>230</v>
      </c>
      <c r="K3806" s="128" t="s">
        <v>230</v>
      </c>
      <c r="N3806" s="128" t="s">
        <v>230</v>
      </c>
      <c r="AA3806" s="128" t="s">
        <v>230</v>
      </c>
    </row>
    <row r="3807" spans="6:27">
      <c r="F3807" s="128" t="s">
        <v>230</v>
      </c>
      <c r="G3807" s="128" t="s">
        <v>230</v>
      </c>
      <c r="H3807" s="128" t="s">
        <v>230</v>
      </c>
      <c r="I3807" s="128" t="s">
        <v>230</v>
      </c>
      <c r="J3807" s="128" t="s">
        <v>230</v>
      </c>
      <c r="K3807" s="128" t="s">
        <v>230</v>
      </c>
      <c r="N3807" s="128" t="s">
        <v>230</v>
      </c>
      <c r="AA3807" s="128" t="s">
        <v>230</v>
      </c>
    </row>
    <row r="3808" spans="6:27">
      <c r="F3808" s="128" t="s">
        <v>230</v>
      </c>
      <c r="G3808" s="128" t="s">
        <v>230</v>
      </c>
      <c r="H3808" s="128" t="s">
        <v>230</v>
      </c>
      <c r="I3808" s="128" t="s">
        <v>230</v>
      </c>
      <c r="J3808" s="128" t="s">
        <v>230</v>
      </c>
      <c r="K3808" s="128" t="s">
        <v>230</v>
      </c>
      <c r="N3808" s="128" t="s">
        <v>230</v>
      </c>
      <c r="AA3808" s="128" t="s">
        <v>230</v>
      </c>
    </row>
    <row r="3809" spans="6:27">
      <c r="F3809" s="128" t="s">
        <v>230</v>
      </c>
      <c r="G3809" s="128" t="s">
        <v>230</v>
      </c>
      <c r="H3809" s="128" t="s">
        <v>230</v>
      </c>
      <c r="I3809" s="128" t="s">
        <v>230</v>
      </c>
      <c r="J3809" s="128" t="s">
        <v>230</v>
      </c>
      <c r="K3809" s="128" t="s">
        <v>230</v>
      </c>
      <c r="N3809" s="128" t="s">
        <v>230</v>
      </c>
      <c r="AA3809" s="128" t="s">
        <v>230</v>
      </c>
    </row>
    <row r="3810" spans="6:27">
      <c r="F3810" s="128" t="s">
        <v>230</v>
      </c>
      <c r="G3810" s="128" t="s">
        <v>230</v>
      </c>
      <c r="H3810" s="128" t="s">
        <v>230</v>
      </c>
      <c r="I3810" s="128" t="s">
        <v>230</v>
      </c>
      <c r="J3810" s="128" t="s">
        <v>230</v>
      </c>
      <c r="K3810" s="128" t="s">
        <v>230</v>
      </c>
      <c r="N3810" s="128" t="s">
        <v>230</v>
      </c>
      <c r="AA3810" s="128" t="s">
        <v>230</v>
      </c>
    </row>
    <row r="3811" spans="6:27">
      <c r="F3811" s="128" t="s">
        <v>230</v>
      </c>
      <c r="G3811" s="128" t="s">
        <v>230</v>
      </c>
      <c r="H3811" s="128" t="s">
        <v>230</v>
      </c>
      <c r="I3811" s="128" t="s">
        <v>230</v>
      </c>
      <c r="J3811" s="128" t="s">
        <v>230</v>
      </c>
      <c r="K3811" s="128" t="s">
        <v>230</v>
      </c>
      <c r="N3811" s="128" t="s">
        <v>230</v>
      </c>
      <c r="AA3811" s="128" t="s">
        <v>230</v>
      </c>
    </row>
    <row r="3812" spans="6:27">
      <c r="F3812" s="128" t="s">
        <v>230</v>
      </c>
      <c r="G3812" s="128" t="s">
        <v>230</v>
      </c>
      <c r="H3812" s="128" t="s">
        <v>230</v>
      </c>
      <c r="I3812" s="128" t="s">
        <v>230</v>
      </c>
      <c r="J3812" s="128" t="s">
        <v>230</v>
      </c>
      <c r="K3812" s="128" t="s">
        <v>230</v>
      </c>
      <c r="N3812" s="128" t="s">
        <v>230</v>
      </c>
      <c r="AA3812" s="128" t="s">
        <v>230</v>
      </c>
    </row>
    <row r="3813" spans="6:27">
      <c r="F3813" s="128" t="s">
        <v>230</v>
      </c>
      <c r="G3813" s="128" t="s">
        <v>230</v>
      </c>
      <c r="H3813" s="128" t="s">
        <v>230</v>
      </c>
      <c r="I3813" s="128" t="s">
        <v>230</v>
      </c>
      <c r="J3813" s="128" t="s">
        <v>230</v>
      </c>
      <c r="K3813" s="128" t="s">
        <v>230</v>
      </c>
      <c r="N3813" s="128" t="s">
        <v>230</v>
      </c>
      <c r="AA3813" s="128" t="s">
        <v>230</v>
      </c>
    </row>
    <row r="3814" spans="6:27">
      <c r="F3814" s="128" t="s">
        <v>230</v>
      </c>
      <c r="G3814" s="128" t="s">
        <v>230</v>
      </c>
      <c r="H3814" s="128" t="s">
        <v>230</v>
      </c>
      <c r="I3814" s="128" t="s">
        <v>230</v>
      </c>
      <c r="J3814" s="128" t="s">
        <v>230</v>
      </c>
      <c r="K3814" s="128" t="s">
        <v>230</v>
      </c>
      <c r="N3814" s="128" t="s">
        <v>230</v>
      </c>
      <c r="AA3814" s="128" t="s">
        <v>230</v>
      </c>
    </row>
    <row r="3815" spans="6:27">
      <c r="F3815" s="128" t="s">
        <v>230</v>
      </c>
      <c r="G3815" s="128" t="s">
        <v>230</v>
      </c>
      <c r="H3815" s="128" t="s">
        <v>230</v>
      </c>
      <c r="I3815" s="128" t="s">
        <v>230</v>
      </c>
      <c r="J3815" s="128" t="s">
        <v>230</v>
      </c>
      <c r="K3815" s="128" t="s">
        <v>230</v>
      </c>
      <c r="N3815" s="128" t="s">
        <v>230</v>
      </c>
      <c r="AA3815" s="128" t="s">
        <v>230</v>
      </c>
    </row>
    <row r="3816" spans="6:27">
      <c r="F3816" s="128" t="s">
        <v>230</v>
      </c>
      <c r="G3816" s="128" t="s">
        <v>230</v>
      </c>
      <c r="H3816" s="128" t="s">
        <v>230</v>
      </c>
      <c r="I3816" s="128" t="s">
        <v>230</v>
      </c>
      <c r="J3816" s="128" t="s">
        <v>230</v>
      </c>
      <c r="K3816" s="128" t="s">
        <v>230</v>
      </c>
      <c r="N3816" s="128" t="s">
        <v>230</v>
      </c>
      <c r="AA3816" s="128" t="s">
        <v>230</v>
      </c>
    </row>
    <row r="3817" spans="6:27">
      <c r="F3817" s="128" t="s">
        <v>230</v>
      </c>
      <c r="G3817" s="128" t="s">
        <v>230</v>
      </c>
      <c r="H3817" s="128" t="s">
        <v>230</v>
      </c>
      <c r="I3817" s="128" t="s">
        <v>230</v>
      </c>
      <c r="J3817" s="128" t="s">
        <v>230</v>
      </c>
      <c r="K3817" s="128" t="s">
        <v>230</v>
      </c>
      <c r="N3817" s="128" t="s">
        <v>230</v>
      </c>
      <c r="AA3817" s="128" t="s">
        <v>230</v>
      </c>
    </row>
    <row r="3818" spans="6:27">
      <c r="F3818" s="128" t="s">
        <v>230</v>
      </c>
      <c r="G3818" s="128" t="s">
        <v>230</v>
      </c>
      <c r="H3818" s="128" t="s">
        <v>230</v>
      </c>
      <c r="I3818" s="128" t="s">
        <v>230</v>
      </c>
      <c r="J3818" s="128" t="s">
        <v>230</v>
      </c>
      <c r="K3818" s="128" t="s">
        <v>230</v>
      </c>
      <c r="N3818" s="128" t="s">
        <v>230</v>
      </c>
      <c r="AA3818" s="128" t="s">
        <v>230</v>
      </c>
    </row>
    <row r="3819" spans="6:27">
      <c r="F3819" s="128" t="s">
        <v>230</v>
      </c>
      <c r="G3819" s="128" t="s">
        <v>230</v>
      </c>
      <c r="H3819" s="128" t="s">
        <v>230</v>
      </c>
      <c r="I3819" s="128" t="s">
        <v>230</v>
      </c>
      <c r="J3819" s="128" t="s">
        <v>230</v>
      </c>
      <c r="K3819" s="128" t="s">
        <v>230</v>
      </c>
      <c r="N3819" s="128" t="s">
        <v>230</v>
      </c>
      <c r="AA3819" s="128" t="s">
        <v>230</v>
      </c>
    </row>
    <row r="3820" spans="6:27">
      <c r="F3820" s="128" t="s">
        <v>230</v>
      </c>
      <c r="G3820" s="128" t="s">
        <v>230</v>
      </c>
      <c r="H3820" s="128" t="s">
        <v>230</v>
      </c>
      <c r="I3820" s="128" t="s">
        <v>230</v>
      </c>
      <c r="J3820" s="128" t="s">
        <v>230</v>
      </c>
      <c r="K3820" s="128" t="s">
        <v>230</v>
      </c>
      <c r="N3820" s="128" t="s">
        <v>230</v>
      </c>
      <c r="AA3820" s="128" t="s">
        <v>230</v>
      </c>
    </row>
    <row r="3821" spans="6:27">
      <c r="F3821" s="128" t="s">
        <v>230</v>
      </c>
      <c r="G3821" s="128" t="s">
        <v>230</v>
      </c>
      <c r="H3821" s="128" t="s">
        <v>230</v>
      </c>
      <c r="I3821" s="128" t="s">
        <v>230</v>
      </c>
      <c r="J3821" s="128" t="s">
        <v>230</v>
      </c>
      <c r="K3821" s="128" t="s">
        <v>230</v>
      </c>
      <c r="N3821" s="128" t="s">
        <v>230</v>
      </c>
      <c r="AA3821" s="128" t="s">
        <v>230</v>
      </c>
    </row>
    <row r="3822" spans="6:27">
      <c r="F3822" s="128" t="s">
        <v>230</v>
      </c>
      <c r="G3822" s="128" t="s">
        <v>230</v>
      </c>
      <c r="H3822" s="128" t="s">
        <v>230</v>
      </c>
      <c r="I3822" s="128" t="s">
        <v>230</v>
      </c>
      <c r="J3822" s="128" t="s">
        <v>230</v>
      </c>
      <c r="K3822" s="128" t="s">
        <v>230</v>
      </c>
      <c r="N3822" s="128" t="s">
        <v>230</v>
      </c>
      <c r="AA3822" s="128" t="s">
        <v>230</v>
      </c>
    </row>
    <row r="3823" spans="6:27">
      <c r="F3823" s="128" t="s">
        <v>230</v>
      </c>
      <c r="G3823" s="128" t="s">
        <v>230</v>
      </c>
      <c r="H3823" s="128" t="s">
        <v>230</v>
      </c>
      <c r="I3823" s="128" t="s">
        <v>230</v>
      </c>
      <c r="J3823" s="128" t="s">
        <v>230</v>
      </c>
      <c r="K3823" s="128" t="s">
        <v>230</v>
      </c>
      <c r="N3823" s="128" t="s">
        <v>230</v>
      </c>
      <c r="AA3823" s="128" t="s">
        <v>230</v>
      </c>
    </row>
    <row r="3824" spans="6:27">
      <c r="F3824" s="128" t="s">
        <v>230</v>
      </c>
      <c r="G3824" s="128" t="s">
        <v>230</v>
      </c>
      <c r="H3824" s="128" t="s">
        <v>230</v>
      </c>
      <c r="I3824" s="128" t="s">
        <v>230</v>
      </c>
      <c r="J3824" s="128" t="s">
        <v>230</v>
      </c>
      <c r="K3824" s="128" t="s">
        <v>230</v>
      </c>
      <c r="N3824" s="128" t="s">
        <v>230</v>
      </c>
      <c r="AA3824" s="128" t="s">
        <v>230</v>
      </c>
    </row>
    <row r="3825" spans="6:27">
      <c r="F3825" s="128" t="s">
        <v>230</v>
      </c>
      <c r="G3825" s="128" t="s">
        <v>230</v>
      </c>
      <c r="H3825" s="128" t="s">
        <v>230</v>
      </c>
      <c r="I3825" s="128" t="s">
        <v>230</v>
      </c>
      <c r="J3825" s="128" t="s">
        <v>230</v>
      </c>
      <c r="K3825" s="128" t="s">
        <v>230</v>
      </c>
      <c r="N3825" s="128" t="s">
        <v>230</v>
      </c>
      <c r="AA3825" s="128" t="s">
        <v>230</v>
      </c>
    </row>
    <row r="3826" spans="6:27">
      <c r="F3826" s="128" t="s">
        <v>230</v>
      </c>
      <c r="G3826" s="128" t="s">
        <v>230</v>
      </c>
      <c r="H3826" s="128" t="s">
        <v>230</v>
      </c>
      <c r="I3826" s="128" t="s">
        <v>230</v>
      </c>
      <c r="J3826" s="128" t="s">
        <v>230</v>
      </c>
      <c r="K3826" s="128" t="s">
        <v>230</v>
      </c>
      <c r="N3826" s="128" t="s">
        <v>230</v>
      </c>
      <c r="AA3826" s="128" t="s">
        <v>230</v>
      </c>
    </row>
    <row r="3827" spans="6:27">
      <c r="F3827" s="128" t="s">
        <v>230</v>
      </c>
      <c r="G3827" s="128" t="s">
        <v>230</v>
      </c>
      <c r="H3827" s="128" t="s">
        <v>230</v>
      </c>
      <c r="I3827" s="128" t="s">
        <v>230</v>
      </c>
      <c r="J3827" s="128" t="s">
        <v>230</v>
      </c>
      <c r="K3827" s="128" t="s">
        <v>230</v>
      </c>
      <c r="N3827" s="128" t="s">
        <v>230</v>
      </c>
      <c r="AA3827" s="128" t="s">
        <v>230</v>
      </c>
    </row>
    <row r="3828" spans="6:27">
      <c r="F3828" s="128" t="s">
        <v>230</v>
      </c>
      <c r="G3828" s="128" t="s">
        <v>230</v>
      </c>
      <c r="H3828" s="128" t="s">
        <v>230</v>
      </c>
      <c r="I3828" s="128" t="s">
        <v>230</v>
      </c>
      <c r="J3828" s="128" t="s">
        <v>230</v>
      </c>
      <c r="K3828" s="128" t="s">
        <v>230</v>
      </c>
      <c r="N3828" s="128" t="s">
        <v>230</v>
      </c>
      <c r="AA3828" s="128" t="s">
        <v>230</v>
      </c>
    </row>
    <row r="3829" spans="6:27">
      <c r="F3829" s="128" t="s">
        <v>230</v>
      </c>
      <c r="G3829" s="128" t="s">
        <v>230</v>
      </c>
      <c r="H3829" s="128" t="s">
        <v>230</v>
      </c>
      <c r="I3829" s="128" t="s">
        <v>230</v>
      </c>
      <c r="J3829" s="128" t="s">
        <v>230</v>
      </c>
      <c r="K3829" s="128" t="s">
        <v>230</v>
      </c>
      <c r="N3829" s="128" t="s">
        <v>230</v>
      </c>
      <c r="AA3829" s="128" t="s">
        <v>230</v>
      </c>
    </row>
    <row r="3830" spans="6:27">
      <c r="F3830" s="128" t="s">
        <v>230</v>
      </c>
      <c r="G3830" s="128" t="s">
        <v>230</v>
      </c>
      <c r="H3830" s="128" t="s">
        <v>230</v>
      </c>
      <c r="I3830" s="128" t="s">
        <v>230</v>
      </c>
      <c r="J3830" s="128" t="s">
        <v>230</v>
      </c>
      <c r="K3830" s="128" t="s">
        <v>230</v>
      </c>
      <c r="N3830" s="128" t="s">
        <v>230</v>
      </c>
      <c r="AA3830" s="128" t="s">
        <v>230</v>
      </c>
    </row>
    <row r="3831" spans="6:27">
      <c r="F3831" s="128" t="s">
        <v>230</v>
      </c>
      <c r="G3831" s="128" t="s">
        <v>230</v>
      </c>
      <c r="H3831" s="128" t="s">
        <v>230</v>
      </c>
      <c r="I3831" s="128" t="s">
        <v>230</v>
      </c>
      <c r="J3831" s="128" t="s">
        <v>230</v>
      </c>
      <c r="K3831" s="128" t="s">
        <v>230</v>
      </c>
      <c r="N3831" s="128" t="s">
        <v>230</v>
      </c>
      <c r="AA3831" s="128" t="s">
        <v>230</v>
      </c>
    </row>
    <row r="3832" spans="6:27">
      <c r="F3832" s="128" t="s">
        <v>230</v>
      </c>
      <c r="G3832" s="128" t="s">
        <v>230</v>
      </c>
      <c r="H3832" s="128" t="s">
        <v>230</v>
      </c>
      <c r="I3832" s="128" t="s">
        <v>230</v>
      </c>
      <c r="J3832" s="128" t="s">
        <v>230</v>
      </c>
      <c r="K3832" s="128" t="s">
        <v>230</v>
      </c>
      <c r="N3832" s="128" t="s">
        <v>230</v>
      </c>
      <c r="AA3832" s="128" t="s">
        <v>230</v>
      </c>
    </row>
    <row r="3833" spans="6:27">
      <c r="F3833" s="128" t="s">
        <v>230</v>
      </c>
      <c r="G3833" s="128" t="s">
        <v>230</v>
      </c>
      <c r="H3833" s="128" t="s">
        <v>230</v>
      </c>
      <c r="I3833" s="128" t="s">
        <v>230</v>
      </c>
      <c r="J3833" s="128" t="s">
        <v>230</v>
      </c>
      <c r="K3833" s="128" t="s">
        <v>230</v>
      </c>
      <c r="N3833" s="128" t="s">
        <v>230</v>
      </c>
      <c r="AA3833" s="128" t="s">
        <v>230</v>
      </c>
    </row>
    <row r="3834" spans="6:27">
      <c r="F3834" s="128" t="s">
        <v>230</v>
      </c>
      <c r="G3834" s="128" t="s">
        <v>230</v>
      </c>
      <c r="H3834" s="128" t="s">
        <v>230</v>
      </c>
      <c r="I3834" s="128" t="s">
        <v>230</v>
      </c>
      <c r="J3834" s="128" t="s">
        <v>230</v>
      </c>
      <c r="K3834" s="128" t="s">
        <v>230</v>
      </c>
      <c r="N3834" s="128" t="s">
        <v>230</v>
      </c>
      <c r="AA3834" s="128" t="s">
        <v>230</v>
      </c>
    </row>
    <row r="3835" spans="6:27">
      <c r="F3835" s="128" t="s">
        <v>230</v>
      </c>
      <c r="G3835" s="128" t="s">
        <v>230</v>
      </c>
      <c r="H3835" s="128" t="s">
        <v>230</v>
      </c>
      <c r="I3835" s="128" t="s">
        <v>230</v>
      </c>
      <c r="J3835" s="128" t="s">
        <v>230</v>
      </c>
      <c r="K3835" s="128" t="s">
        <v>230</v>
      </c>
      <c r="N3835" s="128" t="s">
        <v>230</v>
      </c>
      <c r="AA3835" s="128" t="s">
        <v>230</v>
      </c>
    </row>
    <row r="3836" spans="6:27">
      <c r="F3836" s="128" t="s">
        <v>230</v>
      </c>
      <c r="G3836" s="128" t="s">
        <v>230</v>
      </c>
      <c r="H3836" s="128" t="s">
        <v>230</v>
      </c>
      <c r="I3836" s="128" t="s">
        <v>230</v>
      </c>
      <c r="J3836" s="128" t="s">
        <v>230</v>
      </c>
      <c r="K3836" s="128" t="s">
        <v>230</v>
      </c>
      <c r="N3836" s="128" t="s">
        <v>230</v>
      </c>
      <c r="AA3836" s="128" t="s">
        <v>230</v>
      </c>
    </row>
    <row r="3837" spans="6:27">
      <c r="F3837" s="128" t="s">
        <v>230</v>
      </c>
      <c r="G3837" s="128" t="s">
        <v>230</v>
      </c>
      <c r="H3837" s="128" t="s">
        <v>230</v>
      </c>
      <c r="I3837" s="128" t="s">
        <v>230</v>
      </c>
      <c r="J3837" s="128" t="s">
        <v>230</v>
      </c>
      <c r="K3837" s="128" t="s">
        <v>230</v>
      </c>
      <c r="N3837" s="128" t="s">
        <v>230</v>
      </c>
      <c r="AA3837" s="128" t="s">
        <v>230</v>
      </c>
    </row>
    <row r="3838" spans="6:27">
      <c r="F3838" s="128" t="s">
        <v>230</v>
      </c>
      <c r="G3838" s="128" t="s">
        <v>230</v>
      </c>
      <c r="H3838" s="128" t="s">
        <v>230</v>
      </c>
      <c r="I3838" s="128" t="s">
        <v>230</v>
      </c>
      <c r="J3838" s="128" t="s">
        <v>230</v>
      </c>
      <c r="K3838" s="128" t="s">
        <v>230</v>
      </c>
      <c r="N3838" s="128" t="s">
        <v>230</v>
      </c>
      <c r="AA3838" s="128" t="s">
        <v>230</v>
      </c>
    </row>
    <row r="3839" spans="6:27">
      <c r="F3839" s="128" t="s">
        <v>230</v>
      </c>
      <c r="G3839" s="128" t="s">
        <v>230</v>
      </c>
      <c r="H3839" s="128" t="s">
        <v>230</v>
      </c>
      <c r="I3839" s="128" t="s">
        <v>230</v>
      </c>
      <c r="J3839" s="128" t="s">
        <v>230</v>
      </c>
      <c r="K3839" s="128" t="s">
        <v>230</v>
      </c>
      <c r="N3839" s="128" t="s">
        <v>230</v>
      </c>
      <c r="AA3839" s="128" t="s">
        <v>230</v>
      </c>
    </row>
    <row r="3840" spans="6:27">
      <c r="F3840" s="128" t="s">
        <v>230</v>
      </c>
      <c r="G3840" s="128" t="s">
        <v>230</v>
      </c>
      <c r="H3840" s="128" t="s">
        <v>230</v>
      </c>
      <c r="I3840" s="128" t="s">
        <v>230</v>
      </c>
      <c r="J3840" s="128" t="s">
        <v>230</v>
      </c>
      <c r="K3840" s="128" t="s">
        <v>230</v>
      </c>
      <c r="N3840" s="128" t="s">
        <v>230</v>
      </c>
      <c r="AA3840" s="128" t="s">
        <v>230</v>
      </c>
    </row>
    <row r="3841" spans="6:27">
      <c r="F3841" s="128" t="s">
        <v>230</v>
      </c>
      <c r="G3841" s="128" t="s">
        <v>230</v>
      </c>
      <c r="H3841" s="128" t="s">
        <v>230</v>
      </c>
      <c r="I3841" s="128" t="s">
        <v>230</v>
      </c>
      <c r="J3841" s="128" t="s">
        <v>230</v>
      </c>
      <c r="K3841" s="128" t="s">
        <v>230</v>
      </c>
      <c r="N3841" s="128" t="s">
        <v>230</v>
      </c>
      <c r="AA3841" s="128" t="s">
        <v>230</v>
      </c>
    </row>
    <row r="3842" spans="6:27">
      <c r="F3842" s="128" t="s">
        <v>230</v>
      </c>
      <c r="G3842" s="128" t="s">
        <v>230</v>
      </c>
      <c r="H3842" s="128" t="s">
        <v>230</v>
      </c>
      <c r="I3842" s="128" t="s">
        <v>230</v>
      </c>
      <c r="J3842" s="128" t="s">
        <v>230</v>
      </c>
      <c r="K3842" s="128" t="s">
        <v>230</v>
      </c>
      <c r="N3842" s="128" t="s">
        <v>230</v>
      </c>
      <c r="AA3842" s="128" t="s">
        <v>230</v>
      </c>
    </row>
    <row r="3843" spans="6:27">
      <c r="F3843" s="128" t="s">
        <v>230</v>
      </c>
      <c r="G3843" s="128" t="s">
        <v>230</v>
      </c>
      <c r="H3843" s="128" t="s">
        <v>230</v>
      </c>
      <c r="I3843" s="128" t="s">
        <v>230</v>
      </c>
      <c r="J3843" s="128" t="s">
        <v>230</v>
      </c>
      <c r="K3843" s="128" t="s">
        <v>230</v>
      </c>
      <c r="N3843" s="128" t="s">
        <v>230</v>
      </c>
      <c r="AA3843" s="128" t="s">
        <v>230</v>
      </c>
    </row>
    <row r="3844" spans="6:27">
      <c r="F3844" s="128" t="s">
        <v>230</v>
      </c>
      <c r="G3844" s="128" t="s">
        <v>230</v>
      </c>
      <c r="H3844" s="128" t="s">
        <v>230</v>
      </c>
      <c r="I3844" s="128" t="s">
        <v>230</v>
      </c>
      <c r="J3844" s="128" t="s">
        <v>230</v>
      </c>
      <c r="K3844" s="128" t="s">
        <v>230</v>
      </c>
      <c r="N3844" s="128" t="s">
        <v>230</v>
      </c>
      <c r="AA3844" s="128" t="s">
        <v>230</v>
      </c>
    </row>
    <row r="3845" spans="6:27">
      <c r="F3845" s="128" t="s">
        <v>230</v>
      </c>
      <c r="G3845" s="128" t="s">
        <v>230</v>
      </c>
      <c r="H3845" s="128" t="s">
        <v>230</v>
      </c>
      <c r="I3845" s="128" t="s">
        <v>230</v>
      </c>
      <c r="J3845" s="128" t="s">
        <v>230</v>
      </c>
      <c r="K3845" s="128" t="s">
        <v>230</v>
      </c>
      <c r="N3845" s="128" t="s">
        <v>230</v>
      </c>
      <c r="AA3845" s="128" t="s">
        <v>230</v>
      </c>
    </row>
    <row r="3846" spans="6:27">
      <c r="F3846" s="128" t="s">
        <v>230</v>
      </c>
      <c r="G3846" s="128" t="s">
        <v>230</v>
      </c>
      <c r="H3846" s="128" t="s">
        <v>230</v>
      </c>
      <c r="I3846" s="128" t="s">
        <v>230</v>
      </c>
      <c r="J3846" s="128" t="s">
        <v>230</v>
      </c>
      <c r="K3846" s="128" t="s">
        <v>230</v>
      </c>
      <c r="N3846" s="128" t="s">
        <v>230</v>
      </c>
      <c r="AA3846" s="128" t="s">
        <v>230</v>
      </c>
    </row>
    <row r="3847" spans="6:27">
      <c r="F3847" s="128" t="s">
        <v>230</v>
      </c>
      <c r="G3847" s="128" t="s">
        <v>230</v>
      </c>
      <c r="H3847" s="128" t="s">
        <v>230</v>
      </c>
      <c r="I3847" s="128" t="s">
        <v>230</v>
      </c>
      <c r="J3847" s="128" t="s">
        <v>230</v>
      </c>
      <c r="K3847" s="128" t="s">
        <v>230</v>
      </c>
      <c r="N3847" s="128" t="s">
        <v>230</v>
      </c>
      <c r="AA3847" s="128" t="s">
        <v>230</v>
      </c>
    </row>
    <row r="3848" spans="6:27">
      <c r="F3848" s="128" t="s">
        <v>230</v>
      </c>
      <c r="G3848" s="128" t="s">
        <v>230</v>
      </c>
      <c r="H3848" s="128" t="s">
        <v>230</v>
      </c>
      <c r="I3848" s="128" t="s">
        <v>230</v>
      </c>
      <c r="J3848" s="128" t="s">
        <v>230</v>
      </c>
      <c r="K3848" s="128" t="s">
        <v>230</v>
      </c>
      <c r="N3848" s="128" t="s">
        <v>230</v>
      </c>
      <c r="AA3848" s="128" t="s">
        <v>230</v>
      </c>
    </row>
    <row r="3849" spans="6:27">
      <c r="F3849" s="128" t="s">
        <v>230</v>
      </c>
      <c r="G3849" s="128" t="s">
        <v>230</v>
      </c>
      <c r="H3849" s="128" t="s">
        <v>230</v>
      </c>
      <c r="I3849" s="128" t="s">
        <v>230</v>
      </c>
      <c r="J3849" s="128" t="s">
        <v>230</v>
      </c>
      <c r="K3849" s="128" t="s">
        <v>230</v>
      </c>
      <c r="N3849" s="128" t="s">
        <v>230</v>
      </c>
      <c r="AA3849" s="128" t="s">
        <v>230</v>
      </c>
    </row>
    <row r="3850" spans="6:27">
      <c r="F3850" s="128" t="s">
        <v>230</v>
      </c>
      <c r="G3850" s="128" t="s">
        <v>230</v>
      </c>
      <c r="H3850" s="128" t="s">
        <v>230</v>
      </c>
      <c r="I3850" s="128" t="s">
        <v>230</v>
      </c>
      <c r="J3850" s="128" t="s">
        <v>230</v>
      </c>
      <c r="K3850" s="128" t="s">
        <v>230</v>
      </c>
      <c r="N3850" s="128" t="s">
        <v>230</v>
      </c>
      <c r="AA3850" s="128" t="s">
        <v>230</v>
      </c>
    </row>
    <row r="3851" spans="6:27">
      <c r="F3851" s="128" t="s">
        <v>230</v>
      </c>
      <c r="G3851" s="128" t="s">
        <v>230</v>
      </c>
      <c r="H3851" s="128" t="s">
        <v>230</v>
      </c>
      <c r="I3851" s="128" t="s">
        <v>230</v>
      </c>
      <c r="J3851" s="128" t="s">
        <v>230</v>
      </c>
      <c r="K3851" s="128" t="s">
        <v>230</v>
      </c>
      <c r="N3851" s="128" t="s">
        <v>230</v>
      </c>
      <c r="AA3851" s="128" t="s">
        <v>230</v>
      </c>
    </row>
    <row r="3852" spans="6:27">
      <c r="F3852" s="128" t="s">
        <v>230</v>
      </c>
      <c r="G3852" s="128" t="s">
        <v>230</v>
      </c>
      <c r="H3852" s="128" t="s">
        <v>230</v>
      </c>
      <c r="I3852" s="128" t="s">
        <v>230</v>
      </c>
      <c r="J3852" s="128" t="s">
        <v>230</v>
      </c>
      <c r="K3852" s="128" t="s">
        <v>230</v>
      </c>
      <c r="N3852" s="128" t="s">
        <v>230</v>
      </c>
      <c r="AA3852" s="128" t="s">
        <v>230</v>
      </c>
    </row>
    <row r="3853" spans="6:27">
      <c r="F3853" s="128" t="s">
        <v>230</v>
      </c>
      <c r="G3853" s="128" t="s">
        <v>230</v>
      </c>
      <c r="H3853" s="128" t="s">
        <v>230</v>
      </c>
      <c r="I3853" s="128" t="s">
        <v>230</v>
      </c>
      <c r="J3853" s="128" t="s">
        <v>230</v>
      </c>
      <c r="K3853" s="128" t="s">
        <v>230</v>
      </c>
      <c r="N3853" s="128" t="s">
        <v>230</v>
      </c>
      <c r="AA3853" s="128" t="s">
        <v>230</v>
      </c>
    </row>
    <row r="3854" spans="6:27">
      <c r="F3854" s="128" t="s">
        <v>230</v>
      </c>
      <c r="G3854" s="128" t="s">
        <v>230</v>
      </c>
      <c r="H3854" s="128" t="s">
        <v>230</v>
      </c>
      <c r="I3854" s="128" t="s">
        <v>230</v>
      </c>
      <c r="J3854" s="128" t="s">
        <v>230</v>
      </c>
      <c r="K3854" s="128" t="s">
        <v>230</v>
      </c>
      <c r="N3854" s="128" t="s">
        <v>230</v>
      </c>
      <c r="AA3854" s="128" t="s">
        <v>230</v>
      </c>
    </row>
    <row r="3855" spans="6:27">
      <c r="F3855" s="128" t="s">
        <v>230</v>
      </c>
      <c r="G3855" s="128" t="s">
        <v>230</v>
      </c>
      <c r="H3855" s="128" t="s">
        <v>230</v>
      </c>
      <c r="I3855" s="128" t="s">
        <v>230</v>
      </c>
      <c r="J3855" s="128" t="s">
        <v>230</v>
      </c>
      <c r="K3855" s="128" t="s">
        <v>230</v>
      </c>
      <c r="N3855" s="128" t="s">
        <v>230</v>
      </c>
      <c r="AA3855" s="128" t="s">
        <v>230</v>
      </c>
    </row>
    <row r="3856" spans="6:27">
      <c r="F3856" s="128" t="s">
        <v>230</v>
      </c>
      <c r="G3856" s="128" t="s">
        <v>230</v>
      </c>
      <c r="H3856" s="128" t="s">
        <v>230</v>
      </c>
      <c r="I3856" s="128" t="s">
        <v>230</v>
      </c>
      <c r="J3856" s="128" t="s">
        <v>230</v>
      </c>
      <c r="K3856" s="128" t="s">
        <v>230</v>
      </c>
      <c r="N3856" s="128" t="s">
        <v>230</v>
      </c>
      <c r="AA3856" s="128" t="s">
        <v>230</v>
      </c>
    </row>
    <row r="3857" spans="6:27">
      <c r="F3857" s="128" t="s">
        <v>230</v>
      </c>
      <c r="G3857" s="128" t="s">
        <v>230</v>
      </c>
      <c r="H3857" s="128" t="s">
        <v>230</v>
      </c>
      <c r="I3857" s="128" t="s">
        <v>230</v>
      </c>
      <c r="J3857" s="128" t="s">
        <v>230</v>
      </c>
      <c r="K3857" s="128" t="s">
        <v>230</v>
      </c>
      <c r="N3857" s="128" t="s">
        <v>230</v>
      </c>
      <c r="AA3857" s="128" t="s">
        <v>230</v>
      </c>
    </row>
    <row r="3858" spans="6:27">
      <c r="F3858" s="128" t="s">
        <v>230</v>
      </c>
      <c r="G3858" s="128" t="s">
        <v>230</v>
      </c>
      <c r="H3858" s="128" t="s">
        <v>230</v>
      </c>
      <c r="I3858" s="128" t="s">
        <v>230</v>
      </c>
      <c r="J3858" s="128" t="s">
        <v>230</v>
      </c>
      <c r="K3858" s="128" t="s">
        <v>230</v>
      </c>
      <c r="N3858" s="128" t="s">
        <v>230</v>
      </c>
      <c r="AA3858" s="128" t="s">
        <v>230</v>
      </c>
    </row>
    <row r="3859" spans="6:27">
      <c r="F3859" s="128" t="s">
        <v>230</v>
      </c>
      <c r="G3859" s="128" t="s">
        <v>230</v>
      </c>
      <c r="H3859" s="128" t="s">
        <v>230</v>
      </c>
      <c r="I3859" s="128" t="s">
        <v>230</v>
      </c>
      <c r="J3859" s="128" t="s">
        <v>230</v>
      </c>
      <c r="K3859" s="128" t="s">
        <v>230</v>
      </c>
      <c r="N3859" s="128" t="s">
        <v>230</v>
      </c>
      <c r="AA3859" s="128" t="s">
        <v>230</v>
      </c>
    </row>
    <row r="3860" spans="6:27">
      <c r="F3860" s="128" t="s">
        <v>230</v>
      </c>
      <c r="G3860" s="128" t="s">
        <v>230</v>
      </c>
      <c r="H3860" s="128" t="s">
        <v>230</v>
      </c>
      <c r="I3860" s="128" t="s">
        <v>230</v>
      </c>
      <c r="J3860" s="128" t="s">
        <v>230</v>
      </c>
      <c r="K3860" s="128" t="s">
        <v>230</v>
      </c>
      <c r="N3860" s="128" t="s">
        <v>230</v>
      </c>
      <c r="AA3860" s="128" t="s">
        <v>230</v>
      </c>
    </row>
    <row r="3861" spans="6:27">
      <c r="F3861" s="128" t="s">
        <v>230</v>
      </c>
      <c r="G3861" s="128" t="s">
        <v>230</v>
      </c>
      <c r="H3861" s="128" t="s">
        <v>230</v>
      </c>
      <c r="I3861" s="128" t="s">
        <v>230</v>
      </c>
      <c r="J3861" s="128" t="s">
        <v>230</v>
      </c>
      <c r="K3861" s="128" t="s">
        <v>230</v>
      </c>
      <c r="N3861" s="128" t="s">
        <v>230</v>
      </c>
      <c r="AA3861" s="128" t="s">
        <v>230</v>
      </c>
    </row>
    <row r="3862" spans="6:27">
      <c r="F3862" s="128" t="s">
        <v>230</v>
      </c>
      <c r="G3862" s="128" t="s">
        <v>230</v>
      </c>
      <c r="H3862" s="128" t="s">
        <v>230</v>
      </c>
      <c r="I3862" s="128" t="s">
        <v>230</v>
      </c>
      <c r="J3862" s="128" t="s">
        <v>230</v>
      </c>
      <c r="K3862" s="128" t="s">
        <v>230</v>
      </c>
      <c r="N3862" s="128" t="s">
        <v>230</v>
      </c>
      <c r="AA3862" s="128" t="s">
        <v>230</v>
      </c>
    </row>
    <row r="3863" spans="6:27">
      <c r="F3863" s="128" t="s">
        <v>230</v>
      </c>
      <c r="G3863" s="128" t="s">
        <v>230</v>
      </c>
      <c r="H3863" s="128" t="s">
        <v>230</v>
      </c>
      <c r="I3863" s="128" t="s">
        <v>230</v>
      </c>
      <c r="J3863" s="128" t="s">
        <v>230</v>
      </c>
      <c r="K3863" s="128" t="s">
        <v>230</v>
      </c>
      <c r="N3863" s="128" t="s">
        <v>230</v>
      </c>
      <c r="AA3863" s="128" t="s">
        <v>230</v>
      </c>
    </row>
    <row r="3864" spans="6:27">
      <c r="F3864" s="128" t="s">
        <v>230</v>
      </c>
      <c r="G3864" s="128" t="s">
        <v>230</v>
      </c>
      <c r="H3864" s="128" t="s">
        <v>230</v>
      </c>
      <c r="I3864" s="128" t="s">
        <v>230</v>
      </c>
      <c r="J3864" s="128" t="s">
        <v>230</v>
      </c>
      <c r="K3864" s="128" t="s">
        <v>230</v>
      </c>
      <c r="N3864" s="128" t="s">
        <v>230</v>
      </c>
      <c r="AA3864" s="128" t="s">
        <v>230</v>
      </c>
    </row>
    <row r="3865" spans="6:27">
      <c r="F3865" s="128" t="s">
        <v>230</v>
      </c>
      <c r="G3865" s="128" t="s">
        <v>230</v>
      </c>
      <c r="H3865" s="128" t="s">
        <v>230</v>
      </c>
      <c r="I3865" s="128" t="s">
        <v>230</v>
      </c>
      <c r="J3865" s="128" t="s">
        <v>230</v>
      </c>
      <c r="K3865" s="128" t="s">
        <v>230</v>
      </c>
      <c r="N3865" s="128" t="s">
        <v>230</v>
      </c>
      <c r="AA3865" s="128" t="s">
        <v>230</v>
      </c>
    </row>
    <row r="3866" spans="6:27">
      <c r="F3866" s="128" t="s">
        <v>230</v>
      </c>
      <c r="G3866" s="128" t="s">
        <v>230</v>
      </c>
      <c r="H3866" s="128" t="s">
        <v>230</v>
      </c>
      <c r="I3866" s="128" t="s">
        <v>230</v>
      </c>
      <c r="J3866" s="128" t="s">
        <v>230</v>
      </c>
      <c r="K3866" s="128" t="s">
        <v>230</v>
      </c>
      <c r="N3866" s="128" t="s">
        <v>230</v>
      </c>
      <c r="AA3866" s="128" t="s">
        <v>230</v>
      </c>
    </row>
    <row r="3867" spans="6:27">
      <c r="F3867" s="128" t="s">
        <v>230</v>
      </c>
      <c r="G3867" s="128" t="s">
        <v>230</v>
      </c>
      <c r="H3867" s="128" t="s">
        <v>230</v>
      </c>
      <c r="I3867" s="128" t="s">
        <v>230</v>
      </c>
      <c r="J3867" s="128" t="s">
        <v>230</v>
      </c>
      <c r="K3867" s="128" t="s">
        <v>230</v>
      </c>
      <c r="N3867" s="128" t="s">
        <v>230</v>
      </c>
      <c r="AA3867" s="128" t="s">
        <v>230</v>
      </c>
    </row>
    <row r="3868" spans="6:27">
      <c r="F3868" s="128" t="s">
        <v>230</v>
      </c>
      <c r="G3868" s="128" t="s">
        <v>230</v>
      </c>
      <c r="H3868" s="128" t="s">
        <v>230</v>
      </c>
      <c r="I3868" s="128" t="s">
        <v>230</v>
      </c>
      <c r="J3868" s="128" t="s">
        <v>230</v>
      </c>
      <c r="K3868" s="128" t="s">
        <v>230</v>
      </c>
      <c r="N3868" s="128" t="s">
        <v>230</v>
      </c>
      <c r="AA3868" s="128" t="s">
        <v>230</v>
      </c>
    </row>
    <row r="3869" spans="6:27">
      <c r="F3869" s="128" t="s">
        <v>230</v>
      </c>
      <c r="G3869" s="128" t="s">
        <v>230</v>
      </c>
      <c r="H3869" s="128" t="s">
        <v>230</v>
      </c>
      <c r="I3869" s="128" t="s">
        <v>230</v>
      </c>
      <c r="J3869" s="128" t="s">
        <v>230</v>
      </c>
      <c r="K3869" s="128" t="s">
        <v>230</v>
      </c>
      <c r="N3869" s="128" t="s">
        <v>230</v>
      </c>
      <c r="AA3869" s="128" t="s">
        <v>230</v>
      </c>
    </row>
    <row r="3870" spans="6:27">
      <c r="F3870" s="128" t="s">
        <v>230</v>
      </c>
      <c r="G3870" s="128" t="s">
        <v>230</v>
      </c>
      <c r="H3870" s="128" t="s">
        <v>230</v>
      </c>
      <c r="I3870" s="128" t="s">
        <v>230</v>
      </c>
      <c r="J3870" s="128" t="s">
        <v>230</v>
      </c>
      <c r="K3870" s="128" t="s">
        <v>230</v>
      </c>
      <c r="N3870" s="128" t="s">
        <v>230</v>
      </c>
      <c r="AA3870" s="128" t="s">
        <v>230</v>
      </c>
    </row>
    <row r="3871" spans="6:27">
      <c r="F3871" s="128" t="s">
        <v>230</v>
      </c>
      <c r="G3871" s="128" t="s">
        <v>230</v>
      </c>
      <c r="H3871" s="128" t="s">
        <v>230</v>
      </c>
      <c r="I3871" s="128" t="s">
        <v>230</v>
      </c>
      <c r="J3871" s="128" t="s">
        <v>230</v>
      </c>
      <c r="K3871" s="128" t="s">
        <v>230</v>
      </c>
      <c r="N3871" s="128" t="s">
        <v>230</v>
      </c>
      <c r="AA3871" s="128" t="s">
        <v>230</v>
      </c>
    </row>
    <row r="3872" spans="6:27">
      <c r="F3872" s="128" t="s">
        <v>230</v>
      </c>
      <c r="G3872" s="128" t="s">
        <v>230</v>
      </c>
      <c r="H3872" s="128" t="s">
        <v>230</v>
      </c>
      <c r="I3872" s="128" t="s">
        <v>230</v>
      </c>
      <c r="J3872" s="128" t="s">
        <v>230</v>
      </c>
      <c r="K3872" s="128" t="s">
        <v>230</v>
      </c>
      <c r="N3872" s="128" t="s">
        <v>230</v>
      </c>
      <c r="AA3872" s="128" t="s">
        <v>230</v>
      </c>
    </row>
    <row r="3873" spans="6:27">
      <c r="F3873" s="128" t="s">
        <v>230</v>
      </c>
      <c r="G3873" s="128" t="s">
        <v>230</v>
      </c>
      <c r="H3873" s="128" t="s">
        <v>230</v>
      </c>
      <c r="I3873" s="128" t="s">
        <v>230</v>
      </c>
      <c r="J3873" s="128" t="s">
        <v>230</v>
      </c>
      <c r="K3873" s="128" t="s">
        <v>230</v>
      </c>
      <c r="N3873" s="128" t="s">
        <v>230</v>
      </c>
      <c r="AA3873" s="128" t="s">
        <v>230</v>
      </c>
    </row>
    <row r="3874" spans="6:27">
      <c r="F3874" s="128" t="s">
        <v>230</v>
      </c>
      <c r="G3874" s="128" t="s">
        <v>230</v>
      </c>
      <c r="H3874" s="128" t="s">
        <v>230</v>
      </c>
      <c r="I3874" s="128" t="s">
        <v>230</v>
      </c>
      <c r="J3874" s="128" t="s">
        <v>230</v>
      </c>
      <c r="K3874" s="128" t="s">
        <v>230</v>
      </c>
      <c r="N3874" s="128" t="s">
        <v>230</v>
      </c>
      <c r="AA3874" s="128" t="s">
        <v>230</v>
      </c>
    </row>
    <row r="3875" spans="6:27">
      <c r="F3875" s="128" t="s">
        <v>230</v>
      </c>
      <c r="G3875" s="128" t="s">
        <v>230</v>
      </c>
      <c r="H3875" s="128" t="s">
        <v>230</v>
      </c>
      <c r="I3875" s="128" t="s">
        <v>230</v>
      </c>
      <c r="J3875" s="128" t="s">
        <v>230</v>
      </c>
      <c r="K3875" s="128" t="s">
        <v>230</v>
      </c>
      <c r="N3875" s="128" t="s">
        <v>230</v>
      </c>
      <c r="AA3875" s="128" t="s">
        <v>230</v>
      </c>
    </row>
    <row r="3876" spans="6:27">
      <c r="F3876" s="128" t="s">
        <v>230</v>
      </c>
      <c r="G3876" s="128" t="s">
        <v>230</v>
      </c>
      <c r="H3876" s="128" t="s">
        <v>230</v>
      </c>
      <c r="I3876" s="128" t="s">
        <v>230</v>
      </c>
      <c r="J3876" s="128" t="s">
        <v>230</v>
      </c>
      <c r="K3876" s="128" t="s">
        <v>230</v>
      </c>
      <c r="N3876" s="128" t="s">
        <v>230</v>
      </c>
      <c r="AA3876" s="128" t="s">
        <v>230</v>
      </c>
    </row>
    <row r="3877" spans="6:27">
      <c r="F3877" s="128" t="s">
        <v>230</v>
      </c>
      <c r="G3877" s="128" t="s">
        <v>230</v>
      </c>
      <c r="H3877" s="128" t="s">
        <v>230</v>
      </c>
      <c r="I3877" s="128" t="s">
        <v>230</v>
      </c>
      <c r="J3877" s="128" t="s">
        <v>230</v>
      </c>
      <c r="K3877" s="128" t="s">
        <v>230</v>
      </c>
      <c r="N3877" s="128" t="s">
        <v>230</v>
      </c>
      <c r="AA3877" s="128" t="s">
        <v>230</v>
      </c>
    </row>
    <row r="3878" spans="6:27">
      <c r="F3878" s="128" t="s">
        <v>230</v>
      </c>
      <c r="G3878" s="128" t="s">
        <v>230</v>
      </c>
      <c r="H3878" s="128" t="s">
        <v>230</v>
      </c>
      <c r="I3878" s="128" t="s">
        <v>230</v>
      </c>
      <c r="J3878" s="128" t="s">
        <v>230</v>
      </c>
      <c r="K3878" s="128" t="s">
        <v>230</v>
      </c>
      <c r="N3878" s="128" t="s">
        <v>230</v>
      </c>
      <c r="AA3878" s="128" t="s">
        <v>230</v>
      </c>
    </row>
    <row r="3879" spans="6:27">
      <c r="F3879" s="128" t="s">
        <v>230</v>
      </c>
      <c r="G3879" s="128" t="s">
        <v>230</v>
      </c>
      <c r="H3879" s="128" t="s">
        <v>230</v>
      </c>
      <c r="I3879" s="128" t="s">
        <v>230</v>
      </c>
      <c r="J3879" s="128" t="s">
        <v>230</v>
      </c>
      <c r="K3879" s="128" t="s">
        <v>230</v>
      </c>
      <c r="N3879" s="128" t="s">
        <v>230</v>
      </c>
      <c r="AA3879" s="128" t="s">
        <v>230</v>
      </c>
    </row>
    <row r="3880" spans="6:27">
      <c r="F3880" s="128" t="s">
        <v>230</v>
      </c>
      <c r="G3880" s="128" t="s">
        <v>230</v>
      </c>
      <c r="H3880" s="128" t="s">
        <v>230</v>
      </c>
      <c r="I3880" s="128" t="s">
        <v>230</v>
      </c>
      <c r="J3880" s="128" t="s">
        <v>230</v>
      </c>
      <c r="K3880" s="128" t="s">
        <v>230</v>
      </c>
      <c r="N3880" s="128" t="s">
        <v>230</v>
      </c>
      <c r="AA3880" s="128" t="s">
        <v>230</v>
      </c>
    </row>
    <row r="3881" spans="6:27">
      <c r="F3881" s="128" t="s">
        <v>230</v>
      </c>
      <c r="G3881" s="128" t="s">
        <v>230</v>
      </c>
      <c r="H3881" s="128" t="s">
        <v>230</v>
      </c>
      <c r="I3881" s="128" t="s">
        <v>230</v>
      </c>
      <c r="J3881" s="128" t="s">
        <v>230</v>
      </c>
      <c r="K3881" s="128" t="s">
        <v>230</v>
      </c>
      <c r="N3881" s="128" t="s">
        <v>230</v>
      </c>
      <c r="AA3881" s="128" t="s">
        <v>230</v>
      </c>
    </row>
    <row r="3882" spans="6:27">
      <c r="F3882" s="128" t="s">
        <v>230</v>
      </c>
      <c r="G3882" s="128" t="s">
        <v>230</v>
      </c>
      <c r="H3882" s="128" t="s">
        <v>230</v>
      </c>
      <c r="I3882" s="128" t="s">
        <v>230</v>
      </c>
      <c r="J3882" s="128" t="s">
        <v>230</v>
      </c>
      <c r="K3882" s="128" t="s">
        <v>230</v>
      </c>
      <c r="N3882" s="128" t="s">
        <v>230</v>
      </c>
      <c r="AA3882" s="128" t="s">
        <v>230</v>
      </c>
    </row>
    <row r="3883" spans="6:27">
      <c r="F3883" s="128" t="s">
        <v>230</v>
      </c>
      <c r="G3883" s="128" t="s">
        <v>230</v>
      </c>
      <c r="H3883" s="128" t="s">
        <v>230</v>
      </c>
      <c r="I3883" s="128" t="s">
        <v>230</v>
      </c>
      <c r="J3883" s="128" t="s">
        <v>230</v>
      </c>
      <c r="K3883" s="128" t="s">
        <v>230</v>
      </c>
      <c r="N3883" s="128" t="s">
        <v>230</v>
      </c>
      <c r="AA3883" s="128" t="s">
        <v>230</v>
      </c>
    </row>
    <row r="3884" spans="6:27">
      <c r="F3884" s="128" t="s">
        <v>230</v>
      </c>
      <c r="G3884" s="128" t="s">
        <v>230</v>
      </c>
      <c r="H3884" s="128" t="s">
        <v>230</v>
      </c>
      <c r="I3884" s="128" t="s">
        <v>230</v>
      </c>
      <c r="J3884" s="128" t="s">
        <v>230</v>
      </c>
      <c r="K3884" s="128" t="s">
        <v>230</v>
      </c>
      <c r="N3884" s="128" t="s">
        <v>230</v>
      </c>
      <c r="AA3884" s="128" t="s">
        <v>230</v>
      </c>
    </row>
    <row r="3885" spans="6:27">
      <c r="F3885" s="128" t="s">
        <v>230</v>
      </c>
      <c r="G3885" s="128" t="s">
        <v>230</v>
      </c>
      <c r="H3885" s="128" t="s">
        <v>230</v>
      </c>
      <c r="I3885" s="128" t="s">
        <v>230</v>
      </c>
      <c r="J3885" s="128" t="s">
        <v>230</v>
      </c>
      <c r="K3885" s="128" t="s">
        <v>230</v>
      </c>
      <c r="N3885" s="128" t="s">
        <v>230</v>
      </c>
      <c r="AA3885" s="128" t="s">
        <v>230</v>
      </c>
    </row>
    <row r="3886" spans="6:27">
      <c r="F3886" s="128" t="s">
        <v>230</v>
      </c>
      <c r="G3886" s="128" t="s">
        <v>230</v>
      </c>
      <c r="H3886" s="128" t="s">
        <v>230</v>
      </c>
      <c r="I3886" s="128" t="s">
        <v>230</v>
      </c>
      <c r="J3886" s="128" t="s">
        <v>230</v>
      </c>
      <c r="K3886" s="128" t="s">
        <v>230</v>
      </c>
      <c r="N3886" s="128" t="s">
        <v>230</v>
      </c>
      <c r="AA3886" s="128" t="s">
        <v>230</v>
      </c>
    </row>
    <row r="3887" spans="6:27">
      <c r="F3887" s="128" t="s">
        <v>230</v>
      </c>
      <c r="G3887" s="128" t="s">
        <v>230</v>
      </c>
      <c r="H3887" s="128" t="s">
        <v>230</v>
      </c>
      <c r="I3887" s="128" t="s">
        <v>230</v>
      </c>
      <c r="J3887" s="128" t="s">
        <v>230</v>
      </c>
      <c r="K3887" s="128" t="s">
        <v>230</v>
      </c>
      <c r="N3887" s="128" t="s">
        <v>230</v>
      </c>
      <c r="AA3887" s="128" t="s">
        <v>230</v>
      </c>
    </row>
    <row r="3888" spans="6:27">
      <c r="F3888" s="128" t="s">
        <v>230</v>
      </c>
      <c r="G3888" s="128" t="s">
        <v>230</v>
      </c>
      <c r="H3888" s="128" t="s">
        <v>230</v>
      </c>
      <c r="I3888" s="128" t="s">
        <v>230</v>
      </c>
      <c r="J3888" s="128" t="s">
        <v>230</v>
      </c>
      <c r="K3888" s="128" t="s">
        <v>230</v>
      </c>
      <c r="N3888" s="128" t="s">
        <v>230</v>
      </c>
      <c r="AA3888" s="128" t="s">
        <v>230</v>
      </c>
    </row>
    <row r="3889" spans="6:27">
      <c r="F3889" s="128" t="s">
        <v>230</v>
      </c>
      <c r="G3889" s="128" t="s">
        <v>230</v>
      </c>
      <c r="H3889" s="128" t="s">
        <v>230</v>
      </c>
      <c r="I3889" s="128" t="s">
        <v>230</v>
      </c>
      <c r="J3889" s="128" t="s">
        <v>230</v>
      </c>
      <c r="K3889" s="128" t="s">
        <v>230</v>
      </c>
      <c r="N3889" s="128" t="s">
        <v>230</v>
      </c>
      <c r="AA3889" s="128" t="s">
        <v>230</v>
      </c>
    </row>
    <row r="3890" spans="6:27">
      <c r="F3890" s="128" t="s">
        <v>230</v>
      </c>
      <c r="G3890" s="128" t="s">
        <v>230</v>
      </c>
      <c r="H3890" s="128" t="s">
        <v>230</v>
      </c>
      <c r="I3890" s="128" t="s">
        <v>230</v>
      </c>
      <c r="J3890" s="128" t="s">
        <v>230</v>
      </c>
      <c r="K3890" s="128" t="s">
        <v>230</v>
      </c>
      <c r="N3890" s="128" t="s">
        <v>230</v>
      </c>
      <c r="AA3890" s="128" t="s">
        <v>230</v>
      </c>
    </row>
    <row r="3891" spans="6:27">
      <c r="F3891" s="128" t="s">
        <v>230</v>
      </c>
      <c r="G3891" s="128" t="s">
        <v>230</v>
      </c>
      <c r="H3891" s="128" t="s">
        <v>230</v>
      </c>
      <c r="I3891" s="128" t="s">
        <v>230</v>
      </c>
      <c r="J3891" s="128" t="s">
        <v>230</v>
      </c>
      <c r="K3891" s="128" t="s">
        <v>230</v>
      </c>
      <c r="N3891" s="128" t="s">
        <v>230</v>
      </c>
      <c r="AA3891" s="128" t="s">
        <v>230</v>
      </c>
    </row>
    <row r="3892" spans="6:27">
      <c r="F3892" s="128" t="s">
        <v>230</v>
      </c>
      <c r="G3892" s="128" t="s">
        <v>230</v>
      </c>
      <c r="H3892" s="128" t="s">
        <v>230</v>
      </c>
      <c r="I3892" s="128" t="s">
        <v>230</v>
      </c>
      <c r="J3892" s="128" t="s">
        <v>230</v>
      </c>
      <c r="K3892" s="128" t="s">
        <v>230</v>
      </c>
      <c r="N3892" s="128" t="s">
        <v>230</v>
      </c>
      <c r="AA3892" s="128" t="s">
        <v>230</v>
      </c>
    </row>
    <row r="3893" spans="6:27">
      <c r="F3893" s="128" t="s">
        <v>230</v>
      </c>
      <c r="G3893" s="128" t="s">
        <v>230</v>
      </c>
      <c r="H3893" s="128" t="s">
        <v>230</v>
      </c>
      <c r="I3893" s="128" t="s">
        <v>230</v>
      </c>
      <c r="J3893" s="128" t="s">
        <v>230</v>
      </c>
      <c r="K3893" s="128" t="s">
        <v>230</v>
      </c>
      <c r="N3893" s="128" t="s">
        <v>230</v>
      </c>
      <c r="AA3893" s="128" t="s">
        <v>230</v>
      </c>
    </row>
    <row r="3894" spans="6:27">
      <c r="F3894" s="128" t="s">
        <v>230</v>
      </c>
      <c r="G3894" s="128" t="s">
        <v>230</v>
      </c>
      <c r="H3894" s="128" t="s">
        <v>230</v>
      </c>
      <c r="I3894" s="128" t="s">
        <v>230</v>
      </c>
      <c r="J3894" s="128" t="s">
        <v>230</v>
      </c>
      <c r="K3894" s="128" t="s">
        <v>230</v>
      </c>
      <c r="N3894" s="128" t="s">
        <v>230</v>
      </c>
      <c r="AA3894" s="128" t="s">
        <v>230</v>
      </c>
    </row>
    <row r="3895" spans="6:27">
      <c r="F3895" s="128" t="s">
        <v>230</v>
      </c>
      <c r="G3895" s="128" t="s">
        <v>230</v>
      </c>
      <c r="H3895" s="128" t="s">
        <v>230</v>
      </c>
      <c r="I3895" s="128" t="s">
        <v>230</v>
      </c>
      <c r="J3895" s="128" t="s">
        <v>230</v>
      </c>
      <c r="K3895" s="128" t="s">
        <v>230</v>
      </c>
      <c r="N3895" s="128" t="s">
        <v>230</v>
      </c>
      <c r="AA3895" s="128" t="s">
        <v>230</v>
      </c>
    </row>
    <row r="3896" spans="6:27">
      <c r="F3896" s="128" t="s">
        <v>230</v>
      </c>
      <c r="G3896" s="128" t="s">
        <v>230</v>
      </c>
      <c r="H3896" s="128" t="s">
        <v>230</v>
      </c>
      <c r="I3896" s="128" t="s">
        <v>230</v>
      </c>
      <c r="J3896" s="128" t="s">
        <v>230</v>
      </c>
      <c r="K3896" s="128" t="s">
        <v>230</v>
      </c>
      <c r="N3896" s="128" t="s">
        <v>230</v>
      </c>
      <c r="AA3896" s="128" t="s">
        <v>230</v>
      </c>
    </row>
    <row r="3897" spans="6:27">
      <c r="F3897" s="128" t="s">
        <v>230</v>
      </c>
      <c r="G3897" s="128" t="s">
        <v>230</v>
      </c>
      <c r="H3897" s="128" t="s">
        <v>230</v>
      </c>
      <c r="I3897" s="128" t="s">
        <v>230</v>
      </c>
      <c r="J3897" s="128" t="s">
        <v>230</v>
      </c>
      <c r="K3897" s="128" t="s">
        <v>230</v>
      </c>
      <c r="N3897" s="128" t="s">
        <v>230</v>
      </c>
      <c r="AA3897" s="128" t="s">
        <v>230</v>
      </c>
    </row>
    <row r="3898" spans="6:27">
      <c r="F3898" s="128" t="s">
        <v>230</v>
      </c>
      <c r="G3898" s="128" t="s">
        <v>230</v>
      </c>
      <c r="H3898" s="128" t="s">
        <v>230</v>
      </c>
      <c r="I3898" s="128" t="s">
        <v>230</v>
      </c>
      <c r="J3898" s="128" t="s">
        <v>230</v>
      </c>
      <c r="K3898" s="128" t="s">
        <v>230</v>
      </c>
      <c r="N3898" s="128" t="s">
        <v>230</v>
      </c>
      <c r="AA3898" s="128" t="s">
        <v>230</v>
      </c>
    </row>
    <row r="3899" spans="6:27">
      <c r="F3899" s="128" t="s">
        <v>230</v>
      </c>
      <c r="G3899" s="128" t="s">
        <v>230</v>
      </c>
      <c r="H3899" s="128" t="s">
        <v>230</v>
      </c>
      <c r="I3899" s="128" t="s">
        <v>230</v>
      </c>
      <c r="J3899" s="128" t="s">
        <v>230</v>
      </c>
      <c r="K3899" s="128" t="s">
        <v>230</v>
      </c>
      <c r="N3899" s="128" t="s">
        <v>230</v>
      </c>
      <c r="AA3899" s="128" t="s">
        <v>230</v>
      </c>
    </row>
    <row r="3900" spans="6:27">
      <c r="F3900" s="128" t="s">
        <v>230</v>
      </c>
      <c r="G3900" s="128" t="s">
        <v>230</v>
      </c>
      <c r="H3900" s="128" t="s">
        <v>230</v>
      </c>
      <c r="I3900" s="128" t="s">
        <v>230</v>
      </c>
      <c r="J3900" s="128" t="s">
        <v>230</v>
      </c>
      <c r="K3900" s="128" t="s">
        <v>230</v>
      </c>
      <c r="N3900" s="128" t="s">
        <v>230</v>
      </c>
      <c r="AA3900" s="128" t="s">
        <v>230</v>
      </c>
    </row>
    <row r="3901" spans="6:27">
      <c r="F3901" s="128" t="s">
        <v>230</v>
      </c>
      <c r="G3901" s="128" t="s">
        <v>230</v>
      </c>
      <c r="H3901" s="128" t="s">
        <v>230</v>
      </c>
      <c r="I3901" s="128" t="s">
        <v>230</v>
      </c>
      <c r="J3901" s="128" t="s">
        <v>230</v>
      </c>
      <c r="K3901" s="128" t="s">
        <v>230</v>
      </c>
      <c r="N3901" s="128" t="s">
        <v>230</v>
      </c>
      <c r="AA3901" s="128" t="s">
        <v>230</v>
      </c>
    </row>
    <row r="3902" spans="6:27">
      <c r="F3902" s="128" t="s">
        <v>230</v>
      </c>
      <c r="G3902" s="128" t="s">
        <v>230</v>
      </c>
      <c r="H3902" s="128" t="s">
        <v>230</v>
      </c>
      <c r="I3902" s="128" t="s">
        <v>230</v>
      </c>
      <c r="J3902" s="128" t="s">
        <v>230</v>
      </c>
      <c r="K3902" s="128" t="s">
        <v>230</v>
      </c>
      <c r="N3902" s="128" t="s">
        <v>230</v>
      </c>
      <c r="AA3902" s="128" t="s">
        <v>230</v>
      </c>
    </row>
    <row r="3903" spans="6:27">
      <c r="F3903" s="128" t="s">
        <v>230</v>
      </c>
      <c r="G3903" s="128" t="s">
        <v>230</v>
      </c>
      <c r="H3903" s="128" t="s">
        <v>230</v>
      </c>
      <c r="I3903" s="128" t="s">
        <v>230</v>
      </c>
      <c r="J3903" s="128" t="s">
        <v>230</v>
      </c>
      <c r="K3903" s="128" t="s">
        <v>230</v>
      </c>
      <c r="N3903" s="128" t="s">
        <v>230</v>
      </c>
      <c r="AA3903" s="128" t="s">
        <v>230</v>
      </c>
    </row>
    <row r="3904" spans="6:27">
      <c r="F3904" s="128" t="s">
        <v>230</v>
      </c>
      <c r="G3904" s="128" t="s">
        <v>230</v>
      </c>
      <c r="H3904" s="128" t="s">
        <v>230</v>
      </c>
      <c r="I3904" s="128" t="s">
        <v>230</v>
      </c>
      <c r="J3904" s="128" t="s">
        <v>230</v>
      </c>
      <c r="K3904" s="128" t="s">
        <v>230</v>
      </c>
      <c r="N3904" s="128" t="s">
        <v>230</v>
      </c>
      <c r="AA3904" s="128" t="s">
        <v>230</v>
      </c>
    </row>
    <row r="3905" spans="6:27">
      <c r="F3905" s="128" t="s">
        <v>230</v>
      </c>
      <c r="G3905" s="128" t="s">
        <v>230</v>
      </c>
      <c r="H3905" s="128" t="s">
        <v>230</v>
      </c>
      <c r="I3905" s="128" t="s">
        <v>230</v>
      </c>
      <c r="J3905" s="128" t="s">
        <v>230</v>
      </c>
      <c r="K3905" s="128" t="s">
        <v>230</v>
      </c>
      <c r="N3905" s="128" t="s">
        <v>230</v>
      </c>
      <c r="AA3905" s="128" t="s">
        <v>230</v>
      </c>
    </row>
    <row r="3906" spans="6:27">
      <c r="F3906" s="128" t="s">
        <v>230</v>
      </c>
      <c r="G3906" s="128" t="s">
        <v>230</v>
      </c>
      <c r="H3906" s="128" t="s">
        <v>230</v>
      </c>
      <c r="I3906" s="128" t="s">
        <v>230</v>
      </c>
      <c r="J3906" s="128" t="s">
        <v>230</v>
      </c>
      <c r="K3906" s="128" t="s">
        <v>230</v>
      </c>
      <c r="N3906" s="128" t="s">
        <v>230</v>
      </c>
      <c r="AA3906" s="128" t="s">
        <v>230</v>
      </c>
    </row>
    <row r="3907" spans="6:27">
      <c r="F3907" s="128" t="s">
        <v>230</v>
      </c>
      <c r="G3907" s="128" t="s">
        <v>230</v>
      </c>
      <c r="H3907" s="128" t="s">
        <v>230</v>
      </c>
      <c r="I3907" s="128" t="s">
        <v>230</v>
      </c>
      <c r="J3907" s="128" t="s">
        <v>230</v>
      </c>
      <c r="K3907" s="128" t="s">
        <v>230</v>
      </c>
      <c r="N3907" s="128" t="s">
        <v>230</v>
      </c>
      <c r="AA3907" s="128" t="s">
        <v>230</v>
      </c>
    </row>
    <row r="3908" spans="6:27">
      <c r="F3908" s="128" t="s">
        <v>230</v>
      </c>
      <c r="G3908" s="128" t="s">
        <v>230</v>
      </c>
      <c r="H3908" s="128" t="s">
        <v>230</v>
      </c>
      <c r="I3908" s="128" t="s">
        <v>230</v>
      </c>
      <c r="J3908" s="128" t="s">
        <v>230</v>
      </c>
      <c r="K3908" s="128" t="s">
        <v>230</v>
      </c>
      <c r="N3908" s="128" t="s">
        <v>230</v>
      </c>
      <c r="AA3908" s="128" t="s">
        <v>230</v>
      </c>
    </row>
    <row r="3909" spans="6:27">
      <c r="F3909" s="128" t="s">
        <v>230</v>
      </c>
      <c r="G3909" s="128" t="s">
        <v>230</v>
      </c>
      <c r="H3909" s="128" t="s">
        <v>230</v>
      </c>
      <c r="I3909" s="128" t="s">
        <v>230</v>
      </c>
      <c r="J3909" s="128" t="s">
        <v>230</v>
      </c>
      <c r="K3909" s="128" t="s">
        <v>230</v>
      </c>
      <c r="N3909" s="128" t="s">
        <v>230</v>
      </c>
      <c r="AA3909" s="128" t="s">
        <v>230</v>
      </c>
    </row>
    <row r="3910" spans="6:27">
      <c r="F3910" s="128" t="s">
        <v>230</v>
      </c>
      <c r="G3910" s="128" t="s">
        <v>230</v>
      </c>
      <c r="H3910" s="128" t="s">
        <v>230</v>
      </c>
      <c r="I3910" s="128" t="s">
        <v>230</v>
      </c>
      <c r="J3910" s="128" t="s">
        <v>230</v>
      </c>
      <c r="K3910" s="128" t="s">
        <v>230</v>
      </c>
      <c r="N3910" s="128" t="s">
        <v>230</v>
      </c>
      <c r="AA3910" s="128" t="s">
        <v>230</v>
      </c>
    </row>
    <row r="3911" spans="6:27">
      <c r="F3911" s="128" t="s">
        <v>230</v>
      </c>
      <c r="G3911" s="128" t="s">
        <v>230</v>
      </c>
      <c r="H3911" s="128" t="s">
        <v>230</v>
      </c>
      <c r="I3911" s="128" t="s">
        <v>230</v>
      </c>
      <c r="J3911" s="128" t="s">
        <v>230</v>
      </c>
      <c r="K3911" s="128" t="s">
        <v>230</v>
      </c>
      <c r="N3911" s="128" t="s">
        <v>230</v>
      </c>
      <c r="AA3911" s="128" t="s">
        <v>230</v>
      </c>
    </row>
    <row r="3912" spans="6:27">
      <c r="F3912" s="128" t="s">
        <v>230</v>
      </c>
      <c r="G3912" s="128" t="s">
        <v>230</v>
      </c>
      <c r="H3912" s="128" t="s">
        <v>230</v>
      </c>
      <c r="I3912" s="128" t="s">
        <v>230</v>
      </c>
      <c r="J3912" s="128" t="s">
        <v>230</v>
      </c>
      <c r="K3912" s="128" t="s">
        <v>230</v>
      </c>
      <c r="N3912" s="128" t="s">
        <v>230</v>
      </c>
      <c r="AA3912" s="128" t="s">
        <v>230</v>
      </c>
    </row>
    <row r="3913" spans="6:27">
      <c r="F3913" s="128" t="s">
        <v>230</v>
      </c>
      <c r="G3913" s="128" t="s">
        <v>230</v>
      </c>
      <c r="H3913" s="128" t="s">
        <v>230</v>
      </c>
      <c r="I3913" s="128" t="s">
        <v>230</v>
      </c>
      <c r="J3913" s="128" t="s">
        <v>230</v>
      </c>
      <c r="K3913" s="128" t="s">
        <v>230</v>
      </c>
      <c r="N3913" s="128" t="s">
        <v>230</v>
      </c>
      <c r="AA3913" s="128" t="s">
        <v>230</v>
      </c>
    </row>
    <row r="3914" spans="6:27">
      <c r="F3914" s="128" t="s">
        <v>230</v>
      </c>
      <c r="G3914" s="128" t="s">
        <v>230</v>
      </c>
      <c r="H3914" s="128" t="s">
        <v>230</v>
      </c>
      <c r="I3914" s="128" t="s">
        <v>230</v>
      </c>
      <c r="J3914" s="128" t="s">
        <v>230</v>
      </c>
      <c r="K3914" s="128" t="s">
        <v>230</v>
      </c>
      <c r="N3914" s="128" t="s">
        <v>230</v>
      </c>
      <c r="AA3914" s="128" t="s">
        <v>230</v>
      </c>
    </row>
    <row r="3915" spans="6:27">
      <c r="F3915" s="128" t="s">
        <v>230</v>
      </c>
      <c r="G3915" s="128" t="s">
        <v>230</v>
      </c>
      <c r="H3915" s="128" t="s">
        <v>230</v>
      </c>
      <c r="I3915" s="128" t="s">
        <v>230</v>
      </c>
      <c r="J3915" s="128" t="s">
        <v>230</v>
      </c>
      <c r="K3915" s="128" t="s">
        <v>230</v>
      </c>
      <c r="N3915" s="128" t="s">
        <v>230</v>
      </c>
      <c r="AA3915" s="128" t="s">
        <v>230</v>
      </c>
    </row>
    <row r="3916" spans="6:27">
      <c r="F3916" s="128" t="s">
        <v>230</v>
      </c>
      <c r="G3916" s="128" t="s">
        <v>230</v>
      </c>
      <c r="H3916" s="128" t="s">
        <v>230</v>
      </c>
      <c r="I3916" s="128" t="s">
        <v>230</v>
      </c>
      <c r="J3916" s="128" t="s">
        <v>230</v>
      </c>
      <c r="K3916" s="128" t="s">
        <v>230</v>
      </c>
      <c r="N3916" s="128" t="s">
        <v>230</v>
      </c>
      <c r="AA3916" s="128" t="s">
        <v>230</v>
      </c>
    </row>
    <row r="3917" spans="6:27">
      <c r="F3917" s="128" t="s">
        <v>230</v>
      </c>
      <c r="G3917" s="128" t="s">
        <v>230</v>
      </c>
      <c r="H3917" s="128" t="s">
        <v>230</v>
      </c>
      <c r="I3917" s="128" t="s">
        <v>230</v>
      </c>
      <c r="J3917" s="128" t="s">
        <v>230</v>
      </c>
      <c r="K3917" s="128" t="s">
        <v>230</v>
      </c>
      <c r="N3917" s="128" t="s">
        <v>230</v>
      </c>
      <c r="AA3917" s="128" t="s">
        <v>230</v>
      </c>
    </row>
    <row r="3918" spans="6:27">
      <c r="F3918" s="128" t="s">
        <v>230</v>
      </c>
      <c r="G3918" s="128" t="s">
        <v>230</v>
      </c>
      <c r="H3918" s="128" t="s">
        <v>230</v>
      </c>
      <c r="I3918" s="128" t="s">
        <v>230</v>
      </c>
      <c r="J3918" s="128" t="s">
        <v>230</v>
      </c>
      <c r="K3918" s="128" t="s">
        <v>230</v>
      </c>
      <c r="N3918" s="128" t="s">
        <v>230</v>
      </c>
      <c r="AA3918" s="128" t="s">
        <v>230</v>
      </c>
    </row>
    <row r="3919" spans="6:27">
      <c r="F3919" s="128" t="s">
        <v>230</v>
      </c>
      <c r="G3919" s="128" t="s">
        <v>230</v>
      </c>
      <c r="H3919" s="128" t="s">
        <v>230</v>
      </c>
      <c r="I3919" s="128" t="s">
        <v>230</v>
      </c>
      <c r="J3919" s="128" t="s">
        <v>230</v>
      </c>
      <c r="K3919" s="128" t="s">
        <v>230</v>
      </c>
      <c r="N3919" s="128" t="s">
        <v>230</v>
      </c>
      <c r="AA3919" s="128" t="s">
        <v>230</v>
      </c>
    </row>
    <row r="3920" spans="6:27">
      <c r="F3920" s="128" t="s">
        <v>230</v>
      </c>
      <c r="G3920" s="128" t="s">
        <v>230</v>
      </c>
      <c r="H3920" s="128" t="s">
        <v>230</v>
      </c>
      <c r="I3920" s="128" t="s">
        <v>230</v>
      </c>
      <c r="J3920" s="128" t="s">
        <v>230</v>
      </c>
      <c r="K3920" s="128" t="s">
        <v>230</v>
      </c>
      <c r="N3920" s="128" t="s">
        <v>230</v>
      </c>
      <c r="AA3920" s="128" t="s">
        <v>230</v>
      </c>
    </row>
    <row r="3921" spans="6:27">
      <c r="F3921" s="128" t="s">
        <v>230</v>
      </c>
      <c r="G3921" s="128" t="s">
        <v>230</v>
      </c>
      <c r="H3921" s="128" t="s">
        <v>230</v>
      </c>
      <c r="I3921" s="128" t="s">
        <v>230</v>
      </c>
      <c r="J3921" s="128" t="s">
        <v>230</v>
      </c>
      <c r="K3921" s="128" t="s">
        <v>230</v>
      </c>
      <c r="N3921" s="128" t="s">
        <v>230</v>
      </c>
      <c r="AA3921" s="128" t="s">
        <v>230</v>
      </c>
    </row>
    <row r="3922" spans="6:27">
      <c r="F3922" s="128" t="s">
        <v>230</v>
      </c>
      <c r="G3922" s="128" t="s">
        <v>230</v>
      </c>
      <c r="H3922" s="128" t="s">
        <v>230</v>
      </c>
      <c r="I3922" s="128" t="s">
        <v>230</v>
      </c>
      <c r="J3922" s="128" t="s">
        <v>230</v>
      </c>
      <c r="K3922" s="128" t="s">
        <v>230</v>
      </c>
      <c r="N3922" s="128" t="s">
        <v>230</v>
      </c>
      <c r="AA3922" s="128" t="s">
        <v>230</v>
      </c>
    </row>
    <row r="3923" spans="6:27">
      <c r="F3923" s="128" t="s">
        <v>230</v>
      </c>
      <c r="G3923" s="128" t="s">
        <v>230</v>
      </c>
      <c r="H3923" s="128" t="s">
        <v>230</v>
      </c>
      <c r="I3923" s="128" t="s">
        <v>230</v>
      </c>
      <c r="J3923" s="128" t="s">
        <v>230</v>
      </c>
      <c r="K3923" s="128" t="s">
        <v>230</v>
      </c>
      <c r="N3923" s="128" t="s">
        <v>230</v>
      </c>
      <c r="AA3923" s="128" t="s">
        <v>230</v>
      </c>
    </row>
    <row r="3924" spans="6:27">
      <c r="F3924" s="128" t="s">
        <v>230</v>
      </c>
      <c r="G3924" s="128" t="s">
        <v>230</v>
      </c>
      <c r="H3924" s="128" t="s">
        <v>230</v>
      </c>
      <c r="I3924" s="128" t="s">
        <v>230</v>
      </c>
      <c r="J3924" s="128" t="s">
        <v>230</v>
      </c>
      <c r="K3924" s="128" t="s">
        <v>230</v>
      </c>
      <c r="N3924" s="128" t="s">
        <v>230</v>
      </c>
      <c r="AA3924" s="128" t="s">
        <v>230</v>
      </c>
    </row>
    <row r="3925" spans="6:27">
      <c r="F3925" s="128" t="s">
        <v>230</v>
      </c>
      <c r="G3925" s="128" t="s">
        <v>230</v>
      </c>
      <c r="H3925" s="128" t="s">
        <v>230</v>
      </c>
      <c r="I3925" s="128" t="s">
        <v>230</v>
      </c>
      <c r="J3925" s="128" t="s">
        <v>230</v>
      </c>
      <c r="K3925" s="128" t="s">
        <v>230</v>
      </c>
      <c r="N3925" s="128" t="s">
        <v>230</v>
      </c>
      <c r="AA3925" s="128" t="s">
        <v>230</v>
      </c>
    </row>
    <row r="3926" spans="6:27">
      <c r="F3926" s="128" t="s">
        <v>230</v>
      </c>
      <c r="G3926" s="128" t="s">
        <v>230</v>
      </c>
      <c r="H3926" s="128" t="s">
        <v>230</v>
      </c>
      <c r="I3926" s="128" t="s">
        <v>230</v>
      </c>
      <c r="J3926" s="128" t="s">
        <v>230</v>
      </c>
      <c r="K3926" s="128" t="s">
        <v>230</v>
      </c>
      <c r="N3926" s="128" t="s">
        <v>230</v>
      </c>
      <c r="AA3926" s="128" t="s">
        <v>230</v>
      </c>
    </row>
    <row r="3927" spans="6:27">
      <c r="F3927" s="128" t="s">
        <v>230</v>
      </c>
      <c r="G3927" s="128" t="s">
        <v>230</v>
      </c>
      <c r="H3927" s="128" t="s">
        <v>230</v>
      </c>
      <c r="I3927" s="128" t="s">
        <v>230</v>
      </c>
      <c r="J3927" s="128" t="s">
        <v>230</v>
      </c>
      <c r="K3927" s="128" t="s">
        <v>230</v>
      </c>
      <c r="N3927" s="128" t="s">
        <v>230</v>
      </c>
      <c r="AA3927" s="128" t="s">
        <v>230</v>
      </c>
    </row>
    <row r="3928" spans="6:27">
      <c r="F3928" s="128" t="s">
        <v>230</v>
      </c>
      <c r="G3928" s="128" t="s">
        <v>230</v>
      </c>
      <c r="H3928" s="128" t="s">
        <v>230</v>
      </c>
      <c r="I3928" s="128" t="s">
        <v>230</v>
      </c>
      <c r="J3928" s="128" t="s">
        <v>230</v>
      </c>
      <c r="K3928" s="128" t="s">
        <v>230</v>
      </c>
      <c r="N3928" s="128" t="s">
        <v>230</v>
      </c>
      <c r="AA3928" s="128" t="s">
        <v>230</v>
      </c>
    </row>
    <row r="3929" spans="6:27">
      <c r="F3929" s="128" t="s">
        <v>230</v>
      </c>
      <c r="G3929" s="128" t="s">
        <v>230</v>
      </c>
      <c r="H3929" s="128" t="s">
        <v>230</v>
      </c>
      <c r="I3929" s="128" t="s">
        <v>230</v>
      </c>
      <c r="J3929" s="128" t="s">
        <v>230</v>
      </c>
      <c r="K3929" s="128" t="s">
        <v>230</v>
      </c>
      <c r="N3929" s="128" t="s">
        <v>230</v>
      </c>
      <c r="AA3929" s="128" t="s">
        <v>230</v>
      </c>
    </row>
    <row r="3930" spans="6:27">
      <c r="F3930" s="128" t="s">
        <v>230</v>
      </c>
      <c r="G3930" s="128" t="s">
        <v>230</v>
      </c>
      <c r="H3930" s="128" t="s">
        <v>230</v>
      </c>
      <c r="I3930" s="128" t="s">
        <v>230</v>
      </c>
      <c r="J3930" s="128" t="s">
        <v>230</v>
      </c>
      <c r="K3930" s="128" t="s">
        <v>230</v>
      </c>
      <c r="N3930" s="128" t="s">
        <v>230</v>
      </c>
      <c r="AA3930" s="128" t="s">
        <v>230</v>
      </c>
    </row>
    <row r="3931" spans="6:27">
      <c r="F3931" s="128" t="s">
        <v>230</v>
      </c>
      <c r="G3931" s="128" t="s">
        <v>230</v>
      </c>
      <c r="H3931" s="128" t="s">
        <v>230</v>
      </c>
      <c r="I3931" s="128" t="s">
        <v>230</v>
      </c>
      <c r="J3931" s="128" t="s">
        <v>230</v>
      </c>
      <c r="K3931" s="128" t="s">
        <v>230</v>
      </c>
      <c r="N3931" s="128" t="s">
        <v>230</v>
      </c>
      <c r="AA3931" s="128" t="s">
        <v>230</v>
      </c>
    </row>
    <row r="3932" spans="6:27">
      <c r="F3932" s="128" t="s">
        <v>230</v>
      </c>
      <c r="G3932" s="128" t="s">
        <v>230</v>
      </c>
      <c r="H3932" s="128" t="s">
        <v>230</v>
      </c>
      <c r="I3932" s="128" t="s">
        <v>230</v>
      </c>
      <c r="J3932" s="128" t="s">
        <v>230</v>
      </c>
      <c r="K3932" s="128" t="s">
        <v>230</v>
      </c>
      <c r="N3932" s="128" t="s">
        <v>230</v>
      </c>
      <c r="AA3932" s="128" t="s">
        <v>230</v>
      </c>
    </row>
    <row r="3933" spans="6:27">
      <c r="F3933" s="128" t="s">
        <v>230</v>
      </c>
      <c r="G3933" s="128" t="s">
        <v>230</v>
      </c>
      <c r="H3933" s="128" t="s">
        <v>230</v>
      </c>
      <c r="I3933" s="128" t="s">
        <v>230</v>
      </c>
      <c r="J3933" s="128" t="s">
        <v>230</v>
      </c>
      <c r="K3933" s="128" t="s">
        <v>230</v>
      </c>
      <c r="N3933" s="128" t="s">
        <v>230</v>
      </c>
      <c r="AA3933" s="128" t="s">
        <v>230</v>
      </c>
    </row>
    <row r="3934" spans="6:27">
      <c r="F3934" s="128" t="s">
        <v>230</v>
      </c>
      <c r="G3934" s="128" t="s">
        <v>230</v>
      </c>
      <c r="H3934" s="128" t="s">
        <v>230</v>
      </c>
      <c r="I3934" s="128" t="s">
        <v>230</v>
      </c>
      <c r="J3934" s="128" t="s">
        <v>230</v>
      </c>
      <c r="K3934" s="128" t="s">
        <v>230</v>
      </c>
      <c r="N3934" s="128" t="s">
        <v>230</v>
      </c>
      <c r="AA3934" s="128" t="s">
        <v>230</v>
      </c>
    </row>
    <row r="3935" spans="6:27">
      <c r="F3935" s="128" t="s">
        <v>230</v>
      </c>
      <c r="G3935" s="128" t="s">
        <v>230</v>
      </c>
      <c r="H3935" s="128" t="s">
        <v>230</v>
      </c>
      <c r="I3935" s="128" t="s">
        <v>230</v>
      </c>
      <c r="J3935" s="128" t="s">
        <v>230</v>
      </c>
      <c r="K3935" s="128" t="s">
        <v>230</v>
      </c>
      <c r="N3935" s="128" t="s">
        <v>230</v>
      </c>
      <c r="AA3935" s="128" t="s">
        <v>230</v>
      </c>
    </row>
    <row r="3936" spans="6:27">
      <c r="F3936" s="128" t="s">
        <v>230</v>
      </c>
      <c r="G3936" s="128" t="s">
        <v>230</v>
      </c>
      <c r="H3936" s="128" t="s">
        <v>230</v>
      </c>
      <c r="I3936" s="128" t="s">
        <v>230</v>
      </c>
      <c r="J3936" s="128" t="s">
        <v>230</v>
      </c>
      <c r="K3936" s="128" t="s">
        <v>230</v>
      </c>
      <c r="N3936" s="128" t="s">
        <v>230</v>
      </c>
      <c r="AA3936" s="128" t="s">
        <v>230</v>
      </c>
    </row>
    <row r="3937" spans="6:27">
      <c r="F3937" s="128" t="s">
        <v>230</v>
      </c>
      <c r="G3937" s="128" t="s">
        <v>230</v>
      </c>
      <c r="H3937" s="128" t="s">
        <v>230</v>
      </c>
      <c r="I3937" s="128" t="s">
        <v>230</v>
      </c>
      <c r="J3937" s="128" t="s">
        <v>230</v>
      </c>
      <c r="K3937" s="128" t="s">
        <v>230</v>
      </c>
      <c r="N3937" s="128" t="s">
        <v>230</v>
      </c>
      <c r="AA3937" s="128" t="s">
        <v>230</v>
      </c>
    </row>
    <row r="3938" spans="6:27">
      <c r="F3938" s="128" t="s">
        <v>230</v>
      </c>
      <c r="G3938" s="128" t="s">
        <v>230</v>
      </c>
      <c r="H3938" s="128" t="s">
        <v>230</v>
      </c>
      <c r="I3938" s="128" t="s">
        <v>230</v>
      </c>
      <c r="J3938" s="128" t="s">
        <v>230</v>
      </c>
      <c r="K3938" s="128" t="s">
        <v>230</v>
      </c>
      <c r="N3938" s="128" t="s">
        <v>230</v>
      </c>
      <c r="AA3938" s="128" t="s">
        <v>230</v>
      </c>
    </row>
    <row r="3939" spans="6:27">
      <c r="F3939" s="128" t="s">
        <v>230</v>
      </c>
      <c r="G3939" s="128" t="s">
        <v>230</v>
      </c>
      <c r="H3939" s="128" t="s">
        <v>230</v>
      </c>
      <c r="I3939" s="128" t="s">
        <v>230</v>
      </c>
      <c r="J3939" s="128" t="s">
        <v>230</v>
      </c>
      <c r="K3939" s="128" t="s">
        <v>230</v>
      </c>
      <c r="N3939" s="128" t="s">
        <v>230</v>
      </c>
      <c r="AA3939" s="128" t="s">
        <v>230</v>
      </c>
    </row>
    <row r="3940" spans="6:27">
      <c r="F3940" s="128" t="s">
        <v>230</v>
      </c>
      <c r="G3940" s="128" t="s">
        <v>230</v>
      </c>
      <c r="H3940" s="128" t="s">
        <v>230</v>
      </c>
      <c r="I3940" s="128" t="s">
        <v>230</v>
      </c>
      <c r="J3940" s="128" t="s">
        <v>230</v>
      </c>
      <c r="K3940" s="128" t="s">
        <v>230</v>
      </c>
      <c r="N3940" s="128" t="s">
        <v>230</v>
      </c>
      <c r="AA3940" s="128" t="s">
        <v>230</v>
      </c>
    </row>
    <row r="3941" spans="6:27">
      <c r="F3941" s="128" t="s">
        <v>230</v>
      </c>
      <c r="G3941" s="128" t="s">
        <v>230</v>
      </c>
      <c r="H3941" s="128" t="s">
        <v>230</v>
      </c>
      <c r="I3941" s="128" t="s">
        <v>230</v>
      </c>
      <c r="J3941" s="128" t="s">
        <v>230</v>
      </c>
      <c r="K3941" s="128" t="s">
        <v>230</v>
      </c>
      <c r="N3941" s="128" t="s">
        <v>230</v>
      </c>
      <c r="AA3941" s="128" t="s">
        <v>230</v>
      </c>
    </row>
    <row r="3942" spans="6:27">
      <c r="F3942" s="128" t="s">
        <v>230</v>
      </c>
      <c r="G3942" s="128" t="s">
        <v>230</v>
      </c>
      <c r="H3942" s="128" t="s">
        <v>230</v>
      </c>
      <c r="I3942" s="128" t="s">
        <v>230</v>
      </c>
      <c r="J3942" s="128" t="s">
        <v>230</v>
      </c>
      <c r="K3942" s="128" t="s">
        <v>230</v>
      </c>
      <c r="N3942" s="128" t="s">
        <v>230</v>
      </c>
      <c r="AA3942" s="128" t="s">
        <v>230</v>
      </c>
    </row>
    <row r="3943" spans="6:27">
      <c r="F3943" s="128" t="s">
        <v>230</v>
      </c>
      <c r="G3943" s="128" t="s">
        <v>230</v>
      </c>
      <c r="H3943" s="128" t="s">
        <v>230</v>
      </c>
      <c r="I3943" s="128" t="s">
        <v>230</v>
      </c>
      <c r="J3943" s="128" t="s">
        <v>230</v>
      </c>
      <c r="K3943" s="128" t="s">
        <v>230</v>
      </c>
      <c r="N3943" s="128" t="s">
        <v>230</v>
      </c>
      <c r="AA3943" s="128" t="s">
        <v>230</v>
      </c>
    </row>
    <row r="3944" spans="6:27">
      <c r="F3944" s="128" t="s">
        <v>230</v>
      </c>
      <c r="G3944" s="128" t="s">
        <v>230</v>
      </c>
      <c r="H3944" s="128" t="s">
        <v>230</v>
      </c>
      <c r="I3944" s="128" t="s">
        <v>230</v>
      </c>
      <c r="J3944" s="128" t="s">
        <v>230</v>
      </c>
      <c r="K3944" s="128" t="s">
        <v>230</v>
      </c>
      <c r="N3944" s="128" t="s">
        <v>230</v>
      </c>
      <c r="AA3944" s="128" t="s">
        <v>230</v>
      </c>
    </row>
    <row r="3945" spans="6:27">
      <c r="F3945" s="128" t="s">
        <v>230</v>
      </c>
      <c r="G3945" s="128" t="s">
        <v>230</v>
      </c>
      <c r="H3945" s="128" t="s">
        <v>230</v>
      </c>
      <c r="I3945" s="128" t="s">
        <v>230</v>
      </c>
      <c r="J3945" s="128" t="s">
        <v>230</v>
      </c>
      <c r="K3945" s="128" t="s">
        <v>230</v>
      </c>
      <c r="N3945" s="128" t="s">
        <v>230</v>
      </c>
      <c r="AA3945" s="128" t="s">
        <v>230</v>
      </c>
    </row>
    <row r="3946" spans="6:27">
      <c r="F3946" s="128" t="s">
        <v>230</v>
      </c>
      <c r="G3946" s="128" t="s">
        <v>230</v>
      </c>
      <c r="H3946" s="128" t="s">
        <v>230</v>
      </c>
      <c r="I3946" s="128" t="s">
        <v>230</v>
      </c>
      <c r="J3946" s="128" t="s">
        <v>230</v>
      </c>
      <c r="K3946" s="128" t="s">
        <v>230</v>
      </c>
      <c r="N3946" s="128" t="s">
        <v>230</v>
      </c>
      <c r="AA3946" s="128" t="s">
        <v>230</v>
      </c>
    </row>
    <row r="3947" spans="6:27">
      <c r="F3947" s="128" t="s">
        <v>230</v>
      </c>
      <c r="G3947" s="128" t="s">
        <v>230</v>
      </c>
      <c r="H3947" s="128" t="s">
        <v>230</v>
      </c>
      <c r="I3947" s="128" t="s">
        <v>230</v>
      </c>
      <c r="J3947" s="128" t="s">
        <v>230</v>
      </c>
      <c r="K3947" s="128" t="s">
        <v>230</v>
      </c>
      <c r="N3947" s="128" t="s">
        <v>230</v>
      </c>
      <c r="AA3947" s="128" t="s">
        <v>230</v>
      </c>
    </row>
    <row r="3948" spans="6:27">
      <c r="F3948" s="128" t="s">
        <v>230</v>
      </c>
      <c r="G3948" s="128" t="s">
        <v>230</v>
      </c>
      <c r="H3948" s="128" t="s">
        <v>230</v>
      </c>
      <c r="I3948" s="128" t="s">
        <v>230</v>
      </c>
      <c r="J3948" s="128" t="s">
        <v>230</v>
      </c>
      <c r="K3948" s="128" t="s">
        <v>230</v>
      </c>
      <c r="N3948" s="128" t="s">
        <v>230</v>
      </c>
      <c r="AA3948" s="128" t="s">
        <v>230</v>
      </c>
    </row>
    <row r="3949" spans="6:27">
      <c r="F3949" s="128" t="s">
        <v>230</v>
      </c>
      <c r="G3949" s="128" t="s">
        <v>230</v>
      </c>
      <c r="H3949" s="128" t="s">
        <v>230</v>
      </c>
      <c r="I3949" s="128" t="s">
        <v>230</v>
      </c>
      <c r="J3949" s="128" t="s">
        <v>230</v>
      </c>
      <c r="K3949" s="128" t="s">
        <v>230</v>
      </c>
      <c r="N3949" s="128" t="s">
        <v>230</v>
      </c>
      <c r="AA3949" s="128" t="s">
        <v>230</v>
      </c>
    </row>
    <row r="3950" spans="6:27">
      <c r="F3950" s="128" t="s">
        <v>230</v>
      </c>
      <c r="G3950" s="128" t="s">
        <v>230</v>
      </c>
      <c r="H3950" s="128" t="s">
        <v>230</v>
      </c>
      <c r="I3950" s="128" t="s">
        <v>230</v>
      </c>
      <c r="J3950" s="128" t="s">
        <v>230</v>
      </c>
      <c r="K3950" s="128" t="s">
        <v>230</v>
      </c>
      <c r="N3950" s="128" t="s">
        <v>230</v>
      </c>
      <c r="AA3950" s="128" t="s">
        <v>230</v>
      </c>
    </row>
    <row r="3951" spans="6:27">
      <c r="F3951" s="128" t="s">
        <v>230</v>
      </c>
      <c r="G3951" s="128" t="s">
        <v>230</v>
      </c>
      <c r="H3951" s="128" t="s">
        <v>230</v>
      </c>
      <c r="I3951" s="128" t="s">
        <v>230</v>
      </c>
      <c r="J3951" s="128" t="s">
        <v>230</v>
      </c>
      <c r="K3951" s="128" t="s">
        <v>230</v>
      </c>
      <c r="N3951" s="128" t="s">
        <v>230</v>
      </c>
      <c r="AA3951" s="128" t="s">
        <v>230</v>
      </c>
    </row>
    <row r="3952" spans="6:27">
      <c r="F3952" s="128" t="s">
        <v>230</v>
      </c>
      <c r="G3952" s="128" t="s">
        <v>230</v>
      </c>
      <c r="H3952" s="128" t="s">
        <v>230</v>
      </c>
      <c r="I3952" s="128" t="s">
        <v>230</v>
      </c>
      <c r="J3952" s="128" t="s">
        <v>230</v>
      </c>
      <c r="K3952" s="128" t="s">
        <v>230</v>
      </c>
      <c r="N3952" s="128" t="s">
        <v>230</v>
      </c>
      <c r="AA3952" s="128" t="s">
        <v>230</v>
      </c>
    </row>
    <row r="3953" spans="6:27">
      <c r="F3953" s="128" t="s">
        <v>230</v>
      </c>
      <c r="G3953" s="128" t="s">
        <v>230</v>
      </c>
      <c r="H3953" s="128" t="s">
        <v>230</v>
      </c>
      <c r="I3953" s="128" t="s">
        <v>230</v>
      </c>
      <c r="J3953" s="128" t="s">
        <v>230</v>
      </c>
      <c r="K3953" s="128" t="s">
        <v>230</v>
      </c>
      <c r="N3953" s="128" t="s">
        <v>230</v>
      </c>
      <c r="AA3953" s="128" t="s">
        <v>230</v>
      </c>
    </row>
    <row r="3954" spans="6:27">
      <c r="F3954" s="128" t="s">
        <v>230</v>
      </c>
      <c r="G3954" s="128" t="s">
        <v>230</v>
      </c>
      <c r="H3954" s="128" t="s">
        <v>230</v>
      </c>
      <c r="I3954" s="128" t="s">
        <v>230</v>
      </c>
      <c r="J3954" s="128" t="s">
        <v>230</v>
      </c>
      <c r="K3954" s="128" t="s">
        <v>230</v>
      </c>
      <c r="N3954" s="128" t="s">
        <v>230</v>
      </c>
      <c r="AA3954" s="128" t="s">
        <v>230</v>
      </c>
    </row>
    <row r="3955" spans="6:27">
      <c r="F3955" s="128" t="s">
        <v>230</v>
      </c>
      <c r="G3955" s="128" t="s">
        <v>230</v>
      </c>
      <c r="H3955" s="128" t="s">
        <v>230</v>
      </c>
      <c r="I3955" s="128" t="s">
        <v>230</v>
      </c>
      <c r="J3955" s="128" t="s">
        <v>230</v>
      </c>
      <c r="K3955" s="128" t="s">
        <v>230</v>
      </c>
      <c r="N3955" s="128" t="s">
        <v>230</v>
      </c>
      <c r="AA3955" s="128" t="s">
        <v>230</v>
      </c>
    </row>
    <row r="3956" spans="6:27">
      <c r="F3956" s="128" t="s">
        <v>230</v>
      </c>
      <c r="G3956" s="128" t="s">
        <v>230</v>
      </c>
      <c r="H3956" s="128" t="s">
        <v>230</v>
      </c>
      <c r="I3956" s="128" t="s">
        <v>230</v>
      </c>
      <c r="J3956" s="128" t="s">
        <v>230</v>
      </c>
      <c r="K3956" s="128" t="s">
        <v>230</v>
      </c>
      <c r="N3956" s="128" t="s">
        <v>230</v>
      </c>
      <c r="AA3956" s="128" t="s">
        <v>230</v>
      </c>
    </row>
    <row r="3957" spans="6:27">
      <c r="F3957" s="128" t="s">
        <v>230</v>
      </c>
      <c r="G3957" s="128" t="s">
        <v>230</v>
      </c>
      <c r="H3957" s="128" t="s">
        <v>230</v>
      </c>
      <c r="I3957" s="128" t="s">
        <v>230</v>
      </c>
      <c r="J3957" s="128" t="s">
        <v>230</v>
      </c>
      <c r="K3957" s="128" t="s">
        <v>230</v>
      </c>
      <c r="N3957" s="128" t="s">
        <v>230</v>
      </c>
      <c r="AA3957" s="128" t="s">
        <v>230</v>
      </c>
    </row>
    <row r="3958" spans="6:27">
      <c r="F3958" s="128" t="s">
        <v>230</v>
      </c>
      <c r="G3958" s="128" t="s">
        <v>230</v>
      </c>
      <c r="H3958" s="128" t="s">
        <v>230</v>
      </c>
      <c r="I3958" s="128" t="s">
        <v>230</v>
      </c>
      <c r="J3958" s="128" t="s">
        <v>230</v>
      </c>
      <c r="K3958" s="128" t="s">
        <v>230</v>
      </c>
      <c r="N3958" s="128" t="s">
        <v>230</v>
      </c>
      <c r="AA3958" s="128" t="s">
        <v>230</v>
      </c>
    </row>
    <row r="3959" spans="6:27">
      <c r="F3959" s="128" t="s">
        <v>230</v>
      </c>
      <c r="G3959" s="128" t="s">
        <v>230</v>
      </c>
      <c r="H3959" s="128" t="s">
        <v>230</v>
      </c>
      <c r="I3959" s="128" t="s">
        <v>230</v>
      </c>
      <c r="J3959" s="128" t="s">
        <v>230</v>
      </c>
      <c r="K3959" s="128" t="s">
        <v>230</v>
      </c>
      <c r="N3959" s="128" t="s">
        <v>230</v>
      </c>
      <c r="AA3959" s="128" t="s">
        <v>230</v>
      </c>
    </row>
    <row r="3960" spans="6:27">
      <c r="F3960" s="128" t="s">
        <v>230</v>
      </c>
      <c r="G3960" s="128" t="s">
        <v>230</v>
      </c>
      <c r="H3960" s="128" t="s">
        <v>230</v>
      </c>
      <c r="I3960" s="128" t="s">
        <v>230</v>
      </c>
      <c r="J3960" s="128" t="s">
        <v>230</v>
      </c>
      <c r="K3960" s="128" t="s">
        <v>230</v>
      </c>
      <c r="N3960" s="128" t="s">
        <v>230</v>
      </c>
      <c r="AA3960" s="128" t="s">
        <v>230</v>
      </c>
    </row>
    <row r="3961" spans="6:27">
      <c r="F3961" s="128" t="s">
        <v>230</v>
      </c>
      <c r="G3961" s="128" t="s">
        <v>230</v>
      </c>
      <c r="H3961" s="128" t="s">
        <v>230</v>
      </c>
      <c r="I3961" s="128" t="s">
        <v>230</v>
      </c>
      <c r="J3961" s="128" t="s">
        <v>230</v>
      </c>
      <c r="K3961" s="128" t="s">
        <v>230</v>
      </c>
      <c r="N3961" s="128" t="s">
        <v>230</v>
      </c>
      <c r="AA3961" s="128" t="s">
        <v>230</v>
      </c>
    </row>
    <row r="3962" spans="6:27">
      <c r="F3962" s="128" t="s">
        <v>230</v>
      </c>
      <c r="G3962" s="128" t="s">
        <v>230</v>
      </c>
      <c r="H3962" s="128" t="s">
        <v>230</v>
      </c>
      <c r="I3962" s="128" t="s">
        <v>230</v>
      </c>
      <c r="J3962" s="128" t="s">
        <v>230</v>
      </c>
      <c r="K3962" s="128" t="s">
        <v>230</v>
      </c>
      <c r="N3962" s="128" t="s">
        <v>230</v>
      </c>
      <c r="AA3962" s="128" t="s">
        <v>230</v>
      </c>
    </row>
    <row r="3963" spans="6:27">
      <c r="F3963" s="128" t="s">
        <v>230</v>
      </c>
      <c r="G3963" s="128" t="s">
        <v>230</v>
      </c>
      <c r="H3963" s="128" t="s">
        <v>230</v>
      </c>
      <c r="I3963" s="128" t="s">
        <v>230</v>
      </c>
      <c r="J3963" s="128" t="s">
        <v>230</v>
      </c>
      <c r="K3963" s="128" t="s">
        <v>230</v>
      </c>
      <c r="N3963" s="128" t="s">
        <v>230</v>
      </c>
      <c r="AA3963" s="128" t="s">
        <v>230</v>
      </c>
    </row>
    <row r="3964" spans="6:27">
      <c r="F3964" s="128" t="s">
        <v>230</v>
      </c>
      <c r="G3964" s="128" t="s">
        <v>230</v>
      </c>
      <c r="H3964" s="128" t="s">
        <v>230</v>
      </c>
      <c r="I3964" s="128" t="s">
        <v>230</v>
      </c>
      <c r="J3964" s="128" t="s">
        <v>230</v>
      </c>
      <c r="K3964" s="128" t="s">
        <v>230</v>
      </c>
      <c r="N3964" s="128" t="s">
        <v>230</v>
      </c>
      <c r="AA3964" s="128" t="s">
        <v>230</v>
      </c>
    </row>
    <row r="3965" spans="6:27">
      <c r="F3965" s="128" t="s">
        <v>230</v>
      </c>
      <c r="G3965" s="128" t="s">
        <v>230</v>
      </c>
      <c r="H3965" s="128" t="s">
        <v>230</v>
      </c>
      <c r="I3965" s="128" t="s">
        <v>230</v>
      </c>
      <c r="J3965" s="128" t="s">
        <v>230</v>
      </c>
      <c r="K3965" s="128" t="s">
        <v>230</v>
      </c>
      <c r="N3965" s="128" t="s">
        <v>230</v>
      </c>
      <c r="AA3965" s="128" t="s">
        <v>230</v>
      </c>
    </row>
    <row r="3966" spans="6:27">
      <c r="F3966" s="128" t="s">
        <v>230</v>
      </c>
      <c r="G3966" s="128" t="s">
        <v>230</v>
      </c>
      <c r="H3966" s="128" t="s">
        <v>230</v>
      </c>
      <c r="I3966" s="128" t="s">
        <v>230</v>
      </c>
      <c r="J3966" s="128" t="s">
        <v>230</v>
      </c>
      <c r="K3966" s="128" t="s">
        <v>230</v>
      </c>
      <c r="N3966" s="128" t="s">
        <v>230</v>
      </c>
      <c r="AA3966" s="128" t="s">
        <v>230</v>
      </c>
    </row>
    <row r="3967" spans="6:27">
      <c r="F3967" s="128" t="s">
        <v>230</v>
      </c>
      <c r="G3967" s="128" t="s">
        <v>230</v>
      </c>
      <c r="H3967" s="128" t="s">
        <v>230</v>
      </c>
      <c r="I3967" s="128" t="s">
        <v>230</v>
      </c>
      <c r="J3967" s="128" t="s">
        <v>230</v>
      </c>
      <c r="K3967" s="128" t="s">
        <v>230</v>
      </c>
      <c r="N3967" s="128" t="s">
        <v>230</v>
      </c>
      <c r="AA3967" s="128" t="s">
        <v>230</v>
      </c>
    </row>
    <row r="3968" spans="6:27">
      <c r="F3968" s="128" t="s">
        <v>230</v>
      </c>
      <c r="G3968" s="128" t="s">
        <v>230</v>
      </c>
      <c r="H3968" s="128" t="s">
        <v>230</v>
      </c>
      <c r="I3968" s="128" t="s">
        <v>230</v>
      </c>
      <c r="J3968" s="128" t="s">
        <v>230</v>
      </c>
      <c r="K3968" s="128" t="s">
        <v>230</v>
      </c>
      <c r="N3968" s="128" t="s">
        <v>230</v>
      </c>
      <c r="AA3968" s="128" t="s">
        <v>230</v>
      </c>
    </row>
    <row r="3969" spans="6:27">
      <c r="F3969" s="128" t="s">
        <v>230</v>
      </c>
      <c r="G3969" s="128" t="s">
        <v>230</v>
      </c>
      <c r="H3969" s="128" t="s">
        <v>230</v>
      </c>
      <c r="I3969" s="128" t="s">
        <v>230</v>
      </c>
      <c r="J3969" s="128" t="s">
        <v>230</v>
      </c>
      <c r="K3969" s="128" t="s">
        <v>230</v>
      </c>
      <c r="N3969" s="128" t="s">
        <v>230</v>
      </c>
      <c r="AA3969" s="128" t="s">
        <v>230</v>
      </c>
    </row>
    <row r="3970" spans="6:27">
      <c r="F3970" s="128" t="s">
        <v>230</v>
      </c>
      <c r="G3970" s="128" t="s">
        <v>230</v>
      </c>
      <c r="H3970" s="128" t="s">
        <v>230</v>
      </c>
      <c r="I3970" s="128" t="s">
        <v>230</v>
      </c>
      <c r="J3970" s="128" t="s">
        <v>230</v>
      </c>
      <c r="K3970" s="128" t="s">
        <v>230</v>
      </c>
      <c r="N3970" s="128" t="s">
        <v>230</v>
      </c>
      <c r="AA3970" s="128" t="s">
        <v>230</v>
      </c>
    </row>
    <row r="3971" spans="6:27">
      <c r="F3971" s="128" t="s">
        <v>230</v>
      </c>
      <c r="G3971" s="128" t="s">
        <v>230</v>
      </c>
      <c r="H3971" s="128" t="s">
        <v>230</v>
      </c>
      <c r="I3971" s="128" t="s">
        <v>230</v>
      </c>
      <c r="J3971" s="128" t="s">
        <v>230</v>
      </c>
      <c r="K3971" s="128" t="s">
        <v>230</v>
      </c>
      <c r="N3971" s="128" t="s">
        <v>230</v>
      </c>
      <c r="AA3971" s="128" t="s">
        <v>230</v>
      </c>
    </row>
    <row r="3972" spans="6:27">
      <c r="F3972" s="128" t="s">
        <v>230</v>
      </c>
      <c r="G3972" s="128" t="s">
        <v>230</v>
      </c>
      <c r="H3972" s="128" t="s">
        <v>230</v>
      </c>
      <c r="I3972" s="128" t="s">
        <v>230</v>
      </c>
      <c r="J3972" s="128" t="s">
        <v>230</v>
      </c>
      <c r="K3972" s="128" t="s">
        <v>230</v>
      </c>
      <c r="N3972" s="128" t="s">
        <v>230</v>
      </c>
      <c r="AA3972" s="128" t="s">
        <v>230</v>
      </c>
    </row>
    <row r="3973" spans="6:27">
      <c r="F3973" s="128" t="s">
        <v>230</v>
      </c>
      <c r="G3973" s="128" t="s">
        <v>230</v>
      </c>
      <c r="H3973" s="128" t="s">
        <v>230</v>
      </c>
      <c r="I3973" s="128" t="s">
        <v>230</v>
      </c>
      <c r="J3973" s="128" t="s">
        <v>230</v>
      </c>
      <c r="K3973" s="128" t="s">
        <v>230</v>
      </c>
      <c r="N3973" s="128" t="s">
        <v>230</v>
      </c>
      <c r="AA3973" s="128" t="s">
        <v>230</v>
      </c>
    </row>
    <row r="3974" spans="6:27">
      <c r="F3974" s="128" t="s">
        <v>230</v>
      </c>
      <c r="G3974" s="128" t="s">
        <v>230</v>
      </c>
      <c r="H3974" s="128" t="s">
        <v>230</v>
      </c>
      <c r="I3974" s="128" t="s">
        <v>230</v>
      </c>
      <c r="J3974" s="128" t="s">
        <v>230</v>
      </c>
      <c r="K3974" s="128" t="s">
        <v>230</v>
      </c>
      <c r="N3974" s="128" t="s">
        <v>230</v>
      </c>
      <c r="AA3974" s="128" t="s">
        <v>230</v>
      </c>
    </row>
    <row r="3975" spans="6:27">
      <c r="F3975" s="128" t="s">
        <v>230</v>
      </c>
      <c r="G3975" s="128" t="s">
        <v>230</v>
      </c>
      <c r="H3975" s="128" t="s">
        <v>230</v>
      </c>
      <c r="I3975" s="128" t="s">
        <v>230</v>
      </c>
      <c r="J3975" s="128" t="s">
        <v>230</v>
      </c>
      <c r="K3975" s="128" t="s">
        <v>230</v>
      </c>
      <c r="N3975" s="128" t="s">
        <v>230</v>
      </c>
      <c r="AA3975" s="128" t="s">
        <v>230</v>
      </c>
    </row>
    <row r="3976" spans="6:27">
      <c r="F3976" s="128" t="s">
        <v>230</v>
      </c>
      <c r="G3976" s="128" t="s">
        <v>230</v>
      </c>
      <c r="H3976" s="128" t="s">
        <v>230</v>
      </c>
      <c r="I3976" s="128" t="s">
        <v>230</v>
      </c>
      <c r="J3976" s="128" t="s">
        <v>230</v>
      </c>
      <c r="K3976" s="128" t="s">
        <v>230</v>
      </c>
      <c r="N3976" s="128" t="s">
        <v>230</v>
      </c>
      <c r="AA3976" s="128" t="s">
        <v>230</v>
      </c>
    </row>
    <row r="3977" spans="6:27">
      <c r="F3977" s="128" t="s">
        <v>230</v>
      </c>
      <c r="G3977" s="128" t="s">
        <v>230</v>
      </c>
      <c r="H3977" s="128" t="s">
        <v>230</v>
      </c>
      <c r="I3977" s="128" t="s">
        <v>230</v>
      </c>
      <c r="J3977" s="128" t="s">
        <v>230</v>
      </c>
      <c r="K3977" s="128" t="s">
        <v>230</v>
      </c>
      <c r="N3977" s="128" t="s">
        <v>230</v>
      </c>
      <c r="AA3977" s="128" t="s">
        <v>230</v>
      </c>
    </row>
    <row r="3978" spans="6:27">
      <c r="F3978" s="128" t="s">
        <v>230</v>
      </c>
      <c r="G3978" s="128" t="s">
        <v>230</v>
      </c>
      <c r="H3978" s="128" t="s">
        <v>230</v>
      </c>
      <c r="I3978" s="128" t="s">
        <v>230</v>
      </c>
      <c r="J3978" s="128" t="s">
        <v>230</v>
      </c>
      <c r="K3978" s="128" t="s">
        <v>230</v>
      </c>
      <c r="N3978" s="128" t="s">
        <v>230</v>
      </c>
      <c r="AA3978" s="128" t="s">
        <v>230</v>
      </c>
    </row>
    <row r="3979" spans="6:27">
      <c r="F3979" s="128" t="s">
        <v>230</v>
      </c>
      <c r="G3979" s="128" t="s">
        <v>230</v>
      </c>
      <c r="H3979" s="128" t="s">
        <v>230</v>
      </c>
      <c r="I3979" s="128" t="s">
        <v>230</v>
      </c>
      <c r="J3979" s="128" t="s">
        <v>230</v>
      </c>
      <c r="K3979" s="128" t="s">
        <v>230</v>
      </c>
      <c r="N3979" s="128" t="s">
        <v>230</v>
      </c>
      <c r="AA3979" s="128" t="s">
        <v>230</v>
      </c>
    </row>
    <row r="3980" spans="6:27">
      <c r="F3980" s="128" t="s">
        <v>230</v>
      </c>
      <c r="G3980" s="128" t="s">
        <v>230</v>
      </c>
      <c r="H3980" s="128" t="s">
        <v>230</v>
      </c>
      <c r="I3980" s="128" t="s">
        <v>230</v>
      </c>
      <c r="J3980" s="128" t="s">
        <v>230</v>
      </c>
      <c r="K3980" s="128" t="s">
        <v>230</v>
      </c>
      <c r="N3980" s="128" t="s">
        <v>230</v>
      </c>
      <c r="AA3980" s="128" t="s">
        <v>230</v>
      </c>
    </row>
    <row r="3981" spans="6:27">
      <c r="F3981" s="128" t="s">
        <v>230</v>
      </c>
      <c r="G3981" s="128" t="s">
        <v>230</v>
      </c>
      <c r="H3981" s="128" t="s">
        <v>230</v>
      </c>
      <c r="I3981" s="128" t="s">
        <v>230</v>
      </c>
      <c r="J3981" s="128" t="s">
        <v>230</v>
      </c>
      <c r="K3981" s="128" t="s">
        <v>230</v>
      </c>
      <c r="N3981" s="128" t="s">
        <v>230</v>
      </c>
      <c r="AA3981" s="128" t="s">
        <v>230</v>
      </c>
    </row>
    <row r="3982" spans="6:27">
      <c r="F3982" s="128" t="s">
        <v>230</v>
      </c>
      <c r="G3982" s="128" t="s">
        <v>230</v>
      </c>
      <c r="H3982" s="128" t="s">
        <v>230</v>
      </c>
      <c r="I3982" s="128" t="s">
        <v>230</v>
      </c>
      <c r="J3982" s="128" t="s">
        <v>230</v>
      </c>
      <c r="K3982" s="128" t="s">
        <v>230</v>
      </c>
      <c r="N3982" s="128" t="s">
        <v>230</v>
      </c>
      <c r="AA3982" s="128" t="s">
        <v>230</v>
      </c>
    </row>
    <row r="3983" spans="6:27">
      <c r="F3983" s="128" t="s">
        <v>230</v>
      </c>
      <c r="G3983" s="128" t="s">
        <v>230</v>
      </c>
      <c r="H3983" s="128" t="s">
        <v>230</v>
      </c>
      <c r="I3983" s="128" t="s">
        <v>230</v>
      </c>
      <c r="J3983" s="128" t="s">
        <v>230</v>
      </c>
      <c r="K3983" s="128" t="s">
        <v>230</v>
      </c>
      <c r="N3983" s="128" t="s">
        <v>230</v>
      </c>
      <c r="AA3983" s="128" t="s">
        <v>230</v>
      </c>
    </row>
    <row r="3984" spans="6:27">
      <c r="F3984" s="128" t="s">
        <v>230</v>
      </c>
      <c r="G3984" s="128" t="s">
        <v>230</v>
      </c>
      <c r="H3984" s="128" t="s">
        <v>230</v>
      </c>
      <c r="I3984" s="128" t="s">
        <v>230</v>
      </c>
      <c r="J3984" s="128" t="s">
        <v>230</v>
      </c>
      <c r="K3984" s="128" t="s">
        <v>230</v>
      </c>
      <c r="N3984" s="128" t="s">
        <v>230</v>
      </c>
      <c r="AA3984" s="128" t="s">
        <v>230</v>
      </c>
    </row>
    <row r="3985" spans="6:27">
      <c r="F3985" s="128" t="s">
        <v>230</v>
      </c>
      <c r="G3985" s="128" t="s">
        <v>230</v>
      </c>
      <c r="H3985" s="128" t="s">
        <v>230</v>
      </c>
      <c r="I3985" s="128" t="s">
        <v>230</v>
      </c>
      <c r="J3985" s="128" t="s">
        <v>230</v>
      </c>
      <c r="K3985" s="128" t="s">
        <v>230</v>
      </c>
      <c r="N3985" s="128" t="s">
        <v>230</v>
      </c>
      <c r="AA3985" s="128" t="s">
        <v>230</v>
      </c>
    </row>
    <row r="3986" spans="6:27">
      <c r="F3986" s="128" t="s">
        <v>230</v>
      </c>
      <c r="G3986" s="128" t="s">
        <v>230</v>
      </c>
      <c r="H3986" s="128" t="s">
        <v>230</v>
      </c>
      <c r="I3986" s="128" t="s">
        <v>230</v>
      </c>
      <c r="J3986" s="128" t="s">
        <v>230</v>
      </c>
      <c r="K3986" s="128" t="s">
        <v>230</v>
      </c>
      <c r="N3986" s="128" t="s">
        <v>230</v>
      </c>
      <c r="AA3986" s="128" t="s">
        <v>230</v>
      </c>
    </row>
    <row r="3987" spans="6:27">
      <c r="F3987" s="128" t="s">
        <v>230</v>
      </c>
      <c r="G3987" s="128" t="s">
        <v>230</v>
      </c>
      <c r="H3987" s="128" t="s">
        <v>230</v>
      </c>
      <c r="I3987" s="128" t="s">
        <v>230</v>
      </c>
      <c r="J3987" s="128" t="s">
        <v>230</v>
      </c>
      <c r="K3987" s="128" t="s">
        <v>230</v>
      </c>
      <c r="N3987" s="128" t="s">
        <v>230</v>
      </c>
      <c r="AA3987" s="128" t="s">
        <v>230</v>
      </c>
    </row>
    <row r="3988" spans="6:27">
      <c r="F3988" s="128" t="s">
        <v>230</v>
      </c>
      <c r="G3988" s="128" t="s">
        <v>230</v>
      </c>
      <c r="H3988" s="128" t="s">
        <v>230</v>
      </c>
      <c r="I3988" s="128" t="s">
        <v>230</v>
      </c>
      <c r="J3988" s="128" t="s">
        <v>230</v>
      </c>
      <c r="K3988" s="128" t="s">
        <v>230</v>
      </c>
      <c r="N3988" s="128" t="s">
        <v>230</v>
      </c>
      <c r="AA3988" s="128" t="s">
        <v>230</v>
      </c>
    </row>
    <row r="3989" spans="6:27">
      <c r="F3989" s="128" t="s">
        <v>230</v>
      </c>
      <c r="G3989" s="128" t="s">
        <v>230</v>
      </c>
      <c r="H3989" s="128" t="s">
        <v>230</v>
      </c>
      <c r="I3989" s="128" t="s">
        <v>230</v>
      </c>
      <c r="J3989" s="128" t="s">
        <v>230</v>
      </c>
      <c r="K3989" s="128" t="s">
        <v>230</v>
      </c>
      <c r="N3989" s="128" t="s">
        <v>230</v>
      </c>
      <c r="AA3989" s="128" t="s">
        <v>230</v>
      </c>
    </row>
    <row r="3990" spans="6:27">
      <c r="F3990" s="128" t="s">
        <v>230</v>
      </c>
      <c r="G3990" s="128" t="s">
        <v>230</v>
      </c>
      <c r="H3990" s="128" t="s">
        <v>230</v>
      </c>
      <c r="I3990" s="128" t="s">
        <v>230</v>
      </c>
      <c r="J3990" s="128" t="s">
        <v>230</v>
      </c>
      <c r="K3990" s="128" t="s">
        <v>230</v>
      </c>
      <c r="N3990" s="128" t="s">
        <v>230</v>
      </c>
      <c r="AA3990" s="128" t="s">
        <v>230</v>
      </c>
    </row>
    <row r="3991" spans="6:27">
      <c r="F3991" s="128" t="s">
        <v>230</v>
      </c>
      <c r="G3991" s="128" t="s">
        <v>230</v>
      </c>
      <c r="H3991" s="128" t="s">
        <v>230</v>
      </c>
      <c r="I3991" s="128" t="s">
        <v>230</v>
      </c>
      <c r="J3991" s="128" t="s">
        <v>230</v>
      </c>
      <c r="K3991" s="128" t="s">
        <v>230</v>
      </c>
      <c r="N3991" s="128" t="s">
        <v>230</v>
      </c>
      <c r="AA3991" s="128" t="s">
        <v>230</v>
      </c>
    </row>
    <row r="3992" spans="6:27">
      <c r="F3992" s="128" t="s">
        <v>230</v>
      </c>
      <c r="G3992" s="128" t="s">
        <v>230</v>
      </c>
      <c r="H3992" s="128" t="s">
        <v>230</v>
      </c>
      <c r="I3992" s="128" t="s">
        <v>230</v>
      </c>
      <c r="J3992" s="128" t="s">
        <v>230</v>
      </c>
      <c r="K3992" s="128" t="s">
        <v>230</v>
      </c>
      <c r="N3992" s="128" t="s">
        <v>230</v>
      </c>
      <c r="AA3992" s="128" t="s">
        <v>230</v>
      </c>
    </row>
    <row r="3993" spans="6:27">
      <c r="F3993" s="128" t="s">
        <v>230</v>
      </c>
      <c r="G3993" s="128" t="s">
        <v>230</v>
      </c>
      <c r="H3993" s="128" t="s">
        <v>230</v>
      </c>
      <c r="I3993" s="128" t="s">
        <v>230</v>
      </c>
      <c r="J3993" s="128" t="s">
        <v>230</v>
      </c>
      <c r="K3993" s="128" t="s">
        <v>230</v>
      </c>
      <c r="N3993" s="128" t="s">
        <v>230</v>
      </c>
      <c r="AA3993" s="128" t="s">
        <v>230</v>
      </c>
    </row>
    <row r="3994" spans="6:27">
      <c r="F3994" s="128" t="s">
        <v>230</v>
      </c>
      <c r="G3994" s="128" t="s">
        <v>230</v>
      </c>
      <c r="H3994" s="128" t="s">
        <v>230</v>
      </c>
      <c r="I3994" s="128" t="s">
        <v>230</v>
      </c>
      <c r="J3994" s="128" t="s">
        <v>230</v>
      </c>
      <c r="K3994" s="128" t="s">
        <v>230</v>
      </c>
      <c r="N3994" s="128" t="s">
        <v>230</v>
      </c>
      <c r="AA3994" s="128" t="s">
        <v>230</v>
      </c>
    </row>
    <row r="3995" spans="6:27">
      <c r="F3995" s="128" t="s">
        <v>230</v>
      </c>
      <c r="G3995" s="128" t="s">
        <v>230</v>
      </c>
      <c r="H3995" s="128" t="s">
        <v>230</v>
      </c>
      <c r="I3995" s="128" t="s">
        <v>230</v>
      </c>
      <c r="J3995" s="128" t="s">
        <v>230</v>
      </c>
      <c r="K3995" s="128" t="s">
        <v>230</v>
      </c>
      <c r="N3995" s="128" t="s">
        <v>230</v>
      </c>
      <c r="AA3995" s="128" t="s">
        <v>230</v>
      </c>
    </row>
    <row r="3996" spans="6:27">
      <c r="F3996" s="128" t="s">
        <v>230</v>
      </c>
      <c r="G3996" s="128" t="s">
        <v>230</v>
      </c>
      <c r="H3996" s="128" t="s">
        <v>230</v>
      </c>
      <c r="I3996" s="128" t="s">
        <v>230</v>
      </c>
      <c r="J3996" s="128" t="s">
        <v>230</v>
      </c>
      <c r="K3996" s="128" t="s">
        <v>230</v>
      </c>
      <c r="N3996" s="128" t="s">
        <v>230</v>
      </c>
      <c r="AA3996" s="128" t="s">
        <v>230</v>
      </c>
    </row>
    <row r="3997" spans="6:27">
      <c r="F3997" s="128" t="s">
        <v>230</v>
      </c>
      <c r="G3997" s="128" t="s">
        <v>230</v>
      </c>
      <c r="H3997" s="128" t="s">
        <v>230</v>
      </c>
      <c r="I3997" s="128" t="s">
        <v>230</v>
      </c>
      <c r="J3997" s="128" t="s">
        <v>230</v>
      </c>
      <c r="K3997" s="128" t="s">
        <v>230</v>
      </c>
      <c r="N3997" s="128" t="s">
        <v>230</v>
      </c>
      <c r="AA3997" s="128" t="s">
        <v>230</v>
      </c>
    </row>
    <row r="3998" spans="6:27">
      <c r="F3998" s="128" t="s">
        <v>230</v>
      </c>
      <c r="G3998" s="128" t="s">
        <v>230</v>
      </c>
      <c r="H3998" s="128" t="s">
        <v>230</v>
      </c>
      <c r="I3998" s="128" t="s">
        <v>230</v>
      </c>
      <c r="J3998" s="128" t="s">
        <v>230</v>
      </c>
      <c r="K3998" s="128" t="s">
        <v>230</v>
      </c>
      <c r="N3998" s="128" t="s">
        <v>230</v>
      </c>
      <c r="AA3998" s="128" t="s">
        <v>230</v>
      </c>
    </row>
    <row r="3999" spans="6:27">
      <c r="F3999" s="128" t="s">
        <v>230</v>
      </c>
      <c r="G3999" s="128" t="s">
        <v>230</v>
      </c>
      <c r="H3999" s="128" t="s">
        <v>230</v>
      </c>
      <c r="I3999" s="128" t="s">
        <v>230</v>
      </c>
      <c r="J3999" s="128" t="s">
        <v>230</v>
      </c>
      <c r="K3999" s="128" t="s">
        <v>230</v>
      </c>
      <c r="N3999" s="128" t="s">
        <v>230</v>
      </c>
      <c r="AA3999" s="128" t="s">
        <v>230</v>
      </c>
    </row>
    <row r="4000" spans="6:27">
      <c r="F4000" s="128" t="s">
        <v>230</v>
      </c>
      <c r="G4000" s="128" t="s">
        <v>230</v>
      </c>
      <c r="H4000" s="128" t="s">
        <v>230</v>
      </c>
      <c r="I4000" s="128" t="s">
        <v>230</v>
      </c>
      <c r="J4000" s="128" t="s">
        <v>230</v>
      </c>
      <c r="K4000" s="128" t="s">
        <v>230</v>
      </c>
      <c r="N4000" s="128" t="s">
        <v>230</v>
      </c>
      <c r="AA4000" s="128" t="s">
        <v>230</v>
      </c>
    </row>
    <row r="4001" spans="6:27">
      <c r="F4001" s="128" t="s">
        <v>230</v>
      </c>
      <c r="G4001" s="128" t="s">
        <v>230</v>
      </c>
      <c r="H4001" s="128" t="s">
        <v>230</v>
      </c>
      <c r="I4001" s="128" t="s">
        <v>230</v>
      </c>
      <c r="J4001" s="128" t="s">
        <v>230</v>
      </c>
      <c r="K4001" s="128" t="s">
        <v>230</v>
      </c>
      <c r="N4001" s="128" t="s">
        <v>230</v>
      </c>
      <c r="AA4001" s="128" t="s">
        <v>230</v>
      </c>
    </row>
    <row r="4002" spans="6:27">
      <c r="F4002" s="128" t="s">
        <v>230</v>
      </c>
      <c r="G4002" s="128" t="s">
        <v>230</v>
      </c>
      <c r="H4002" s="128" t="s">
        <v>230</v>
      </c>
      <c r="I4002" s="128" t="s">
        <v>230</v>
      </c>
      <c r="J4002" s="128" t="s">
        <v>230</v>
      </c>
      <c r="K4002" s="128" t="s">
        <v>230</v>
      </c>
      <c r="N4002" s="128" t="s">
        <v>230</v>
      </c>
      <c r="AA4002" s="128" t="s">
        <v>230</v>
      </c>
    </row>
    <row r="4003" spans="6:27">
      <c r="F4003" s="128" t="s">
        <v>230</v>
      </c>
      <c r="G4003" s="128" t="s">
        <v>230</v>
      </c>
      <c r="H4003" s="128" t="s">
        <v>230</v>
      </c>
      <c r="I4003" s="128" t="s">
        <v>230</v>
      </c>
      <c r="J4003" s="128" t="s">
        <v>230</v>
      </c>
      <c r="K4003" s="128" t="s">
        <v>230</v>
      </c>
      <c r="N4003" s="128" t="s">
        <v>230</v>
      </c>
      <c r="AA4003" s="128" t="s">
        <v>230</v>
      </c>
    </row>
    <row r="4004" spans="6:27">
      <c r="F4004" s="128" t="s">
        <v>230</v>
      </c>
      <c r="G4004" s="128" t="s">
        <v>230</v>
      </c>
      <c r="H4004" s="128" t="s">
        <v>230</v>
      </c>
      <c r="I4004" s="128" t="s">
        <v>230</v>
      </c>
      <c r="J4004" s="128" t="s">
        <v>230</v>
      </c>
      <c r="K4004" s="128" t="s">
        <v>230</v>
      </c>
      <c r="N4004" s="128" t="s">
        <v>230</v>
      </c>
      <c r="AA4004" s="128" t="s">
        <v>230</v>
      </c>
    </row>
    <row r="4005" spans="6:27">
      <c r="F4005" s="128" t="s">
        <v>230</v>
      </c>
      <c r="G4005" s="128" t="s">
        <v>230</v>
      </c>
      <c r="H4005" s="128" t="s">
        <v>230</v>
      </c>
      <c r="I4005" s="128" t="s">
        <v>230</v>
      </c>
      <c r="J4005" s="128" t="s">
        <v>230</v>
      </c>
      <c r="K4005" s="128" t="s">
        <v>230</v>
      </c>
      <c r="N4005" s="128" t="s">
        <v>230</v>
      </c>
      <c r="AA4005" s="128" t="s">
        <v>230</v>
      </c>
    </row>
    <row r="4006" spans="6:27">
      <c r="F4006" s="128" t="s">
        <v>230</v>
      </c>
      <c r="G4006" s="128" t="s">
        <v>230</v>
      </c>
      <c r="H4006" s="128" t="s">
        <v>230</v>
      </c>
      <c r="I4006" s="128" t="s">
        <v>230</v>
      </c>
      <c r="J4006" s="128" t="s">
        <v>230</v>
      </c>
      <c r="K4006" s="128" t="s">
        <v>230</v>
      </c>
      <c r="N4006" s="128" t="s">
        <v>230</v>
      </c>
      <c r="AA4006" s="128" t="s">
        <v>230</v>
      </c>
    </row>
    <row r="4007" spans="6:27">
      <c r="F4007" s="128" t="s">
        <v>230</v>
      </c>
      <c r="G4007" s="128" t="s">
        <v>230</v>
      </c>
      <c r="H4007" s="128" t="s">
        <v>230</v>
      </c>
      <c r="I4007" s="128" t="s">
        <v>230</v>
      </c>
      <c r="J4007" s="128" t="s">
        <v>230</v>
      </c>
      <c r="K4007" s="128" t="s">
        <v>230</v>
      </c>
      <c r="N4007" s="128" t="s">
        <v>230</v>
      </c>
      <c r="AA4007" s="128" t="s">
        <v>230</v>
      </c>
    </row>
    <row r="4008" spans="6:27">
      <c r="F4008" s="128" t="s">
        <v>230</v>
      </c>
      <c r="G4008" s="128" t="s">
        <v>230</v>
      </c>
      <c r="H4008" s="128" t="s">
        <v>230</v>
      </c>
      <c r="I4008" s="128" t="s">
        <v>230</v>
      </c>
      <c r="J4008" s="128" t="s">
        <v>230</v>
      </c>
      <c r="K4008" s="128" t="s">
        <v>230</v>
      </c>
      <c r="N4008" s="128" t="s">
        <v>230</v>
      </c>
      <c r="AA4008" s="128" t="s">
        <v>230</v>
      </c>
    </row>
    <row r="4009" spans="6:27">
      <c r="F4009" s="128" t="s">
        <v>230</v>
      </c>
      <c r="G4009" s="128" t="s">
        <v>230</v>
      </c>
      <c r="H4009" s="128" t="s">
        <v>230</v>
      </c>
      <c r="I4009" s="128" t="s">
        <v>230</v>
      </c>
      <c r="J4009" s="128" t="s">
        <v>230</v>
      </c>
      <c r="K4009" s="128" t="s">
        <v>230</v>
      </c>
      <c r="N4009" s="128" t="s">
        <v>230</v>
      </c>
      <c r="AA4009" s="128" t="s">
        <v>230</v>
      </c>
    </row>
    <row r="4010" spans="6:27">
      <c r="F4010" s="128" t="s">
        <v>230</v>
      </c>
      <c r="G4010" s="128" t="s">
        <v>230</v>
      </c>
      <c r="H4010" s="128" t="s">
        <v>230</v>
      </c>
      <c r="I4010" s="128" t="s">
        <v>230</v>
      </c>
      <c r="J4010" s="128" t="s">
        <v>230</v>
      </c>
      <c r="K4010" s="128" t="s">
        <v>230</v>
      </c>
      <c r="N4010" s="128" t="s">
        <v>230</v>
      </c>
      <c r="AA4010" s="128" t="s">
        <v>230</v>
      </c>
    </row>
    <row r="4011" spans="6:27">
      <c r="F4011" s="128" t="s">
        <v>230</v>
      </c>
      <c r="G4011" s="128" t="s">
        <v>230</v>
      </c>
      <c r="H4011" s="128" t="s">
        <v>230</v>
      </c>
      <c r="I4011" s="128" t="s">
        <v>230</v>
      </c>
      <c r="J4011" s="128" t="s">
        <v>230</v>
      </c>
      <c r="K4011" s="128" t="s">
        <v>230</v>
      </c>
      <c r="N4011" s="128" t="s">
        <v>230</v>
      </c>
      <c r="AA4011" s="128" t="s">
        <v>230</v>
      </c>
    </row>
    <row r="4012" spans="6:27">
      <c r="F4012" s="128" t="s">
        <v>230</v>
      </c>
      <c r="G4012" s="128" t="s">
        <v>230</v>
      </c>
      <c r="H4012" s="128" t="s">
        <v>230</v>
      </c>
      <c r="I4012" s="128" t="s">
        <v>230</v>
      </c>
      <c r="J4012" s="128" t="s">
        <v>230</v>
      </c>
      <c r="K4012" s="128" t="s">
        <v>230</v>
      </c>
      <c r="N4012" s="128" t="s">
        <v>230</v>
      </c>
      <c r="AA4012" s="128" t="s">
        <v>230</v>
      </c>
    </row>
    <row r="4013" spans="6:27">
      <c r="F4013" s="128" t="s">
        <v>230</v>
      </c>
      <c r="G4013" s="128" t="s">
        <v>230</v>
      </c>
      <c r="H4013" s="128" t="s">
        <v>230</v>
      </c>
      <c r="I4013" s="128" t="s">
        <v>230</v>
      </c>
      <c r="J4013" s="128" t="s">
        <v>230</v>
      </c>
      <c r="K4013" s="128" t="s">
        <v>230</v>
      </c>
      <c r="N4013" s="128" t="s">
        <v>230</v>
      </c>
      <c r="AA4013" s="128" t="s">
        <v>230</v>
      </c>
    </row>
    <row r="4014" spans="6:27">
      <c r="F4014" s="128" t="s">
        <v>230</v>
      </c>
      <c r="G4014" s="128" t="s">
        <v>230</v>
      </c>
      <c r="H4014" s="128" t="s">
        <v>230</v>
      </c>
      <c r="I4014" s="128" t="s">
        <v>230</v>
      </c>
      <c r="J4014" s="128" t="s">
        <v>230</v>
      </c>
      <c r="K4014" s="128" t="s">
        <v>230</v>
      </c>
      <c r="N4014" s="128" t="s">
        <v>230</v>
      </c>
      <c r="AA4014" s="128" t="s">
        <v>230</v>
      </c>
    </row>
    <row r="4015" spans="6:27">
      <c r="F4015" s="128" t="s">
        <v>230</v>
      </c>
      <c r="G4015" s="128" t="s">
        <v>230</v>
      </c>
      <c r="H4015" s="128" t="s">
        <v>230</v>
      </c>
      <c r="I4015" s="128" t="s">
        <v>230</v>
      </c>
      <c r="J4015" s="128" t="s">
        <v>230</v>
      </c>
      <c r="K4015" s="128" t="s">
        <v>230</v>
      </c>
      <c r="N4015" s="128" t="s">
        <v>230</v>
      </c>
      <c r="AA4015" s="128" t="s">
        <v>230</v>
      </c>
    </row>
    <row r="4016" spans="6:27">
      <c r="F4016" s="128" t="s">
        <v>230</v>
      </c>
      <c r="G4016" s="128" t="s">
        <v>230</v>
      </c>
      <c r="H4016" s="128" t="s">
        <v>230</v>
      </c>
      <c r="I4016" s="128" t="s">
        <v>230</v>
      </c>
      <c r="J4016" s="128" t="s">
        <v>230</v>
      </c>
      <c r="K4016" s="128" t="s">
        <v>230</v>
      </c>
      <c r="N4016" s="128" t="s">
        <v>230</v>
      </c>
      <c r="AA4016" s="128" t="s">
        <v>230</v>
      </c>
    </row>
    <row r="4017" spans="6:27">
      <c r="F4017" s="128" t="s">
        <v>230</v>
      </c>
      <c r="G4017" s="128" t="s">
        <v>230</v>
      </c>
      <c r="H4017" s="128" t="s">
        <v>230</v>
      </c>
      <c r="I4017" s="128" t="s">
        <v>230</v>
      </c>
      <c r="J4017" s="128" t="s">
        <v>230</v>
      </c>
      <c r="K4017" s="128" t="s">
        <v>230</v>
      </c>
      <c r="N4017" s="128" t="s">
        <v>230</v>
      </c>
      <c r="AA4017" s="128" t="s">
        <v>230</v>
      </c>
    </row>
    <row r="4018" spans="6:27">
      <c r="F4018" s="128" t="s">
        <v>230</v>
      </c>
      <c r="G4018" s="128" t="s">
        <v>230</v>
      </c>
      <c r="H4018" s="128" t="s">
        <v>230</v>
      </c>
      <c r="I4018" s="128" t="s">
        <v>230</v>
      </c>
      <c r="J4018" s="128" t="s">
        <v>230</v>
      </c>
      <c r="K4018" s="128" t="s">
        <v>230</v>
      </c>
      <c r="N4018" s="128" t="s">
        <v>230</v>
      </c>
      <c r="AA4018" s="128" t="s">
        <v>230</v>
      </c>
    </row>
    <row r="4019" spans="6:27">
      <c r="F4019" s="128" t="s">
        <v>230</v>
      </c>
      <c r="G4019" s="128" t="s">
        <v>230</v>
      </c>
      <c r="H4019" s="128" t="s">
        <v>230</v>
      </c>
      <c r="I4019" s="128" t="s">
        <v>230</v>
      </c>
      <c r="J4019" s="128" t="s">
        <v>230</v>
      </c>
      <c r="K4019" s="128" t="s">
        <v>230</v>
      </c>
      <c r="N4019" s="128" t="s">
        <v>230</v>
      </c>
      <c r="AA4019" s="128" t="s">
        <v>230</v>
      </c>
    </row>
    <row r="4020" spans="6:27">
      <c r="F4020" s="128" t="s">
        <v>230</v>
      </c>
      <c r="G4020" s="128" t="s">
        <v>230</v>
      </c>
      <c r="H4020" s="128" t="s">
        <v>230</v>
      </c>
      <c r="I4020" s="128" t="s">
        <v>230</v>
      </c>
      <c r="J4020" s="128" t="s">
        <v>230</v>
      </c>
      <c r="K4020" s="128" t="s">
        <v>230</v>
      </c>
      <c r="N4020" s="128" t="s">
        <v>230</v>
      </c>
      <c r="AA4020" s="128" t="s">
        <v>230</v>
      </c>
    </row>
    <row r="4021" spans="6:27">
      <c r="F4021" s="128" t="s">
        <v>230</v>
      </c>
      <c r="G4021" s="128" t="s">
        <v>230</v>
      </c>
      <c r="H4021" s="128" t="s">
        <v>230</v>
      </c>
      <c r="I4021" s="128" t="s">
        <v>230</v>
      </c>
      <c r="J4021" s="128" t="s">
        <v>230</v>
      </c>
      <c r="K4021" s="128" t="s">
        <v>230</v>
      </c>
      <c r="N4021" s="128" t="s">
        <v>230</v>
      </c>
      <c r="AA4021" s="128" t="s">
        <v>230</v>
      </c>
    </row>
    <row r="4022" spans="6:27">
      <c r="F4022" s="128" t="s">
        <v>230</v>
      </c>
      <c r="G4022" s="128" t="s">
        <v>230</v>
      </c>
      <c r="H4022" s="128" t="s">
        <v>230</v>
      </c>
      <c r="I4022" s="128" t="s">
        <v>230</v>
      </c>
      <c r="J4022" s="128" t="s">
        <v>230</v>
      </c>
      <c r="K4022" s="128" t="s">
        <v>230</v>
      </c>
      <c r="N4022" s="128" t="s">
        <v>230</v>
      </c>
      <c r="AA4022" s="128" t="s">
        <v>230</v>
      </c>
    </row>
    <row r="4023" spans="6:27">
      <c r="F4023" s="128" t="s">
        <v>230</v>
      </c>
      <c r="G4023" s="128" t="s">
        <v>230</v>
      </c>
      <c r="H4023" s="128" t="s">
        <v>230</v>
      </c>
      <c r="I4023" s="128" t="s">
        <v>230</v>
      </c>
      <c r="J4023" s="128" t="s">
        <v>230</v>
      </c>
      <c r="K4023" s="128" t="s">
        <v>230</v>
      </c>
      <c r="N4023" s="128" t="s">
        <v>230</v>
      </c>
      <c r="AA4023" s="128" t="s">
        <v>230</v>
      </c>
    </row>
    <row r="4024" spans="6:27">
      <c r="F4024" s="128" t="s">
        <v>230</v>
      </c>
      <c r="G4024" s="128" t="s">
        <v>230</v>
      </c>
      <c r="H4024" s="128" t="s">
        <v>230</v>
      </c>
      <c r="I4024" s="128" t="s">
        <v>230</v>
      </c>
      <c r="J4024" s="128" t="s">
        <v>230</v>
      </c>
      <c r="K4024" s="128" t="s">
        <v>230</v>
      </c>
      <c r="N4024" s="128" t="s">
        <v>230</v>
      </c>
      <c r="AA4024" s="128" t="s">
        <v>230</v>
      </c>
    </row>
    <row r="4025" spans="6:27">
      <c r="F4025" s="128" t="s">
        <v>230</v>
      </c>
      <c r="G4025" s="128" t="s">
        <v>230</v>
      </c>
      <c r="H4025" s="128" t="s">
        <v>230</v>
      </c>
      <c r="I4025" s="128" t="s">
        <v>230</v>
      </c>
      <c r="J4025" s="128" t="s">
        <v>230</v>
      </c>
      <c r="K4025" s="128" t="s">
        <v>230</v>
      </c>
      <c r="N4025" s="128" t="s">
        <v>230</v>
      </c>
      <c r="AA4025" s="128" t="s">
        <v>230</v>
      </c>
    </row>
    <row r="4026" spans="6:27">
      <c r="F4026" s="128" t="s">
        <v>230</v>
      </c>
      <c r="G4026" s="128" t="s">
        <v>230</v>
      </c>
      <c r="H4026" s="128" t="s">
        <v>230</v>
      </c>
      <c r="I4026" s="128" t="s">
        <v>230</v>
      </c>
      <c r="J4026" s="128" t="s">
        <v>230</v>
      </c>
      <c r="K4026" s="128" t="s">
        <v>230</v>
      </c>
      <c r="N4026" s="128" t="s">
        <v>230</v>
      </c>
      <c r="AA4026" s="128" t="s">
        <v>230</v>
      </c>
    </row>
    <row r="4027" spans="6:27">
      <c r="F4027" s="128" t="s">
        <v>230</v>
      </c>
      <c r="G4027" s="128" t="s">
        <v>230</v>
      </c>
      <c r="H4027" s="128" t="s">
        <v>230</v>
      </c>
      <c r="I4027" s="128" t="s">
        <v>230</v>
      </c>
      <c r="J4027" s="128" t="s">
        <v>230</v>
      </c>
      <c r="K4027" s="128" t="s">
        <v>230</v>
      </c>
      <c r="N4027" s="128" t="s">
        <v>230</v>
      </c>
      <c r="AA4027" s="128" t="s">
        <v>230</v>
      </c>
    </row>
    <row r="4028" spans="6:27">
      <c r="F4028" s="128" t="s">
        <v>230</v>
      </c>
      <c r="G4028" s="128" t="s">
        <v>230</v>
      </c>
      <c r="H4028" s="128" t="s">
        <v>230</v>
      </c>
      <c r="I4028" s="128" t="s">
        <v>230</v>
      </c>
      <c r="J4028" s="128" t="s">
        <v>230</v>
      </c>
      <c r="K4028" s="128" t="s">
        <v>230</v>
      </c>
      <c r="N4028" s="128" t="s">
        <v>230</v>
      </c>
      <c r="AA4028" s="128" t="s">
        <v>230</v>
      </c>
    </row>
    <row r="4029" spans="6:27">
      <c r="F4029" s="128" t="s">
        <v>230</v>
      </c>
      <c r="G4029" s="128" t="s">
        <v>230</v>
      </c>
      <c r="H4029" s="128" t="s">
        <v>230</v>
      </c>
      <c r="I4029" s="128" t="s">
        <v>230</v>
      </c>
      <c r="J4029" s="128" t="s">
        <v>230</v>
      </c>
      <c r="K4029" s="128" t="s">
        <v>230</v>
      </c>
      <c r="N4029" s="128" t="s">
        <v>230</v>
      </c>
      <c r="AA4029" s="128" t="s">
        <v>230</v>
      </c>
    </row>
    <row r="4030" spans="6:27">
      <c r="F4030" s="128" t="s">
        <v>230</v>
      </c>
      <c r="G4030" s="128" t="s">
        <v>230</v>
      </c>
      <c r="H4030" s="128" t="s">
        <v>230</v>
      </c>
      <c r="I4030" s="128" t="s">
        <v>230</v>
      </c>
      <c r="J4030" s="128" t="s">
        <v>230</v>
      </c>
      <c r="K4030" s="128" t="s">
        <v>230</v>
      </c>
      <c r="N4030" s="128" t="s">
        <v>230</v>
      </c>
      <c r="AA4030" s="128" t="s">
        <v>230</v>
      </c>
    </row>
    <row r="4031" spans="6:27">
      <c r="F4031" s="128" t="s">
        <v>230</v>
      </c>
      <c r="G4031" s="128" t="s">
        <v>230</v>
      </c>
      <c r="H4031" s="128" t="s">
        <v>230</v>
      </c>
      <c r="I4031" s="128" t="s">
        <v>230</v>
      </c>
      <c r="J4031" s="128" t="s">
        <v>230</v>
      </c>
      <c r="K4031" s="128" t="s">
        <v>230</v>
      </c>
      <c r="N4031" s="128" t="s">
        <v>230</v>
      </c>
      <c r="AA4031" s="128" t="s">
        <v>230</v>
      </c>
    </row>
    <row r="4032" spans="6:27">
      <c r="F4032" s="128" t="s">
        <v>230</v>
      </c>
      <c r="G4032" s="128" t="s">
        <v>230</v>
      </c>
      <c r="H4032" s="128" t="s">
        <v>230</v>
      </c>
      <c r="I4032" s="128" t="s">
        <v>230</v>
      </c>
      <c r="J4032" s="128" t="s">
        <v>230</v>
      </c>
      <c r="K4032" s="128" t="s">
        <v>230</v>
      </c>
      <c r="N4032" s="128" t="s">
        <v>230</v>
      </c>
      <c r="AA4032" s="128" t="s">
        <v>230</v>
      </c>
    </row>
    <row r="4033" spans="6:27">
      <c r="F4033" s="128" t="s">
        <v>230</v>
      </c>
      <c r="G4033" s="128" t="s">
        <v>230</v>
      </c>
      <c r="H4033" s="128" t="s">
        <v>230</v>
      </c>
      <c r="I4033" s="128" t="s">
        <v>230</v>
      </c>
      <c r="J4033" s="128" t="s">
        <v>230</v>
      </c>
      <c r="K4033" s="128" t="s">
        <v>230</v>
      </c>
      <c r="N4033" s="128" t="s">
        <v>230</v>
      </c>
      <c r="AA4033" s="128" t="s">
        <v>230</v>
      </c>
    </row>
    <row r="4034" spans="6:27">
      <c r="F4034" s="128" t="s">
        <v>230</v>
      </c>
      <c r="G4034" s="128" t="s">
        <v>230</v>
      </c>
      <c r="H4034" s="128" t="s">
        <v>230</v>
      </c>
      <c r="I4034" s="128" t="s">
        <v>230</v>
      </c>
      <c r="J4034" s="128" t="s">
        <v>230</v>
      </c>
      <c r="K4034" s="128" t="s">
        <v>230</v>
      </c>
      <c r="N4034" s="128" t="s">
        <v>230</v>
      </c>
      <c r="AA4034" s="128" t="s">
        <v>230</v>
      </c>
    </row>
    <row r="4035" spans="6:27">
      <c r="F4035" s="128" t="s">
        <v>230</v>
      </c>
      <c r="G4035" s="128" t="s">
        <v>230</v>
      </c>
      <c r="H4035" s="128" t="s">
        <v>230</v>
      </c>
      <c r="I4035" s="128" t="s">
        <v>230</v>
      </c>
      <c r="J4035" s="128" t="s">
        <v>230</v>
      </c>
      <c r="K4035" s="128" t="s">
        <v>230</v>
      </c>
      <c r="N4035" s="128" t="s">
        <v>230</v>
      </c>
      <c r="AA4035" s="128" t="s">
        <v>230</v>
      </c>
    </row>
    <row r="4036" spans="6:27">
      <c r="F4036" s="128" t="s">
        <v>230</v>
      </c>
      <c r="G4036" s="128" t="s">
        <v>230</v>
      </c>
      <c r="H4036" s="128" t="s">
        <v>230</v>
      </c>
      <c r="I4036" s="128" t="s">
        <v>230</v>
      </c>
      <c r="J4036" s="128" t="s">
        <v>230</v>
      </c>
      <c r="K4036" s="128" t="s">
        <v>230</v>
      </c>
      <c r="N4036" s="128" t="s">
        <v>230</v>
      </c>
      <c r="AA4036" s="128" t="s">
        <v>230</v>
      </c>
    </row>
    <row r="4037" spans="6:27">
      <c r="F4037" s="128" t="s">
        <v>230</v>
      </c>
      <c r="G4037" s="128" t="s">
        <v>230</v>
      </c>
      <c r="H4037" s="128" t="s">
        <v>230</v>
      </c>
      <c r="I4037" s="128" t="s">
        <v>230</v>
      </c>
      <c r="J4037" s="128" t="s">
        <v>230</v>
      </c>
      <c r="K4037" s="128" t="s">
        <v>230</v>
      </c>
      <c r="N4037" s="128" t="s">
        <v>230</v>
      </c>
      <c r="AA4037" s="128" t="s">
        <v>230</v>
      </c>
    </row>
    <row r="4038" spans="6:27">
      <c r="F4038" s="128" t="s">
        <v>230</v>
      </c>
      <c r="G4038" s="128" t="s">
        <v>230</v>
      </c>
      <c r="H4038" s="128" t="s">
        <v>230</v>
      </c>
      <c r="I4038" s="128" t="s">
        <v>230</v>
      </c>
      <c r="J4038" s="128" t="s">
        <v>230</v>
      </c>
      <c r="K4038" s="128" t="s">
        <v>230</v>
      </c>
      <c r="N4038" s="128" t="s">
        <v>230</v>
      </c>
      <c r="AA4038" s="128" t="s">
        <v>230</v>
      </c>
    </row>
    <row r="4039" spans="6:27">
      <c r="F4039" s="128" t="s">
        <v>230</v>
      </c>
      <c r="G4039" s="128" t="s">
        <v>230</v>
      </c>
      <c r="H4039" s="128" t="s">
        <v>230</v>
      </c>
      <c r="I4039" s="128" t="s">
        <v>230</v>
      </c>
      <c r="J4039" s="128" t="s">
        <v>230</v>
      </c>
      <c r="K4039" s="128" t="s">
        <v>230</v>
      </c>
      <c r="N4039" s="128" t="s">
        <v>230</v>
      </c>
      <c r="AA4039" s="128" t="s">
        <v>230</v>
      </c>
    </row>
    <row r="4040" spans="6:27">
      <c r="F4040" s="128" t="s">
        <v>230</v>
      </c>
      <c r="G4040" s="128" t="s">
        <v>230</v>
      </c>
      <c r="H4040" s="128" t="s">
        <v>230</v>
      </c>
      <c r="I4040" s="128" t="s">
        <v>230</v>
      </c>
      <c r="J4040" s="128" t="s">
        <v>230</v>
      </c>
      <c r="K4040" s="128" t="s">
        <v>230</v>
      </c>
      <c r="N4040" s="128" t="s">
        <v>230</v>
      </c>
      <c r="AA4040" s="128" t="s">
        <v>230</v>
      </c>
    </row>
    <row r="4041" spans="6:27">
      <c r="F4041" s="128" t="s">
        <v>230</v>
      </c>
      <c r="G4041" s="128" t="s">
        <v>230</v>
      </c>
      <c r="H4041" s="128" t="s">
        <v>230</v>
      </c>
      <c r="I4041" s="128" t="s">
        <v>230</v>
      </c>
      <c r="J4041" s="128" t="s">
        <v>230</v>
      </c>
      <c r="K4041" s="128" t="s">
        <v>230</v>
      </c>
      <c r="N4041" s="128" t="s">
        <v>230</v>
      </c>
      <c r="AA4041" s="128" t="s">
        <v>230</v>
      </c>
    </row>
    <row r="4042" spans="6:27">
      <c r="F4042" s="128" t="s">
        <v>230</v>
      </c>
      <c r="G4042" s="128" t="s">
        <v>230</v>
      </c>
      <c r="H4042" s="128" t="s">
        <v>230</v>
      </c>
      <c r="I4042" s="128" t="s">
        <v>230</v>
      </c>
      <c r="J4042" s="128" t="s">
        <v>230</v>
      </c>
      <c r="K4042" s="128" t="s">
        <v>230</v>
      </c>
      <c r="N4042" s="128" t="s">
        <v>230</v>
      </c>
      <c r="AA4042" s="128" t="s">
        <v>230</v>
      </c>
    </row>
    <row r="4043" spans="6:27">
      <c r="F4043" s="128" t="s">
        <v>230</v>
      </c>
      <c r="G4043" s="128" t="s">
        <v>230</v>
      </c>
      <c r="H4043" s="128" t="s">
        <v>230</v>
      </c>
      <c r="I4043" s="128" t="s">
        <v>230</v>
      </c>
      <c r="J4043" s="128" t="s">
        <v>230</v>
      </c>
      <c r="K4043" s="128" t="s">
        <v>230</v>
      </c>
      <c r="N4043" s="128" t="s">
        <v>230</v>
      </c>
      <c r="AA4043" s="128" t="s">
        <v>230</v>
      </c>
    </row>
    <row r="4044" spans="6:27">
      <c r="F4044" s="128" t="s">
        <v>230</v>
      </c>
      <c r="G4044" s="128" t="s">
        <v>230</v>
      </c>
      <c r="H4044" s="128" t="s">
        <v>230</v>
      </c>
      <c r="I4044" s="128" t="s">
        <v>230</v>
      </c>
      <c r="J4044" s="128" t="s">
        <v>230</v>
      </c>
      <c r="K4044" s="128" t="s">
        <v>230</v>
      </c>
      <c r="N4044" s="128" t="s">
        <v>230</v>
      </c>
      <c r="AA4044" s="128" t="s">
        <v>230</v>
      </c>
    </row>
    <row r="4045" spans="6:27">
      <c r="F4045" s="128" t="s">
        <v>230</v>
      </c>
      <c r="G4045" s="128" t="s">
        <v>230</v>
      </c>
      <c r="H4045" s="128" t="s">
        <v>230</v>
      </c>
      <c r="I4045" s="128" t="s">
        <v>230</v>
      </c>
      <c r="J4045" s="128" t="s">
        <v>230</v>
      </c>
      <c r="K4045" s="128" t="s">
        <v>230</v>
      </c>
      <c r="N4045" s="128" t="s">
        <v>230</v>
      </c>
      <c r="AA4045" s="128" t="s">
        <v>230</v>
      </c>
    </row>
    <row r="4046" spans="6:27">
      <c r="F4046" s="128" t="s">
        <v>230</v>
      </c>
      <c r="G4046" s="128" t="s">
        <v>230</v>
      </c>
      <c r="H4046" s="128" t="s">
        <v>230</v>
      </c>
      <c r="I4046" s="128" t="s">
        <v>230</v>
      </c>
      <c r="J4046" s="128" t="s">
        <v>230</v>
      </c>
      <c r="K4046" s="128" t="s">
        <v>230</v>
      </c>
      <c r="N4046" s="128" t="s">
        <v>230</v>
      </c>
      <c r="AA4046" s="128" t="s">
        <v>230</v>
      </c>
    </row>
    <row r="4047" spans="6:27">
      <c r="F4047" s="128" t="s">
        <v>230</v>
      </c>
      <c r="G4047" s="128" t="s">
        <v>230</v>
      </c>
      <c r="H4047" s="128" t="s">
        <v>230</v>
      </c>
      <c r="I4047" s="128" t="s">
        <v>230</v>
      </c>
      <c r="J4047" s="128" t="s">
        <v>230</v>
      </c>
      <c r="K4047" s="128" t="s">
        <v>230</v>
      </c>
      <c r="N4047" s="128" t="s">
        <v>230</v>
      </c>
      <c r="AA4047" s="128" t="s">
        <v>230</v>
      </c>
    </row>
    <row r="4048" spans="6:27">
      <c r="F4048" s="128" t="s">
        <v>230</v>
      </c>
      <c r="G4048" s="128" t="s">
        <v>230</v>
      </c>
      <c r="H4048" s="128" t="s">
        <v>230</v>
      </c>
      <c r="I4048" s="128" t="s">
        <v>230</v>
      </c>
      <c r="J4048" s="128" t="s">
        <v>230</v>
      </c>
      <c r="K4048" s="128" t="s">
        <v>230</v>
      </c>
      <c r="N4048" s="128" t="s">
        <v>230</v>
      </c>
      <c r="AA4048" s="128" t="s">
        <v>230</v>
      </c>
    </row>
    <row r="4049" spans="6:27">
      <c r="F4049" s="128" t="s">
        <v>230</v>
      </c>
      <c r="G4049" s="128" t="s">
        <v>230</v>
      </c>
      <c r="H4049" s="128" t="s">
        <v>230</v>
      </c>
      <c r="I4049" s="128" t="s">
        <v>230</v>
      </c>
      <c r="J4049" s="128" t="s">
        <v>230</v>
      </c>
      <c r="K4049" s="128" t="s">
        <v>230</v>
      </c>
      <c r="N4049" s="128" t="s">
        <v>230</v>
      </c>
      <c r="AA4049" s="128" t="s">
        <v>230</v>
      </c>
    </row>
    <row r="4050" spans="6:27">
      <c r="F4050" s="128" t="s">
        <v>230</v>
      </c>
      <c r="G4050" s="128" t="s">
        <v>230</v>
      </c>
      <c r="H4050" s="128" t="s">
        <v>230</v>
      </c>
      <c r="I4050" s="128" t="s">
        <v>230</v>
      </c>
      <c r="J4050" s="128" t="s">
        <v>230</v>
      </c>
      <c r="K4050" s="128" t="s">
        <v>230</v>
      </c>
      <c r="N4050" s="128" t="s">
        <v>230</v>
      </c>
      <c r="AA4050" s="128" t="s">
        <v>230</v>
      </c>
    </row>
    <row r="4051" spans="6:27">
      <c r="F4051" s="128" t="s">
        <v>230</v>
      </c>
      <c r="G4051" s="128" t="s">
        <v>230</v>
      </c>
      <c r="H4051" s="128" t="s">
        <v>230</v>
      </c>
      <c r="I4051" s="128" t="s">
        <v>230</v>
      </c>
      <c r="J4051" s="128" t="s">
        <v>230</v>
      </c>
      <c r="K4051" s="128" t="s">
        <v>230</v>
      </c>
      <c r="N4051" s="128" t="s">
        <v>230</v>
      </c>
      <c r="AA4051" s="128" t="s">
        <v>230</v>
      </c>
    </row>
    <row r="4052" spans="6:27">
      <c r="F4052" s="128" t="s">
        <v>230</v>
      </c>
      <c r="G4052" s="128" t="s">
        <v>230</v>
      </c>
      <c r="H4052" s="128" t="s">
        <v>230</v>
      </c>
      <c r="I4052" s="128" t="s">
        <v>230</v>
      </c>
      <c r="J4052" s="128" t="s">
        <v>230</v>
      </c>
      <c r="K4052" s="128" t="s">
        <v>230</v>
      </c>
      <c r="N4052" s="128" t="s">
        <v>230</v>
      </c>
      <c r="AA4052" s="128" t="s">
        <v>230</v>
      </c>
    </row>
    <row r="4053" spans="6:27">
      <c r="F4053" s="128" t="s">
        <v>230</v>
      </c>
      <c r="G4053" s="128" t="s">
        <v>230</v>
      </c>
      <c r="H4053" s="128" t="s">
        <v>230</v>
      </c>
      <c r="I4053" s="128" t="s">
        <v>230</v>
      </c>
      <c r="J4053" s="128" t="s">
        <v>230</v>
      </c>
      <c r="K4053" s="128" t="s">
        <v>230</v>
      </c>
      <c r="N4053" s="128" t="s">
        <v>230</v>
      </c>
      <c r="AA4053" s="128" t="s">
        <v>230</v>
      </c>
    </row>
    <row r="4054" spans="6:27">
      <c r="F4054" s="128" t="s">
        <v>230</v>
      </c>
      <c r="G4054" s="128" t="s">
        <v>230</v>
      </c>
      <c r="H4054" s="128" t="s">
        <v>230</v>
      </c>
      <c r="I4054" s="128" t="s">
        <v>230</v>
      </c>
      <c r="J4054" s="128" t="s">
        <v>230</v>
      </c>
      <c r="K4054" s="128" t="s">
        <v>230</v>
      </c>
      <c r="N4054" s="128" t="s">
        <v>230</v>
      </c>
      <c r="AA4054" s="128" t="s">
        <v>230</v>
      </c>
    </row>
    <row r="4055" spans="6:27">
      <c r="F4055" s="128" t="s">
        <v>230</v>
      </c>
      <c r="G4055" s="128" t="s">
        <v>230</v>
      </c>
      <c r="H4055" s="128" t="s">
        <v>230</v>
      </c>
      <c r="I4055" s="128" t="s">
        <v>230</v>
      </c>
      <c r="J4055" s="128" t="s">
        <v>230</v>
      </c>
      <c r="K4055" s="128" t="s">
        <v>230</v>
      </c>
      <c r="N4055" s="128" t="s">
        <v>230</v>
      </c>
      <c r="AA4055" s="128" t="s">
        <v>230</v>
      </c>
    </row>
    <row r="4056" spans="6:27">
      <c r="F4056" s="128" t="s">
        <v>230</v>
      </c>
      <c r="G4056" s="128" t="s">
        <v>230</v>
      </c>
      <c r="H4056" s="128" t="s">
        <v>230</v>
      </c>
      <c r="I4056" s="128" t="s">
        <v>230</v>
      </c>
      <c r="J4056" s="128" t="s">
        <v>230</v>
      </c>
      <c r="K4056" s="128" t="s">
        <v>230</v>
      </c>
      <c r="N4056" s="128" t="s">
        <v>230</v>
      </c>
      <c r="AA4056" s="128" t="s">
        <v>230</v>
      </c>
    </row>
    <row r="4057" spans="6:27">
      <c r="F4057" s="128" t="s">
        <v>230</v>
      </c>
      <c r="G4057" s="128" t="s">
        <v>230</v>
      </c>
      <c r="H4057" s="128" t="s">
        <v>230</v>
      </c>
      <c r="I4057" s="128" t="s">
        <v>230</v>
      </c>
      <c r="J4057" s="128" t="s">
        <v>230</v>
      </c>
      <c r="K4057" s="128" t="s">
        <v>230</v>
      </c>
      <c r="N4057" s="128" t="s">
        <v>230</v>
      </c>
      <c r="AA4057" s="128" t="s">
        <v>230</v>
      </c>
    </row>
    <row r="4058" spans="6:27">
      <c r="F4058" s="128" t="s">
        <v>230</v>
      </c>
      <c r="G4058" s="128" t="s">
        <v>230</v>
      </c>
      <c r="H4058" s="128" t="s">
        <v>230</v>
      </c>
      <c r="I4058" s="128" t="s">
        <v>230</v>
      </c>
      <c r="J4058" s="128" t="s">
        <v>230</v>
      </c>
      <c r="K4058" s="128" t="s">
        <v>230</v>
      </c>
      <c r="N4058" s="128" t="s">
        <v>230</v>
      </c>
      <c r="AA4058" s="128" t="s">
        <v>230</v>
      </c>
    </row>
    <row r="4059" spans="6:27">
      <c r="F4059" s="128" t="s">
        <v>230</v>
      </c>
      <c r="G4059" s="128" t="s">
        <v>230</v>
      </c>
      <c r="H4059" s="128" t="s">
        <v>230</v>
      </c>
      <c r="I4059" s="128" t="s">
        <v>230</v>
      </c>
      <c r="J4059" s="128" t="s">
        <v>230</v>
      </c>
      <c r="K4059" s="128" t="s">
        <v>230</v>
      </c>
      <c r="N4059" s="128" t="s">
        <v>230</v>
      </c>
      <c r="AA4059" s="128" t="s">
        <v>230</v>
      </c>
    </row>
    <row r="4060" spans="6:27">
      <c r="F4060" s="128" t="s">
        <v>230</v>
      </c>
      <c r="G4060" s="128" t="s">
        <v>230</v>
      </c>
      <c r="H4060" s="128" t="s">
        <v>230</v>
      </c>
      <c r="I4060" s="128" t="s">
        <v>230</v>
      </c>
      <c r="J4060" s="128" t="s">
        <v>230</v>
      </c>
      <c r="K4060" s="128" t="s">
        <v>230</v>
      </c>
      <c r="N4060" s="128" t="s">
        <v>230</v>
      </c>
      <c r="AA4060" s="128" t="s">
        <v>230</v>
      </c>
    </row>
    <row r="4061" spans="6:27">
      <c r="F4061" s="128" t="s">
        <v>230</v>
      </c>
      <c r="G4061" s="128" t="s">
        <v>230</v>
      </c>
      <c r="H4061" s="128" t="s">
        <v>230</v>
      </c>
      <c r="I4061" s="128" t="s">
        <v>230</v>
      </c>
      <c r="J4061" s="128" t="s">
        <v>230</v>
      </c>
      <c r="K4061" s="128" t="s">
        <v>230</v>
      </c>
      <c r="N4061" s="128" t="s">
        <v>230</v>
      </c>
      <c r="AA4061" s="128" t="s">
        <v>230</v>
      </c>
    </row>
    <row r="4062" spans="6:27">
      <c r="F4062" s="128" t="s">
        <v>230</v>
      </c>
      <c r="G4062" s="128" t="s">
        <v>230</v>
      </c>
      <c r="H4062" s="128" t="s">
        <v>230</v>
      </c>
      <c r="I4062" s="128" t="s">
        <v>230</v>
      </c>
      <c r="J4062" s="128" t="s">
        <v>230</v>
      </c>
      <c r="K4062" s="128" t="s">
        <v>230</v>
      </c>
      <c r="N4062" s="128" t="s">
        <v>230</v>
      </c>
      <c r="AA4062" s="128" t="s">
        <v>230</v>
      </c>
    </row>
    <row r="4063" spans="6:27">
      <c r="F4063" s="128" t="s">
        <v>230</v>
      </c>
      <c r="G4063" s="128" t="s">
        <v>230</v>
      </c>
      <c r="H4063" s="128" t="s">
        <v>230</v>
      </c>
      <c r="I4063" s="128" t="s">
        <v>230</v>
      </c>
      <c r="J4063" s="128" t="s">
        <v>230</v>
      </c>
      <c r="K4063" s="128" t="s">
        <v>230</v>
      </c>
      <c r="N4063" s="128" t="s">
        <v>230</v>
      </c>
      <c r="AA4063" s="128" t="s">
        <v>230</v>
      </c>
    </row>
    <row r="4064" spans="6:27">
      <c r="F4064" s="128" t="s">
        <v>230</v>
      </c>
      <c r="G4064" s="128" t="s">
        <v>230</v>
      </c>
      <c r="H4064" s="128" t="s">
        <v>230</v>
      </c>
      <c r="I4064" s="128" t="s">
        <v>230</v>
      </c>
      <c r="J4064" s="128" t="s">
        <v>230</v>
      </c>
      <c r="K4064" s="128" t="s">
        <v>230</v>
      </c>
      <c r="N4064" s="128" t="s">
        <v>230</v>
      </c>
      <c r="AA4064" s="128" t="s">
        <v>230</v>
      </c>
    </row>
    <row r="4065" spans="6:27">
      <c r="F4065" s="128" t="s">
        <v>230</v>
      </c>
      <c r="G4065" s="128" t="s">
        <v>230</v>
      </c>
      <c r="H4065" s="128" t="s">
        <v>230</v>
      </c>
      <c r="I4065" s="128" t="s">
        <v>230</v>
      </c>
      <c r="J4065" s="128" t="s">
        <v>230</v>
      </c>
      <c r="K4065" s="128" t="s">
        <v>230</v>
      </c>
      <c r="N4065" s="128" t="s">
        <v>230</v>
      </c>
      <c r="AA4065" s="128" t="s">
        <v>230</v>
      </c>
    </row>
    <row r="4066" spans="6:27">
      <c r="F4066" s="128" t="s">
        <v>230</v>
      </c>
      <c r="G4066" s="128" t="s">
        <v>230</v>
      </c>
      <c r="H4066" s="128" t="s">
        <v>230</v>
      </c>
      <c r="I4066" s="128" t="s">
        <v>230</v>
      </c>
      <c r="J4066" s="128" t="s">
        <v>230</v>
      </c>
      <c r="K4066" s="128" t="s">
        <v>230</v>
      </c>
      <c r="N4066" s="128" t="s">
        <v>230</v>
      </c>
      <c r="AA4066" s="128" t="s">
        <v>230</v>
      </c>
    </row>
    <row r="4067" spans="6:27">
      <c r="F4067" s="128" t="s">
        <v>230</v>
      </c>
      <c r="G4067" s="128" t="s">
        <v>230</v>
      </c>
      <c r="H4067" s="128" t="s">
        <v>230</v>
      </c>
      <c r="I4067" s="128" t="s">
        <v>230</v>
      </c>
      <c r="J4067" s="128" t="s">
        <v>230</v>
      </c>
      <c r="K4067" s="128" t="s">
        <v>230</v>
      </c>
      <c r="N4067" s="128" t="s">
        <v>230</v>
      </c>
      <c r="AA4067" s="128" t="s">
        <v>230</v>
      </c>
    </row>
    <row r="4068" spans="6:27">
      <c r="F4068" s="128" t="s">
        <v>230</v>
      </c>
      <c r="G4068" s="128" t="s">
        <v>230</v>
      </c>
      <c r="H4068" s="128" t="s">
        <v>230</v>
      </c>
      <c r="I4068" s="128" t="s">
        <v>230</v>
      </c>
      <c r="J4068" s="128" t="s">
        <v>230</v>
      </c>
      <c r="K4068" s="128" t="s">
        <v>230</v>
      </c>
      <c r="N4068" s="128" t="s">
        <v>230</v>
      </c>
      <c r="AA4068" s="128" t="s">
        <v>230</v>
      </c>
    </row>
    <row r="4069" spans="6:27">
      <c r="F4069" s="128" t="s">
        <v>230</v>
      </c>
      <c r="G4069" s="128" t="s">
        <v>230</v>
      </c>
      <c r="H4069" s="128" t="s">
        <v>230</v>
      </c>
      <c r="I4069" s="128" t="s">
        <v>230</v>
      </c>
      <c r="J4069" s="128" t="s">
        <v>230</v>
      </c>
      <c r="K4069" s="128" t="s">
        <v>230</v>
      </c>
      <c r="N4069" s="128" t="s">
        <v>230</v>
      </c>
      <c r="AA4069" s="128" t="s">
        <v>230</v>
      </c>
    </row>
    <row r="4070" spans="6:27">
      <c r="F4070" s="128" t="s">
        <v>230</v>
      </c>
      <c r="G4070" s="128" t="s">
        <v>230</v>
      </c>
      <c r="H4070" s="128" t="s">
        <v>230</v>
      </c>
      <c r="I4070" s="128" t="s">
        <v>230</v>
      </c>
      <c r="J4070" s="128" t="s">
        <v>230</v>
      </c>
      <c r="K4070" s="128" t="s">
        <v>230</v>
      </c>
      <c r="N4070" s="128" t="s">
        <v>230</v>
      </c>
      <c r="AA4070" s="128" t="s">
        <v>230</v>
      </c>
    </row>
    <row r="4071" spans="6:27">
      <c r="F4071" s="128" t="s">
        <v>230</v>
      </c>
      <c r="G4071" s="128" t="s">
        <v>230</v>
      </c>
      <c r="H4071" s="128" t="s">
        <v>230</v>
      </c>
      <c r="I4071" s="128" t="s">
        <v>230</v>
      </c>
      <c r="J4071" s="128" t="s">
        <v>230</v>
      </c>
      <c r="K4071" s="128" t="s">
        <v>230</v>
      </c>
      <c r="N4071" s="128" t="s">
        <v>230</v>
      </c>
      <c r="AA4071" s="128" t="s">
        <v>230</v>
      </c>
    </row>
    <row r="4072" spans="6:27">
      <c r="F4072" s="128" t="s">
        <v>230</v>
      </c>
      <c r="G4072" s="128" t="s">
        <v>230</v>
      </c>
      <c r="H4072" s="128" t="s">
        <v>230</v>
      </c>
      <c r="I4072" s="128" t="s">
        <v>230</v>
      </c>
      <c r="J4072" s="128" t="s">
        <v>230</v>
      </c>
      <c r="K4072" s="128" t="s">
        <v>230</v>
      </c>
      <c r="N4072" s="128" t="s">
        <v>230</v>
      </c>
      <c r="AA4072" s="128" t="s">
        <v>230</v>
      </c>
    </row>
    <row r="4073" spans="6:27">
      <c r="F4073" s="128" t="s">
        <v>230</v>
      </c>
      <c r="G4073" s="128" t="s">
        <v>230</v>
      </c>
      <c r="H4073" s="128" t="s">
        <v>230</v>
      </c>
      <c r="I4073" s="128" t="s">
        <v>230</v>
      </c>
      <c r="J4073" s="128" t="s">
        <v>230</v>
      </c>
      <c r="K4073" s="128" t="s">
        <v>230</v>
      </c>
      <c r="N4073" s="128" t="s">
        <v>230</v>
      </c>
      <c r="AA4073" s="128" t="s">
        <v>230</v>
      </c>
    </row>
    <row r="4074" spans="6:27">
      <c r="F4074" s="128" t="s">
        <v>230</v>
      </c>
      <c r="G4074" s="128" t="s">
        <v>230</v>
      </c>
      <c r="H4074" s="128" t="s">
        <v>230</v>
      </c>
      <c r="I4074" s="128" t="s">
        <v>230</v>
      </c>
      <c r="J4074" s="128" t="s">
        <v>230</v>
      </c>
      <c r="K4074" s="128" t="s">
        <v>230</v>
      </c>
      <c r="N4074" s="128" t="s">
        <v>230</v>
      </c>
      <c r="AA4074" s="128" t="s">
        <v>230</v>
      </c>
    </row>
    <row r="4075" spans="6:27">
      <c r="F4075" s="128" t="s">
        <v>230</v>
      </c>
      <c r="G4075" s="128" t="s">
        <v>230</v>
      </c>
      <c r="H4075" s="128" t="s">
        <v>230</v>
      </c>
      <c r="I4075" s="128" t="s">
        <v>230</v>
      </c>
      <c r="J4075" s="128" t="s">
        <v>230</v>
      </c>
      <c r="K4075" s="128" t="s">
        <v>230</v>
      </c>
      <c r="N4075" s="128" t="s">
        <v>230</v>
      </c>
      <c r="AA4075" s="128" t="s">
        <v>230</v>
      </c>
    </row>
    <row r="4076" spans="6:27">
      <c r="F4076" s="128" t="s">
        <v>230</v>
      </c>
      <c r="G4076" s="128" t="s">
        <v>230</v>
      </c>
      <c r="H4076" s="128" t="s">
        <v>230</v>
      </c>
      <c r="I4076" s="128" t="s">
        <v>230</v>
      </c>
      <c r="J4076" s="128" t="s">
        <v>230</v>
      </c>
      <c r="K4076" s="128" t="s">
        <v>230</v>
      </c>
      <c r="N4076" s="128" t="s">
        <v>230</v>
      </c>
      <c r="AA4076" s="128" t="s">
        <v>230</v>
      </c>
    </row>
    <row r="4077" spans="6:27">
      <c r="F4077" s="128" t="s">
        <v>230</v>
      </c>
      <c r="G4077" s="128" t="s">
        <v>230</v>
      </c>
      <c r="H4077" s="128" t="s">
        <v>230</v>
      </c>
      <c r="I4077" s="128" t="s">
        <v>230</v>
      </c>
      <c r="J4077" s="128" t="s">
        <v>230</v>
      </c>
      <c r="K4077" s="128" t="s">
        <v>230</v>
      </c>
      <c r="N4077" s="128" t="s">
        <v>230</v>
      </c>
      <c r="AA4077" s="128" t="s">
        <v>230</v>
      </c>
    </row>
    <row r="4078" spans="6:27">
      <c r="F4078" s="128" t="s">
        <v>230</v>
      </c>
      <c r="G4078" s="128" t="s">
        <v>230</v>
      </c>
      <c r="H4078" s="128" t="s">
        <v>230</v>
      </c>
      <c r="I4078" s="128" t="s">
        <v>230</v>
      </c>
      <c r="J4078" s="128" t="s">
        <v>230</v>
      </c>
      <c r="K4078" s="128" t="s">
        <v>230</v>
      </c>
      <c r="N4078" s="128" t="s">
        <v>230</v>
      </c>
      <c r="AA4078" s="128" t="s">
        <v>230</v>
      </c>
    </row>
    <row r="4079" spans="6:27">
      <c r="F4079" s="128" t="s">
        <v>230</v>
      </c>
      <c r="G4079" s="128" t="s">
        <v>230</v>
      </c>
      <c r="H4079" s="128" t="s">
        <v>230</v>
      </c>
      <c r="I4079" s="128" t="s">
        <v>230</v>
      </c>
      <c r="J4079" s="128" t="s">
        <v>230</v>
      </c>
      <c r="K4079" s="128" t="s">
        <v>230</v>
      </c>
      <c r="N4079" s="128" t="s">
        <v>230</v>
      </c>
      <c r="AA4079" s="128" t="s">
        <v>230</v>
      </c>
    </row>
    <row r="4080" spans="6:27">
      <c r="F4080" s="128" t="s">
        <v>230</v>
      </c>
      <c r="G4080" s="128" t="s">
        <v>230</v>
      </c>
      <c r="H4080" s="128" t="s">
        <v>230</v>
      </c>
      <c r="I4080" s="128" t="s">
        <v>230</v>
      </c>
      <c r="J4080" s="128" t="s">
        <v>230</v>
      </c>
      <c r="K4080" s="128" t="s">
        <v>230</v>
      </c>
      <c r="N4080" s="128" t="s">
        <v>230</v>
      </c>
      <c r="AA4080" s="128" t="s">
        <v>230</v>
      </c>
    </row>
    <row r="4081" spans="6:27">
      <c r="F4081" s="128" t="s">
        <v>230</v>
      </c>
      <c r="G4081" s="128" t="s">
        <v>230</v>
      </c>
      <c r="H4081" s="128" t="s">
        <v>230</v>
      </c>
      <c r="I4081" s="128" t="s">
        <v>230</v>
      </c>
      <c r="J4081" s="128" t="s">
        <v>230</v>
      </c>
      <c r="K4081" s="128" t="s">
        <v>230</v>
      </c>
      <c r="N4081" s="128" t="s">
        <v>230</v>
      </c>
      <c r="AA4081" s="128" t="s">
        <v>230</v>
      </c>
    </row>
    <row r="4082" spans="6:27">
      <c r="F4082" s="128" t="s">
        <v>230</v>
      </c>
      <c r="G4082" s="128" t="s">
        <v>230</v>
      </c>
      <c r="H4082" s="128" t="s">
        <v>230</v>
      </c>
      <c r="I4082" s="128" t="s">
        <v>230</v>
      </c>
      <c r="J4082" s="128" t="s">
        <v>230</v>
      </c>
      <c r="K4082" s="128" t="s">
        <v>230</v>
      </c>
      <c r="N4082" s="128" t="s">
        <v>230</v>
      </c>
      <c r="AA4082" s="128" t="s">
        <v>230</v>
      </c>
    </row>
    <row r="4083" spans="6:27">
      <c r="F4083" s="128" t="s">
        <v>230</v>
      </c>
      <c r="G4083" s="128" t="s">
        <v>230</v>
      </c>
      <c r="H4083" s="128" t="s">
        <v>230</v>
      </c>
      <c r="I4083" s="128" t="s">
        <v>230</v>
      </c>
      <c r="J4083" s="128" t="s">
        <v>230</v>
      </c>
      <c r="K4083" s="128" t="s">
        <v>230</v>
      </c>
      <c r="N4083" s="128" t="s">
        <v>230</v>
      </c>
      <c r="AA4083" s="128" t="s">
        <v>230</v>
      </c>
    </row>
    <row r="4084" spans="6:27">
      <c r="F4084" s="128" t="s">
        <v>230</v>
      </c>
      <c r="G4084" s="128" t="s">
        <v>230</v>
      </c>
      <c r="H4084" s="128" t="s">
        <v>230</v>
      </c>
      <c r="I4084" s="128" t="s">
        <v>230</v>
      </c>
      <c r="J4084" s="128" t="s">
        <v>230</v>
      </c>
      <c r="K4084" s="128" t="s">
        <v>230</v>
      </c>
      <c r="N4084" s="128" t="s">
        <v>230</v>
      </c>
      <c r="AA4084" s="128" t="s">
        <v>230</v>
      </c>
    </row>
    <row r="4085" spans="6:27">
      <c r="F4085" s="128" t="s">
        <v>230</v>
      </c>
      <c r="G4085" s="128" t="s">
        <v>230</v>
      </c>
      <c r="H4085" s="128" t="s">
        <v>230</v>
      </c>
      <c r="I4085" s="128" t="s">
        <v>230</v>
      </c>
      <c r="J4085" s="128" t="s">
        <v>230</v>
      </c>
      <c r="K4085" s="128" t="s">
        <v>230</v>
      </c>
      <c r="N4085" s="128" t="s">
        <v>230</v>
      </c>
      <c r="AA4085" s="128" t="s">
        <v>230</v>
      </c>
    </row>
    <row r="4086" spans="6:27">
      <c r="F4086" s="128" t="s">
        <v>230</v>
      </c>
      <c r="G4086" s="128" t="s">
        <v>230</v>
      </c>
      <c r="H4086" s="128" t="s">
        <v>230</v>
      </c>
      <c r="I4086" s="128" t="s">
        <v>230</v>
      </c>
      <c r="J4086" s="128" t="s">
        <v>230</v>
      </c>
      <c r="K4086" s="128" t="s">
        <v>230</v>
      </c>
      <c r="N4086" s="128" t="s">
        <v>230</v>
      </c>
      <c r="AA4086" s="128" t="s">
        <v>230</v>
      </c>
    </row>
    <row r="4087" spans="6:27">
      <c r="F4087" s="128" t="s">
        <v>230</v>
      </c>
      <c r="G4087" s="128" t="s">
        <v>230</v>
      </c>
      <c r="H4087" s="128" t="s">
        <v>230</v>
      </c>
      <c r="I4087" s="128" t="s">
        <v>230</v>
      </c>
      <c r="J4087" s="128" t="s">
        <v>230</v>
      </c>
      <c r="K4087" s="128" t="s">
        <v>230</v>
      </c>
      <c r="N4087" s="128" t="s">
        <v>230</v>
      </c>
      <c r="AA4087" s="128" t="s">
        <v>230</v>
      </c>
    </row>
    <row r="4088" spans="6:27">
      <c r="F4088" s="128" t="s">
        <v>230</v>
      </c>
      <c r="G4088" s="128" t="s">
        <v>230</v>
      </c>
      <c r="H4088" s="128" t="s">
        <v>230</v>
      </c>
      <c r="I4088" s="128" t="s">
        <v>230</v>
      </c>
      <c r="J4088" s="128" t="s">
        <v>230</v>
      </c>
      <c r="K4088" s="128" t="s">
        <v>230</v>
      </c>
      <c r="N4088" s="128" t="s">
        <v>230</v>
      </c>
      <c r="AA4088" s="128" t="s">
        <v>230</v>
      </c>
    </row>
    <row r="4089" spans="6:27">
      <c r="F4089" s="128" t="s">
        <v>230</v>
      </c>
      <c r="G4089" s="128" t="s">
        <v>230</v>
      </c>
      <c r="H4089" s="128" t="s">
        <v>230</v>
      </c>
      <c r="I4089" s="128" t="s">
        <v>230</v>
      </c>
      <c r="J4089" s="128" t="s">
        <v>230</v>
      </c>
      <c r="K4089" s="128" t="s">
        <v>230</v>
      </c>
      <c r="N4089" s="128" t="s">
        <v>230</v>
      </c>
      <c r="AA4089" s="128" t="s">
        <v>230</v>
      </c>
    </row>
    <row r="4090" spans="6:27">
      <c r="F4090" s="128" t="s">
        <v>230</v>
      </c>
      <c r="G4090" s="128" t="s">
        <v>230</v>
      </c>
      <c r="H4090" s="128" t="s">
        <v>230</v>
      </c>
      <c r="I4090" s="128" t="s">
        <v>230</v>
      </c>
      <c r="J4090" s="128" t="s">
        <v>230</v>
      </c>
      <c r="K4090" s="128" t="s">
        <v>230</v>
      </c>
      <c r="N4090" s="128" t="s">
        <v>230</v>
      </c>
      <c r="AA4090" s="128" t="s">
        <v>230</v>
      </c>
    </row>
    <row r="4091" spans="6:27">
      <c r="F4091" s="128" t="s">
        <v>230</v>
      </c>
      <c r="G4091" s="128" t="s">
        <v>230</v>
      </c>
      <c r="H4091" s="128" t="s">
        <v>230</v>
      </c>
      <c r="I4091" s="128" t="s">
        <v>230</v>
      </c>
      <c r="J4091" s="128" t="s">
        <v>230</v>
      </c>
      <c r="K4091" s="128" t="s">
        <v>230</v>
      </c>
      <c r="N4091" s="128" t="s">
        <v>230</v>
      </c>
      <c r="AA4091" s="128" t="s">
        <v>230</v>
      </c>
    </row>
    <row r="4092" spans="6:27">
      <c r="F4092" s="128" t="s">
        <v>230</v>
      </c>
      <c r="G4092" s="128" t="s">
        <v>230</v>
      </c>
      <c r="H4092" s="128" t="s">
        <v>230</v>
      </c>
      <c r="I4092" s="128" t="s">
        <v>230</v>
      </c>
      <c r="J4092" s="128" t="s">
        <v>230</v>
      </c>
      <c r="K4092" s="128" t="s">
        <v>230</v>
      </c>
      <c r="N4092" s="128" t="s">
        <v>230</v>
      </c>
      <c r="AA4092" s="128" t="s">
        <v>230</v>
      </c>
    </row>
    <row r="4093" spans="6:27">
      <c r="F4093" s="128" t="s">
        <v>230</v>
      </c>
      <c r="G4093" s="128" t="s">
        <v>230</v>
      </c>
      <c r="H4093" s="128" t="s">
        <v>230</v>
      </c>
      <c r="I4093" s="128" t="s">
        <v>230</v>
      </c>
      <c r="J4093" s="128" t="s">
        <v>230</v>
      </c>
      <c r="K4093" s="128" t="s">
        <v>230</v>
      </c>
      <c r="N4093" s="128" t="s">
        <v>230</v>
      </c>
      <c r="AA4093" s="128" t="s">
        <v>230</v>
      </c>
    </row>
    <row r="4094" spans="6:27">
      <c r="F4094" s="128" t="s">
        <v>230</v>
      </c>
      <c r="G4094" s="128" t="s">
        <v>230</v>
      </c>
      <c r="H4094" s="128" t="s">
        <v>230</v>
      </c>
      <c r="I4094" s="128" t="s">
        <v>230</v>
      </c>
      <c r="J4094" s="128" t="s">
        <v>230</v>
      </c>
      <c r="K4094" s="128" t="s">
        <v>230</v>
      </c>
      <c r="N4094" s="128" t="s">
        <v>230</v>
      </c>
      <c r="AA4094" s="128" t="s">
        <v>230</v>
      </c>
    </row>
    <row r="4095" spans="6:27">
      <c r="F4095" s="128" t="s">
        <v>230</v>
      </c>
      <c r="G4095" s="128" t="s">
        <v>230</v>
      </c>
      <c r="H4095" s="128" t="s">
        <v>230</v>
      </c>
      <c r="I4095" s="128" t="s">
        <v>230</v>
      </c>
      <c r="J4095" s="128" t="s">
        <v>230</v>
      </c>
      <c r="K4095" s="128" t="s">
        <v>230</v>
      </c>
      <c r="N4095" s="128" t="s">
        <v>230</v>
      </c>
      <c r="AA4095" s="128" t="s">
        <v>230</v>
      </c>
    </row>
    <row r="4096" spans="6:27">
      <c r="F4096" s="128" t="s">
        <v>230</v>
      </c>
      <c r="G4096" s="128" t="s">
        <v>230</v>
      </c>
      <c r="H4096" s="128" t="s">
        <v>230</v>
      </c>
      <c r="I4096" s="128" t="s">
        <v>230</v>
      </c>
      <c r="J4096" s="128" t="s">
        <v>230</v>
      </c>
      <c r="K4096" s="128" t="s">
        <v>230</v>
      </c>
      <c r="N4096" s="128" t="s">
        <v>230</v>
      </c>
      <c r="AA4096" s="128" t="s">
        <v>230</v>
      </c>
    </row>
    <row r="4097" spans="6:27">
      <c r="F4097" s="128" t="s">
        <v>230</v>
      </c>
      <c r="G4097" s="128" t="s">
        <v>230</v>
      </c>
      <c r="H4097" s="128" t="s">
        <v>230</v>
      </c>
      <c r="I4097" s="128" t="s">
        <v>230</v>
      </c>
      <c r="J4097" s="128" t="s">
        <v>230</v>
      </c>
      <c r="K4097" s="128" t="s">
        <v>230</v>
      </c>
      <c r="N4097" s="128" t="s">
        <v>230</v>
      </c>
      <c r="AA4097" s="128" t="s">
        <v>230</v>
      </c>
    </row>
    <row r="4098" spans="6:27">
      <c r="F4098" s="128" t="s">
        <v>230</v>
      </c>
      <c r="G4098" s="128" t="s">
        <v>230</v>
      </c>
      <c r="H4098" s="128" t="s">
        <v>230</v>
      </c>
      <c r="I4098" s="128" t="s">
        <v>230</v>
      </c>
      <c r="J4098" s="128" t="s">
        <v>230</v>
      </c>
      <c r="K4098" s="128" t="s">
        <v>230</v>
      </c>
      <c r="N4098" s="128" t="s">
        <v>230</v>
      </c>
      <c r="AA4098" s="128" t="s">
        <v>230</v>
      </c>
    </row>
    <row r="4099" spans="6:27">
      <c r="F4099" s="128" t="s">
        <v>230</v>
      </c>
      <c r="G4099" s="128" t="s">
        <v>230</v>
      </c>
      <c r="H4099" s="128" t="s">
        <v>230</v>
      </c>
      <c r="I4099" s="128" t="s">
        <v>230</v>
      </c>
      <c r="J4099" s="128" t="s">
        <v>230</v>
      </c>
      <c r="K4099" s="128" t="s">
        <v>230</v>
      </c>
      <c r="N4099" s="128" t="s">
        <v>230</v>
      </c>
      <c r="AA4099" s="128" t="s">
        <v>230</v>
      </c>
    </row>
    <row r="4100" spans="6:27">
      <c r="F4100" s="128" t="s">
        <v>230</v>
      </c>
      <c r="G4100" s="128" t="s">
        <v>230</v>
      </c>
      <c r="H4100" s="128" t="s">
        <v>230</v>
      </c>
      <c r="I4100" s="128" t="s">
        <v>230</v>
      </c>
      <c r="J4100" s="128" t="s">
        <v>230</v>
      </c>
      <c r="K4100" s="128" t="s">
        <v>230</v>
      </c>
      <c r="N4100" s="128" t="s">
        <v>230</v>
      </c>
      <c r="AA4100" s="128" t="s">
        <v>230</v>
      </c>
    </row>
    <row r="4101" spans="6:27">
      <c r="F4101" s="128" t="s">
        <v>230</v>
      </c>
      <c r="G4101" s="128" t="s">
        <v>230</v>
      </c>
      <c r="H4101" s="128" t="s">
        <v>230</v>
      </c>
      <c r="I4101" s="128" t="s">
        <v>230</v>
      </c>
      <c r="J4101" s="128" t="s">
        <v>230</v>
      </c>
      <c r="K4101" s="128" t="s">
        <v>230</v>
      </c>
      <c r="N4101" s="128" t="s">
        <v>230</v>
      </c>
      <c r="AA4101" s="128" t="s">
        <v>230</v>
      </c>
    </row>
    <row r="4102" spans="6:27">
      <c r="F4102" s="128" t="s">
        <v>230</v>
      </c>
      <c r="G4102" s="128" t="s">
        <v>230</v>
      </c>
      <c r="H4102" s="128" t="s">
        <v>230</v>
      </c>
      <c r="I4102" s="128" t="s">
        <v>230</v>
      </c>
      <c r="J4102" s="128" t="s">
        <v>230</v>
      </c>
      <c r="K4102" s="128" t="s">
        <v>230</v>
      </c>
      <c r="N4102" s="128" t="s">
        <v>230</v>
      </c>
      <c r="AA4102" s="128" t="s">
        <v>230</v>
      </c>
    </row>
    <row r="4103" spans="6:27">
      <c r="F4103" s="128" t="s">
        <v>230</v>
      </c>
      <c r="G4103" s="128" t="s">
        <v>230</v>
      </c>
      <c r="H4103" s="128" t="s">
        <v>230</v>
      </c>
      <c r="I4103" s="128" t="s">
        <v>230</v>
      </c>
      <c r="J4103" s="128" t="s">
        <v>230</v>
      </c>
      <c r="K4103" s="128" t="s">
        <v>230</v>
      </c>
      <c r="N4103" s="128" t="s">
        <v>230</v>
      </c>
      <c r="AA4103" s="128" t="s">
        <v>230</v>
      </c>
    </row>
    <row r="4104" spans="6:27">
      <c r="F4104" s="128" t="s">
        <v>230</v>
      </c>
      <c r="G4104" s="128" t="s">
        <v>230</v>
      </c>
      <c r="H4104" s="128" t="s">
        <v>230</v>
      </c>
      <c r="I4104" s="128" t="s">
        <v>230</v>
      </c>
      <c r="J4104" s="128" t="s">
        <v>230</v>
      </c>
      <c r="K4104" s="128" t="s">
        <v>230</v>
      </c>
      <c r="N4104" s="128" t="s">
        <v>230</v>
      </c>
      <c r="AA4104" s="128" t="s">
        <v>230</v>
      </c>
    </row>
    <row r="4105" spans="6:27">
      <c r="F4105" s="128" t="s">
        <v>230</v>
      </c>
      <c r="G4105" s="128" t="s">
        <v>230</v>
      </c>
      <c r="H4105" s="128" t="s">
        <v>230</v>
      </c>
      <c r="I4105" s="128" t="s">
        <v>230</v>
      </c>
      <c r="J4105" s="128" t="s">
        <v>230</v>
      </c>
      <c r="K4105" s="128" t="s">
        <v>230</v>
      </c>
      <c r="N4105" s="128" t="s">
        <v>230</v>
      </c>
      <c r="AA4105" s="128" t="s">
        <v>230</v>
      </c>
    </row>
    <row r="4106" spans="6:27">
      <c r="F4106" s="128" t="s">
        <v>230</v>
      </c>
      <c r="G4106" s="128" t="s">
        <v>230</v>
      </c>
      <c r="H4106" s="128" t="s">
        <v>230</v>
      </c>
      <c r="I4106" s="128" t="s">
        <v>230</v>
      </c>
      <c r="J4106" s="128" t="s">
        <v>230</v>
      </c>
      <c r="K4106" s="128" t="s">
        <v>230</v>
      </c>
      <c r="N4106" s="128" t="s">
        <v>230</v>
      </c>
      <c r="AA4106" s="128" t="s">
        <v>230</v>
      </c>
    </row>
    <row r="4107" spans="6:27">
      <c r="F4107" s="128" t="s">
        <v>230</v>
      </c>
      <c r="G4107" s="128" t="s">
        <v>230</v>
      </c>
      <c r="H4107" s="128" t="s">
        <v>230</v>
      </c>
      <c r="I4107" s="128" t="s">
        <v>230</v>
      </c>
      <c r="J4107" s="128" t="s">
        <v>230</v>
      </c>
      <c r="K4107" s="128" t="s">
        <v>230</v>
      </c>
      <c r="N4107" s="128" t="s">
        <v>230</v>
      </c>
      <c r="AA4107" s="128" t="s">
        <v>230</v>
      </c>
    </row>
    <row r="4108" spans="6:27">
      <c r="F4108" s="128" t="s">
        <v>230</v>
      </c>
      <c r="G4108" s="128" t="s">
        <v>230</v>
      </c>
      <c r="H4108" s="128" t="s">
        <v>230</v>
      </c>
      <c r="I4108" s="128" t="s">
        <v>230</v>
      </c>
      <c r="J4108" s="128" t="s">
        <v>230</v>
      </c>
      <c r="K4108" s="128" t="s">
        <v>230</v>
      </c>
      <c r="N4108" s="128" t="s">
        <v>230</v>
      </c>
      <c r="AA4108" s="128" t="s">
        <v>230</v>
      </c>
    </row>
    <row r="4109" spans="6:27">
      <c r="F4109" s="128" t="s">
        <v>230</v>
      </c>
      <c r="G4109" s="128" t="s">
        <v>230</v>
      </c>
      <c r="H4109" s="128" t="s">
        <v>230</v>
      </c>
      <c r="I4109" s="128" t="s">
        <v>230</v>
      </c>
      <c r="J4109" s="128" t="s">
        <v>230</v>
      </c>
      <c r="K4109" s="128" t="s">
        <v>230</v>
      </c>
      <c r="N4109" s="128" t="s">
        <v>230</v>
      </c>
      <c r="AA4109" s="128" t="s">
        <v>230</v>
      </c>
    </row>
    <row r="4110" spans="6:27">
      <c r="F4110" s="128" t="s">
        <v>230</v>
      </c>
      <c r="G4110" s="128" t="s">
        <v>230</v>
      </c>
      <c r="H4110" s="128" t="s">
        <v>230</v>
      </c>
      <c r="I4110" s="128" t="s">
        <v>230</v>
      </c>
      <c r="J4110" s="128" t="s">
        <v>230</v>
      </c>
      <c r="K4110" s="128" t="s">
        <v>230</v>
      </c>
      <c r="N4110" s="128" t="s">
        <v>230</v>
      </c>
      <c r="AA4110" s="128" t="s">
        <v>230</v>
      </c>
    </row>
    <row r="4111" spans="6:27">
      <c r="F4111" s="128" t="s">
        <v>230</v>
      </c>
      <c r="G4111" s="128" t="s">
        <v>230</v>
      </c>
      <c r="H4111" s="128" t="s">
        <v>230</v>
      </c>
      <c r="I4111" s="128" t="s">
        <v>230</v>
      </c>
      <c r="J4111" s="128" t="s">
        <v>230</v>
      </c>
      <c r="K4111" s="128" t="s">
        <v>230</v>
      </c>
      <c r="N4111" s="128" t="s">
        <v>230</v>
      </c>
      <c r="AA4111" s="128" t="s">
        <v>230</v>
      </c>
    </row>
    <row r="4112" spans="6:27">
      <c r="F4112" s="128" t="s">
        <v>230</v>
      </c>
      <c r="G4112" s="128" t="s">
        <v>230</v>
      </c>
      <c r="H4112" s="128" t="s">
        <v>230</v>
      </c>
      <c r="I4112" s="128" t="s">
        <v>230</v>
      </c>
      <c r="J4112" s="128" t="s">
        <v>230</v>
      </c>
      <c r="K4112" s="128" t="s">
        <v>230</v>
      </c>
      <c r="N4112" s="128" t="s">
        <v>230</v>
      </c>
      <c r="AA4112" s="128" t="s">
        <v>230</v>
      </c>
    </row>
    <row r="4113" spans="6:27">
      <c r="F4113" s="128" t="s">
        <v>230</v>
      </c>
      <c r="G4113" s="128" t="s">
        <v>230</v>
      </c>
      <c r="H4113" s="128" t="s">
        <v>230</v>
      </c>
      <c r="I4113" s="128" t="s">
        <v>230</v>
      </c>
      <c r="J4113" s="128" t="s">
        <v>230</v>
      </c>
      <c r="K4113" s="128" t="s">
        <v>230</v>
      </c>
      <c r="N4113" s="128" t="s">
        <v>230</v>
      </c>
      <c r="AA4113" s="128" t="s">
        <v>230</v>
      </c>
    </row>
    <row r="4114" spans="6:27">
      <c r="F4114" s="128" t="s">
        <v>230</v>
      </c>
      <c r="G4114" s="128" t="s">
        <v>230</v>
      </c>
      <c r="H4114" s="128" t="s">
        <v>230</v>
      </c>
      <c r="I4114" s="128" t="s">
        <v>230</v>
      </c>
      <c r="J4114" s="128" t="s">
        <v>230</v>
      </c>
      <c r="K4114" s="128" t="s">
        <v>230</v>
      </c>
      <c r="N4114" s="128" t="s">
        <v>230</v>
      </c>
      <c r="AA4114" s="128" t="s">
        <v>230</v>
      </c>
    </row>
    <row r="4115" spans="6:27">
      <c r="F4115" s="128" t="s">
        <v>230</v>
      </c>
      <c r="G4115" s="128" t="s">
        <v>230</v>
      </c>
      <c r="H4115" s="128" t="s">
        <v>230</v>
      </c>
      <c r="I4115" s="128" t="s">
        <v>230</v>
      </c>
      <c r="J4115" s="128" t="s">
        <v>230</v>
      </c>
      <c r="K4115" s="128" t="s">
        <v>230</v>
      </c>
      <c r="N4115" s="128" t="s">
        <v>230</v>
      </c>
      <c r="AA4115" s="128" t="s">
        <v>230</v>
      </c>
    </row>
    <row r="4116" spans="6:27">
      <c r="F4116" s="128" t="s">
        <v>230</v>
      </c>
      <c r="G4116" s="128" t="s">
        <v>230</v>
      </c>
      <c r="H4116" s="128" t="s">
        <v>230</v>
      </c>
      <c r="I4116" s="128" t="s">
        <v>230</v>
      </c>
      <c r="J4116" s="128" t="s">
        <v>230</v>
      </c>
      <c r="K4116" s="128" t="s">
        <v>230</v>
      </c>
      <c r="N4116" s="128" t="s">
        <v>230</v>
      </c>
      <c r="AA4116" s="128" t="s">
        <v>230</v>
      </c>
    </row>
    <row r="4117" spans="6:27">
      <c r="F4117" s="128" t="s">
        <v>230</v>
      </c>
      <c r="G4117" s="128" t="s">
        <v>230</v>
      </c>
      <c r="H4117" s="128" t="s">
        <v>230</v>
      </c>
      <c r="I4117" s="128" t="s">
        <v>230</v>
      </c>
      <c r="J4117" s="128" t="s">
        <v>230</v>
      </c>
      <c r="K4117" s="128" t="s">
        <v>230</v>
      </c>
      <c r="N4117" s="128" t="s">
        <v>230</v>
      </c>
      <c r="AA4117" s="128" t="s">
        <v>230</v>
      </c>
    </row>
    <row r="4118" spans="6:27">
      <c r="F4118" s="128" t="s">
        <v>230</v>
      </c>
      <c r="G4118" s="128" t="s">
        <v>230</v>
      </c>
      <c r="H4118" s="128" t="s">
        <v>230</v>
      </c>
      <c r="I4118" s="128" t="s">
        <v>230</v>
      </c>
      <c r="J4118" s="128" t="s">
        <v>230</v>
      </c>
      <c r="K4118" s="128" t="s">
        <v>230</v>
      </c>
      <c r="N4118" s="128" t="s">
        <v>230</v>
      </c>
      <c r="AA4118" s="128" t="s">
        <v>230</v>
      </c>
    </row>
    <row r="4119" spans="6:27">
      <c r="F4119" s="128" t="s">
        <v>230</v>
      </c>
      <c r="G4119" s="128" t="s">
        <v>230</v>
      </c>
      <c r="H4119" s="128" t="s">
        <v>230</v>
      </c>
      <c r="I4119" s="128" t="s">
        <v>230</v>
      </c>
      <c r="J4119" s="128" t="s">
        <v>230</v>
      </c>
      <c r="K4119" s="128" t="s">
        <v>230</v>
      </c>
      <c r="N4119" s="128" t="s">
        <v>230</v>
      </c>
      <c r="AA4119" s="128" t="s">
        <v>230</v>
      </c>
    </row>
    <row r="4120" spans="6:27">
      <c r="F4120" s="128" t="s">
        <v>230</v>
      </c>
      <c r="G4120" s="128" t="s">
        <v>230</v>
      </c>
      <c r="H4120" s="128" t="s">
        <v>230</v>
      </c>
      <c r="I4120" s="128" t="s">
        <v>230</v>
      </c>
      <c r="J4120" s="128" t="s">
        <v>230</v>
      </c>
      <c r="K4120" s="128" t="s">
        <v>230</v>
      </c>
      <c r="N4120" s="128" t="s">
        <v>230</v>
      </c>
      <c r="AA4120" s="128" t="s">
        <v>230</v>
      </c>
    </row>
    <row r="4121" spans="6:27">
      <c r="F4121" s="128" t="s">
        <v>230</v>
      </c>
      <c r="G4121" s="128" t="s">
        <v>230</v>
      </c>
      <c r="H4121" s="128" t="s">
        <v>230</v>
      </c>
      <c r="I4121" s="128" t="s">
        <v>230</v>
      </c>
      <c r="J4121" s="128" t="s">
        <v>230</v>
      </c>
      <c r="K4121" s="128" t="s">
        <v>230</v>
      </c>
      <c r="N4121" s="128" t="s">
        <v>230</v>
      </c>
      <c r="AA4121" s="128" t="s">
        <v>230</v>
      </c>
    </row>
    <row r="4122" spans="6:27">
      <c r="F4122" s="128" t="s">
        <v>230</v>
      </c>
      <c r="G4122" s="128" t="s">
        <v>230</v>
      </c>
      <c r="H4122" s="128" t="s">
        <v>230</v>
      </c>
      <c r="I4122" s="128" t="s">
        <v>230</v>
      </c>
      <c r="J4122" s="128" t="s">
        <v>230</v>
      </c>
      <c r="K4122" s="128" t="s">
        <v>230</v>
      </c>
      <c r="N4122" s="128" t="s">
        <v>230</v>
      </c>
      <c r="AA4122" s="128" t="s">
        <v>230</v>
      </c>
    </row>
    <row r="4123" spans="6:27">
      <c r="F4123" s="128" t="s">
        <v>230</v>
      </c>
      <c r="G4123" s="128" t="s">
        <v>230</v>
      </c>
      <c r="H4123" s="128" t="s">
        <v>230</v>
      </c>
      <c r="I4123" s="128" t="s">
        <v>230</v>
      </c>
      <c r="J4123" s="128" t="s">
        <v>230</v>
      </c>
      <c r="K4123" s="128" t="s">
        <v>230</v>
      </c>
      <c r="N4123" s="128" t="s">
        <v>230</v>
      </c>
      <c r="AA4123" s="128" t="s">
        <v>230</v>
      </c>
    </row>
    <row r="4124" spans="6:27">
      <c r="F4124" s="128" t="s">
        <v>230</v>
      </c>
      <c r="G4124" s="128" t="s">
        <v>230</v>
      </c>
      <c r="H4124" s="128" t="s">
        <v>230</v>
      </c>
      <c r="I4124" s="128" t="s">
        <v>230</v>
      </c>
      <c r="J4124" s="128" t="s">
        <v>230</v>
      </c>
      <c r="K4124" s="128" t="s">
        <v>230</v>
      </c>
      <c r="N4124" s="128" t="s">
        <v>230</v>
      </c>
      <c r="AA4124" s="128" t="s">
        <v>230</v>
      </c>
    </row>
    <row r="4125" spans="6:27">
      <c r="F4125" s="128" t="s">
        <v>230</v>
      </c>
      <c r="G4125" s="128" t="s">
        <v>230</v>
      </c>
      <c r="H4125" s="128" t="s">
        <v>230</v>
      </c>
      <c r="I4125" s="128" t="s">
        <v>230</v>
      </c>
      <c r="J4125" s="128" t="s">
        <v>230</v>
      </c>
      <c r="K4125" s="128" t="s">
        <v>230</v>
      </c>
      <c r="N4125" s="128" t="s">
        <v>230</v>
      </c>
      <c r="AA4125" s="128" t="s">
        <v>230</v>
      </c>
    </row>
    <row r="4126" spans="6:27">
      <c r="F4126" s="128" t="s">
        <v>230</v>
      </c>
      <c r="G4126" s="128" t="s">
        <v>230</v>
      </c>
      <c r="H4126" s="128" t="s">
        <v>230</v>
      </c>
      <c r="I4126" s="128" t="s">
        <v>230</v>
      </c>
      <c r="J4126" s="128" t="s">
        <v>230</v>
      </c>
      <c r="K4126" s="128" t="s">
        <v>230</v>
      </c>
      <c r="N4126" s="128" t="s">
        <v>230</v>
      </c>
      <c r="AA4126" s="128" t="s">
        <v>230</v>
      </c>
    </row>
    <row r="4127" spans="6:27">
      <c r="F4127" s="128" t="s">
        <v>230</v>
      </c>
      <c r="G4127" s="128" t="s">
        <v>230</v>
      </c>
      <c r="H4127" s="128" t="s">
        <v>230</v>
      </c>
      <c r="I4127" s="128" t="s">
        <v>230</v>
      </c>
      <c r="J4127" s="128" t="s">
        <v>230</v>
      </c>
      <c r="K4127" s="128" t="s">
        <v>230</v>
      </c>
      <c r="N4127" s="128" t="s">
        <v>230</v>
      </c>
      <c r="AA4127" s="128" t="s">
        <v>230</v>
      </c>
    </row>
    <row r="4128" spans="6:27">
      <c r="F4128" s="128" t="s">
        <v>230</v>
      </c>
      <c r="G4128" s="128" t="s">
        <v>230</v>
      </c>
      <c r="H4128" s="128" t="s">
        <v>230</v>
      </c>
      <c r="I4128" s="128" t="s">
        <v>230</v>
      </c>
      <c r="J4128" s="128" t="s">
        <v>230</v>
      </c>
      <c r="K4128" s="128" t="s">
        <v>230</v>
      </c>
      <c r="N4128" s="128" t="s">
        <v>230</v>
      </c>
      <c r="AA4128" s="128" t="s">
        <v>230</v>
      </c>
    </row>
    <row r="4129" spans="6:27">
      <c r="F4129" s="128" t="s">
        <v>230</v>
      </c>
      <c r="G4129" s="128" t="s">
        <v>230</v>
      </c>
      <c r="H4129" s="128" t="s">
        <v>230</v>
      </c>
      <c r="I4129" s="128" t="s">
        <v>230</v>
      </c>
      <c r="J4129" s="128" t="s">
        <v>230</v>
      </c>
      <c r="K4129" s="128" t="s">
        <v>230</v>
      </c>
      <c r="N4129" s="128" t="s">
        <v>230</v>
      </c>
      <c r="AA4129" s="128" t="s">
        <v>230</v>
      </c>
    </row>
    <row r="4130" spans="6:27">
      <c r="F4130" s="128" t="s">
        <v>230</v>
      </c>
      <c r="G4130" s="128" t="s">
        <v>230</v>
      </c>
      <c r="H4130" s="128" t="s">
        <v>230</v>
      </c>
      <c r="I4130" s="128" t="s">
        <v>230</v>
      </c>
      <c r="J4130" s="128" t="s">
        <v>230</v>
      </c>
      <c r="K4130" s="128" t="s">
        <v>230</v>
      </c>
      <c r="N4130" s="128" t="s">
        <v>230</v>
      </c>
      <c r="AA4130" s="128" t="s">
        <v>230</v>
      </c>
    </row>
    <row r="4131" spans="6:27">
      <c r="F4131" s="128" t="s">
        <v>230</v>
      </c>
      <c r="G4131" s="128" t="s">
        <v>230</v>
      </c>
      <c r="H4131" s="128" t="s">
        <v>230</v>
      </c>
      <c r="I4131" s="128" t="s">
        <v>230</v>
      </c>
      <c r="J4131" s="128" t="s">
        <v>230</v>
      </c>
      <c r="K4131" s="128" t="s">
        <v>230</v>
      </c>
      <c r="N4131" s="128" t="s">
        <v>230</v>
      </c>
      <c r="AA4131" s="128" t="s">
        <v>230</v>
      </c>
    </row>
    <row r="4132" spans="6:27">
      <c r="F4132" s="128" t="s">
        <v>230</v>
      </c>
      <c r="G4132" s="128" t="s">
        <v>230</v>
      </c>
      <c r="H4132" s="128" t="s">
        <v>230</v>
      </c>
      <c r="I4132" s="128" t="s">
        <v>230</v>
      </c>
      <c r="J4132" s="128" t="s">
        <v>230</v>
      </c>
      <c r="K4132" s="128" t="s">
        <v>230</v>
      </c>
      <c r="N4132" s="128" t="s">
        <v>230</v>
      </c>
      <c r="AA4132" s="128" t="s">
        <v>230</v>
      </c>
    </row>
    <row r="4133" spans="6:27">
      <c r="F4133" s="128" t="s">
        <v>230</v>
      </c>
      <c r="G4133" s="128" t="s">
        <v>230</v>
      </c>
      <c r="H4133" s="128" t="s">
        <v>230</v>
      </c>
      <c r="I4133" s="128" t="s">
        <v>230</v>
      </c>
      <c r="J4133" s="128" t="s">
        <v>230</v>
      </c>
      <c r="K4133" s="128" t="s">
        <v>230</v>
      </c>
      <c r="N4133" s="128" t="s">
        <v>230</v>
      </c>
      <c r="AA4133" s="128" t="s">
        <v>230</v>
      </c>
    </row>
    <row r="4134" spans="6:27">
      <c r="F4134" s="128" t="s">
        <v>230</v>
      </c>
      <c r="G4134" s="128" t="s">
        <v>230</v>
      </c>
      <c r="H4134" s="128" t="s">
        <v>230</v>
      </c>
      <c r="I4134" s="128" t="s">
        <v>230</v>
      </c>
      <c r="J4134" s="128" t="s">
        <v>230</v>
      </c>
      <c r="K4134" s="128" t="s">
        <v>230</v>
      </c>
      <c r="N4134" s="128" t="s">
        <v>230</v>
      </c>
      <c r="AA4134" s="128" t="s">
        <v>230</v>
      </c>
    </row>
    <row r="4135" spans="6:27">
      <c r="F4135" s="128" t="s">
        <v>230</v>
      </c>
      <c r="G4135" s="128" t="s">
        <v>230</v>
      </c>
      <c r="H4135" s="128" t="s">
        <v>230</v>
      </c>
      <c r="I4135" s="128" t="s">
        <v>230</v>
      </c>
      <c r="J4135" s="128" t="s">
        <v>230</v>
      </c>
      <c r="K4135" s="128" t="s">
        <v>230</v>
      </c>
      <c r="N4135" s="128" t="s">
        <v>230</v>
      </c>
      <c r="AA4135" s="128" t="s">
        <v>230</v>
      </c>
    </row>
    <row r="4136" spans="6:27">
      <c r="F4136" s="128" t="s">
        <v>230</v>
      </c>
      <c r="G4136" s="128" t="s">
        <v>230</v>
      </c>
      <c r="H4136" s="128" t="s">
        <v>230</v>
      </c>
      <c r="I4136" s="128" t="s">
        <v>230</v>
      </c>
      <c r="J4136" s="128" t="s">
        <v>230</v>
      </c>
      <c r="K4136" s="128" t="s">
        <v>230</v>
      </c>
      <c r="N4136" s="128" t="s">
        <v>230</v>
      </c>
      <c r="AA4136" s="128" t="s">
        <v>230</v>
      </c>
    </row>
    <row r="4137" spans="6:27">
      <c r="F4137" s="128" t="s">
        <v>230</v>
      </c>
      <c r="G4137" s="128" t="s">
        <v>230</v>
      </c>
      <c r="H4137" s="128" t="s">
        <v>230</v>
      </c>
      <c r="I4137" s="128" t="s">
        <v>230</v>
      </c>
      <c r="J4137" s="128" t="s">
        <v>230</v>
      </c>
      <c r="K4137" s="128" t="s">
        <v>230</v>
      </c>
      <c r="N4137" s="128" t="s">
        <v>230</v>
      </c>
      <c r="AA4137" s="128" t="s">
        <v>230</v>
      </c>
    </row>
    <row r="4138" spans="6:27">
      <c r="F4138" s="128" t="s">
        <v>230</v>
      </c>
      <c r="G4138" s="128" t="s">
        <v>230</v>
      </c>
      <c r="H4138" s="128" t="s">
        <v>230</v>
      </c>
      <c r="I4138" s="128" t="s">
        <v>230</v>
      </c>
      <c r="J4138" s="128" t="s">
        <v>230</v>
      </c>
      <c r="K4138" s="128" t="s">
        <v>230</v>
      </c>
      <c r="N4138" s="128" t="s">
        <v>230</v>
      </c>
      <c r="AA4138" s="128" t="s">
        <v>230</v>
      </c>
    </row>
    <row r="4139" spans="6:27">
      <c r="F4139" s="128" t="s">
        <v>230</v>
      </c>
      <c r="G4139" s="128" t="s">
        <v>230</v>
      </c>
      <c r="H4139" s="128" t="s">
        <v>230</v>
      </c>
      <c r="I4139" s="128" t="s">
        <v>230</v>
      </c>
      <c r="J4139" s="128" t="s">
        <v>230</v>
      </c>
      <c r="K4139" s="128" t="s">
        <v>230</v>
      </c>
      <c r="N4139" s="128" t="s">
        <v>230</v>
      </c>
      <c r="AA4139" s="128" t="s">
        <v>230</v>
      </c>
    </row>
    <row r="4140" spans="6:27">
      <c r="F4140" s="128" t="s">
        <v>230</v>
      </c>
      <c r="G4140" s="128" t="s">
        <v>230</v>
      </c>
      <c r="H4140" s="128" t="s">
        <v>230</v>
      </c>
      <c r="I4140" s="128" t="s">
        <v>230</v>
      </c>
      <c r="J4140" s="128" t="s">
        <v>230</v>
      </c>
      <c r="K4140" s="128" t="s">
        <v>230</v>
      </c>
      <c r="N4140" s="128" t="s">
        <v>230</v>
      </c>
      <c r="AA4140" s="128" t="s">
        <v>230</v>
      </c>
    </row>
    <row r="4141" spans="6:27">
      <c r="F4141" s="128" t="s">
        <v>230</v>
      </c>
      <c r="G4141" s="128" t="s">
        <v>230</v>
      </c>
      <c r="H4141" s="128" t="s">
        <v>230</v>
      </c>
      <c r="I4141" s="128" t="s">
        <v>230</v>
      </c>
      <c r="J4141" s="128" t="s">
        <v>230</v>
      </c>
      <c r="K4141" s="128" t="s">
        <v>230</v>
      </c>
      <c r="N4141" s="128" t="s">
        <v>230</v>
      </c>
      <c r="AA4141" s="128" t="s">
        <v>230</v>
      </c>
    </row>
    <row r="4142" spans="6:27">
      <c r="F4142" s="128" t="s">
        <v>230</v>
      </c>
      <c r="G4142" s="128" t="s">
        <v>230</v>
      </c>
      <c r="H4142" s="128" t="s">
        <v>230</v>
      </c>
      <c r="I4142" s="128" t="s">
        <v>230</v>
      </c>
      <c r="J4142" s="128" t="s">
        <v>230</v>
      </c>
      <c r="K4142" s="128" t="s">
        <v>230</v>
      </c>
      <c r="N4142" s="128" t="s">
        <v>230</v>
      </c>
      <c r="AA4142" s="128" t="s">
        <v>230</v>
      </c>
    </row>
    <row r="4143" spans="6:27">
      <c r="F4143" s="128" t="s">
        <v>230</v>
      </c>
      <c r="G4143" s="128" t="s">
        <v>230</v>
      </c>
      <c r="H4143" s="128" t="s">
        <v>230</v>
      </c>
      <c r="I4143" s="128" t="s">
        <v>230</v>
      </c>
      <c r="J4143" s="128" t="s">
        <v>230</v>
      </c>
      <c r="K4143" s="128" t="s">
        <v>230</v>
      </c>
      <c r="N4143" s="128" t="s">
        <v>230</v>
      </c>
      <c r="AA4143" s="128" t="s">
        <v>230</v>
      </c>
    </row>
    <row r="4144" spans="6:27">
      <c r="F4144" s="128" t="s">
        <v>230</v>
      </c>
      <c r="G4144" s="128" t="s">
        <v>230</v>
      </c>
      <c r="H4144" s="128" t="s">
        <v>230</v>
      </c>
      <c r="I4144" s="128" t="s">
        <v>230</v>
      </c>
      <c r="J4144" s="128" t="s">
        <v>230</v>
      </c>
      <c r="K4144" s="128" t="s">
        <v>230</v>
      </c>
      <c r="N4144" s="128" t="s">
        <v>230</v>
      </c>
      <c r="AA4144" s="128" t="s">
        <v>230</v>
      </c>
    </row>
    <row r="4145" spans="6:27">
      <c r="F4145" s="128" t="s">
        <v>230</v>
      </c>
      <c r="G4145" s="128" t="s">
        <v>230</v>
      </c>
      <c r="H4145" s="128" t="s">
        <v>230</v>
      </c>
      <c r="I4145" s="128" t="s">
        <v>230</v>
      </c>
      <c r="J4145" s="128" t="s">
        <v>230</v>
      </c>
      <c r="K4145" s="128" t="s">
        <v>230</v>
      </c>
      <c r="N4145" s="128" t="s">
        <v>230</v>
      </c>
      <c r="AA4145" s="128" t="s">
        <v>230</v>
      </c>
    </row>
    <row r="4146" spans="6:27">
      <c r="F4146" s="128" t="s">
        <v>230</v>
      </c>
      <c r="G4146" s="128" t="s">
        <v>230</v>
      </c>
      <c r="H4146" s="128" t="s">
        <v>230</v>
      </c>
      <c r="I4146" s="128" t="s">
        <v>230</v>
      </c>
      <c r="J4146" s="128" t="s">
        <v>230</v>
      </c>
      <c r="K4146" s="128" t="s">
        <v>230</v>
      </c>
      <c r="N4146" s="128" t="s">
        <v>230</v>
      </c>
      <c r="AA4146" s="128" t="s">
        <v>230</v>
      </c>
    </row>
    <row r="4147" spans="6:27">
      <c r="F4147" s="128" t="s">
        <v>230</v>
      </c>
      <c r="G4147" s="128" t="s">
        <v>230</v>
      </c>
      <c r="H4147" s="128" t="s">
        <v>230</v>
      </c>
      <c r="I4147" s="128" t="s">
        <v>230</v>
      </c>
      <c r="J4147" s="128" t="s">
        <v>230</v>
      </c>
      <c r="K4147" s="128" t="s">
        <v>230</v>
      </c>
      <c r="N4147" s="128" t="s">
        <v>230</v>
      </c>
      <c r="AA4147" s="128" t="s">
        <v>230</v>
      </c>
    </row>
    <row r="4148" spans="6:27">
      <c r="F4148" s="128" t="s">
        <v>230</v>
      </c>
      <c r="G4148" s="128" t="s">
        <v>230</v>
      </c>
      <c r="H4148" s="128" t="s">
        <v>230</v>
      </c>
      <c r="I4148" s="128" t="s">
        <v>230</v>
      </c>
      <c r="J4148" s="128" t="s">
        <v>230</v>
      </c>
      <c r="K4148" s="128" t="s">
        <v>230</v>
      </c>
      <c r="N4148" s="128" t="s">
        <v>230</v>
      </c>
      <c r="AA4148" s="128" t="s">
        <v>230</v>
      </c>
    </row>
    <row r="4149" spans="6:27">
      <c r="F4149" s="128" t="s">
        <v>230</v>
      </c>
      <c r="G4149" s="128" t="s">
        <v>230</v>
      </c>
      <c r="H4149" s="128" t="s">
        <v>230</v>
      </c>
      <c r="I4149" s="128" t="s">
        <v>230</v>
      </c>
      <c r="J4149" s="128" t="s">
        <v>230</v>
      </c>
      <c r="K4149" s="128" t="s">
        <v>230</v>
      </c>
      <c r="N4149" s="128" t="s">
        <v>230</v>
      </c>
      <c r="AA4149" s="128" t="s">
        <v>230</v>
      </c>
    </row>
    <row r="4150" spans="6:27">
      <c r="F4150" s="128" t="s">
        <v>230</v>
      </c>
      <c r="G4150" s="128" t="s">
        <v>230</v>
      </c>
      <c r="H4150" s="128" t="s">
        <v>230</v>
      </c>
      <c r="I4150" s="128" t="s">
        <v>230</v>
      </c>
      <c r="J4150" s="128" t="s">
        <v>230</v>
      </c>
      <c r="K4150" s="128" t="s">
        <v>230</v>
      </c>
      <c r="N4150" s="128" t="s">
        <v>230</v>
      </c>
      <c r="AA4150" s="128" t="s">
        <v>230</v>
      </c>
    </row>
    <row r="4151" spans="6:27">
      <c r="F4151" s="128" t="s">
        <v>230</v>
      </c>
      <c r="G4151" s="128" t="s">
        <v>230</v>
      </c>
      <c r="H4151" s="128" t="s">
        <v>230</v>
      </c>
      <c r="I4151" s="128" t="s">
        <v>230</v>
      </c>
      <c r="J4151" s="128" t="s">
        <v>230</v>
      </c>
      <c r="K4151" s="128" t="s">
        <v>230</v>
      </c>
      <c r="N4151" s="128" t="s">
        <v>230</v>
      </c>
      <c r="AA4151" s="128" t="s">
        <v>230</v>
      </c>
    </row>
    <row r="4152" spans="6:27">
      <c r="F4152" s="128" t="s">
        <v>230</v>
      </c>
      <c r="G4152" s="128" t="s">
        <v>230</v>
      </c>
      <c r="H4152" s="128" t="s">
        <v>230</v>
      </c>
      <c r="I4152" s="128" t="s">
        <v>230</v>
      </c>
      <c r="J4152" s="128" t="s">
        <v>230</v>
      </c>
      <c r="K4152" s="128" t="s">
        <v>230</v>
      </c>
      <c r="N4152" s="128" t="s">
        <v>230</v>
      </c>
      <c r="AA4152" s="128" t="s">
        <v>230</v>
      </c>
    </row>
    <row r="4153" spans="6:27">
      <c r="F4153" s="128" t="s">
        <v>230</v>
      </c>
      <c r="G4153" s="128" t="s">
        <v>230</v>
      </c>
      <c r="H4153" s="128" t="s">
        <v>230</v>
      </c>
      <c r="I4153" s="128" t="s">
        <v>230</v>
      </c>
      <c r="J4153" s="128" t="s">
        <v>230</v>
      </c>
      <c r="K4153" s="128" t="s">
        <v>230</v>
      </c>
      <c r="N4153" s="128" t="s">
        <v>230</v>
      </c>
      <c r="AA4153" s="128" t="s">
        <v>230</v>
      </c>
    </row>
    <row r="4154" spans="6:27">
      <c r="F4154" s="128" t="s">
        <v>230</v>
      </c>
      <c r="G4154" s="128" t="s">
        <v>230</v>
      </c>
      <c r="H4154" s="128" t="s">
        <v>230</v>
      </c>
      <c r="I4154" s="128" t="s">
        <v>230</v>
      </c>
      <c r="J4154" s="128" t="s">
        <v>230</v>
      </c>
      <c r="K4154" s="128" t="s">
        <v>230</v>
      </c>
      <c r="N4154" s="128" t="s">
        <v>230</v>
      </c>
      <c r="AA4154" s="128" t="s">
        <v>230</v>
      </c>
    </row>
    <row r="4155" spans="6:27">
      <c r="F4155" s="128" t="s">
        <v>230</v>
      </c>
      <c r="G4155" s="128" t="s">
        <v>230</v>
      </c>
      <c r="H4155" s="128" t="s">
        <v>230</v>
      </c>
      <c r="I4155" s="128" t="s">
        <v>230</v>
      </c>
      <c r="J4155" s="128" t="s">
        <v>230</v>
      </c>
      <c r="K4155" s="128" t="s">
        <v>230</v>
      </c>
      <c r="N4155" s="128" t="s">
        <v>230</v>
      </c>
      <c r="AA4155" s="128" t="s">
        <v>230</v>
      </c>
    </row>
    <row r="4156" spans="6:27">
      <c r="F4156" s="128" t="s">
        <v>230</v>
      </c>
      <c r="G4156" s="128" t="s">
        <v>230</v>
      </c>
      <c r="H4156" s="128" t="s">
        <v>230</v>
      </c>
      <c r="I4156" s="128" t="s">
        <v>230</v>
      </c>
      <c r="J4156" s="128" t="s">
        <v>230</v>
      </c>
      <c r="K4156" s="128" t="s">
        <v>230</v>
      </c>
      <c r="N4156" s="128" t="s">
        <v>230</v>
      </c>
      <c r="AA4156" s="128" t="s">
        <v>230</v>
      </c>
    </row>
    <row r="4157" spans="6:27">
      <c r="F4157" s="128" t="s">
        <v>230</v>
      </c>
      <c r="G4157" s="128" t="s">
        <v>230</v>
      </c>
      <c r="H4157" s="128" t="s">
        <v>230</v>
      </c>
      <c r="I4157" s="128" t="s">
        <v>230</v>
      </c>
      <c r="J4157" s="128" t="s">
        <v>230</v>
      </c>
      <c r="K4157" s="128" t="s">
        <v>230</v>
      </c>
      <c r="N4157" s="128" t="s">
        <v>230</v>
      </c>
      <c r="AA4157" s="128" t="s">
        <v>230</v>
      </c>
    </row>
    <row r="4158" spans="6:27">
      <c r="F4158" s="128" t="s">
        <v>230</v>
      </c>
      <c r="G4158" s="128" t="s">
        <v>230</v>
      </c>
      <c r="H4158" s="128" t="s">
        <v>230</v>
      </c>
      <c r="I4158" s="128" t="s">
        <v>230</v>
      </c>
      <c r="J4158" s="128" t="s">
        <v>230</v>
      </c>
      <c r="K4158" s="128" t="s">
        <v>230</v>
      </c>
      <c r="N4158" s="128" t="s">
        <v>230</v>
      </c>
      <c r="AA4158" s="128" t="s">
        <v>230</v>
      </c>
    </row>
    <row r="4159" spans="6:27">
      <c r="F4159" s="128" t="s">
        <v>230</v>
      </c>
      <c r="G4159" s="128" t="s">
        <v>230</v>
      </c>
      <c r="H4159" s="128" t="s">
        <v>230</v>
      </c>
      <c r="I4159" s="128" t="s">
        <v>230</v>
      </c>
      <c r="J4159" s="128" t="s">
        <v>230</v>
      </c>
      <c r="K4159" s="128" t="s">
        <v>230</v>
      </c>
      <c r="N4159" s="128" t="s">
        <v>230</v>
      </c>
      <c r="AA4159" s="128" t="s">
        <v>230</v>
      </c>
    </row>
    <row r="4160" spans="6:27">
      <c r="F4160" s="128" t="s">
        <v>230</v>
      </c>
      <c r="G4160" s="128" t="s">
        <v>230</v>
      </c>
      <c r="H4160" s="128" t="s">
        <v>230</v>
      </c>
      <c r="I4160" s="128" t="s">
        <v>230</v>
      </c>
      <c r="J4160" s="128" t="s">
        <v>230</v>
      </c>
      <c r="K4160" s="128" t="s">
        <v>230</v>
      </c>
      <c r="N4160" s="128" t="s">
        <v>230</v>
      </c>
      <c r="AA4160" s="128" t="s">
        <v>230</v>
      </c>
    </row>
    <row r="4161" spans="6:27">
      <c r="F4161" s="128" t="s">
        <v>230</v>
      </c>
      <c r="G4161" s="128" t="s">
        <v>230</v>
      </c>
      <c r="H4161" s="128" t="s">
        <v>230</v>
      </c>
      <c r="I4161" s="128" t="s">
        <v>230</v>
      </c>
      <c r="J4161" s="128" t="s">
        <v>230</v>
      </c>
      <c r="K4161" s="128" t="s">
        <v>230</v>
      </c>
      <c r="N4161" s="128" t="s">
        <v>230</v>
      </c>
      <c r="AA4161" s="128" t="s">
        <v>230</v>
      </c>
    </row>
    <row r="4162" spans="6:27">
      <c r="F4162" s="128" t="s">
        <v>230</v>
      </c>
      <c r="G4162" s="128" t="s">
        <v>230</v>
      </c>
      <c r="H4162" s="128" t="s">
        <v>230</v>
      </c>
      <c r="I4162" s="128" t="s">
        <v>230</v>
      </c>
      <c r="J4162" s="128" t="s">
        <v>230</v>
      </c>
      <c r="K4162" s="128" t="s">
        <v>230</v>
      </c>
      <c r="N4162" s="128" t="s">
        <v>230</v>
      </c>
      <c r="AA4162" s="128" t="s">
        <v>230</v>
      </c>
    </row>
    <row r="4163" spans="6:27">
      <c r="F4163" s="128" t="s">
        <v>230</v>
      </c>
      <c r="G4163" s="128" t="s">
        <v>230</v>
      </c>
      <c r="H4163" s="128" t="s">
        <v>230</v>
      </c>
      <c r="I4163" s="128" t="s">
        <v>230</v>
      </c>
      <c r="J4163" s="128" t="s">
        <v>230</v>
      </c>
      <c r="K4163" s="128" t="s">
        <v>230</v>
      </c>
      <c r="N4163" s="128" t="s">
        <v>230</v>
      </c>
      <c r="AA4163" s="128" t="s">
        <v>230</v>
      </c>
    </row>
    <row r="4164" spans="6:27">
      <c r="F4164" s="128" t="s">
        <v>230</v>
      </c>
      <c r="G4164" s="128" t="s">
        <v>230</v>
      </c>
      <c r="H4164" s="128" t="s">
        <v>230</v>
      </c>
      <c r="I4164" s="128" t="s">
        <v>230</v>
      </c>
      <c r="J4164" s="128" t="s">
        <v>230</v>
      </c>
      <c r="K4164" s="128" t="s">
        <v>230</v>
      </c>
      <c r="N4164" s="128" t="s">
        <v>230</v>
      </c>
      <c r="AA4164" s="128" t="s">
        <v>230</v>
      </c>
    </row>
    <row r="4165" spans="6:27">
      <c r="F4165" s="128" t="s">
        <v>230</v>
      </c>
      <c r="G4165" s="128" t="s">
        <v>230</v>
      </c>
      <c r="H4165" s="128" t="s">
        <v>230</v>
      </c>
      <c r="I4165" s="128" t="s">
        <v>230</v>
      </c>
      <c r="J4165" s="128" t="s">
        <v>230</v>
      </c>
      <c r="K4165" s="128" t="s">
        <v>230</v>
      </c>
      <c r="N4165" s="128" t="s">
        <v>230</v>
      </c>
      <c r="AA4165" s="128" t="s">
        <v>230</v>
      </c>
    </row>
    <row r="4166" spans="6:27">
      <c r="F4166" s="128" t="s">
        <v>230</v>
      </c>
      <c r="G4166" s="128" t="s">
        <v>230</v>
      </c>
      <c r="H4166" s="128" t="s">
        <v>230</v>
      </c>
      <c r="I4166" s="128" t="s">
        <v>230</v>
      </c>
      <c r="J4166" s="128" t="s">
        <v>230</v>
      </c>
      <c r="K4166" s="128" t="s">
        <v>230</v>
      </c>
      <c r="N4166" s="128" t="s">
        <v>230</v>
      </c>
      <c r="AA4166" s="128" t="s">
        <v>230</v>
      </c>
    </row>
    <row r="4167" spans="6:27">
      <c r="F4167" s="128" t="s">
        <v>230</v>
      </c>
      <c r="G4167" s="128" t="s">
        <v>230</v>
      </c>
      <c r="H4167" s="128" t="s">
        <v>230</v>
      </c>
      <c r="I4167" s="128" t="s">
        <v>230</v>
      </c>
      <c r="J4167" s="128" t="s">
        <v>230</v>
      </c>
      <c r="K4167" s="128" t="s">
        <v>230</v>
      </c>
      <c r="N4167" s="128" t="s">
        <v>230</v>
      </c>
      <c r="AA4167" s="128" t="s">
        <v>230</v>
      </c>
    </row>
    <row r="4168" spans="6:27">
      <c r="F4168" s="128" t="s">
        <v>230</v>
      </c>
      <c r="G4168" s="128" t="s">
        <v>230</v>
      </c>
      <c r="H4168" s="128" t="s">
        <v>230</v>
      </c>
      <c r="I4168" s="128" t="s">
        <v>230</v>
      </c>
      <c r="J4168" s="128" t="s">
        <v>230</v>
      </c>
      <c r="K4168" s="128" t="s">
        <v>230</v>
      </c>
      <c r="N4168" s="128" t="s">
        <v>230</v>
      </c>
      <c r="AA4168" s="128" t="s">
        <v>230</v>
      </c>
    </row>
    <row r="4169" spans="6:27">
      <c r="F4169" s="128" t="s">
        <v>230</v>
      </c>
      <c r="G4169" s="128" t="s">
        <v>230</v>
      </c>
      <c r="H4169" s="128" t="s">
        <v>230</v>
      </c>
      <c r="I4169" s="128" t="s">
        <v>230</v>
      </c>
      <c r="J4169" s="128" t="s">
        <v>230</v>
      </c>
      <c r="K4169" s="128" t="s">
        <v>230</v>
      </c>
      <c r="N4169" s="128" t="s">
        <v>230</v>
      </c>
      <c r="AA4169" s="128" t="s">
        <v>230</v>
      </c>
    </row>
    <row r="4170" spans="6:27">
      <c r="F4170" s="128" t="s">
        <v>230</v>
      </c>
      <c r="G4170" s="128" t="s">
        <v>230</v>
      </c>
      <c r="H4170" s="128" t="s">
        <v>230</v>
      </c>
      <c r="I4170" s="128" t="s">
        <v>230</v>
      </c>
      <c r="J4170" s="128" t="s">
        <v>230</v>
      </c>
      <c r="K4170" s="128" t="s">
        <v>230</v>
      </c>
      <c r="N4170" s="128" t="s">
        <v>230</v>
      </c>
      <c r="AA4170" s="128" t="s">
        <v>230</v>
      </c>
    </row>
    <row r="4171" spans="6:27">
      <c r="F4171" s="128" t="s">
        <v>230</v>
      </c>
      <c r="G4171" s="128" t="s">
        <v>230</v>
      </c>
      <c r="H4171" s="128" t="s">
        <v>230</v>
      </c>
      <c r="I4171" s="128" t="s">
        <v>230</v>
      </c>
      <c r="J4171" s="128" t="s">
        <v>230</v>
      </c>
      <c r="K4171" s="128" t="s">
        <v>230</v>
      </c>
      <c r="N4171" s="128" t="s">
        <v>230</v>
      </c>
      <c r="AA4171" s="128" t="s">
        <v>230</v>
      </c>
    </row>
    <row r="4172" spans="6:27">
      <c r="F4172" s="128" t="s">
        <v>230</v>
      </c>
      <c r="G4172" s="128" t="s">
        <v>230</v>
      </c>
      <c r="H4172" s="128" t="s">
        <v>230</v>
      </c>
      <c r="I4172" s="128" t="s">
        <v>230</v>
      </c>
      <c r="J4172" s="128" t="s">
        <v>230</v>
      </c>
      <c r="K4172" s="128" t="s">
        <v>230</v>
      </c>
      <c r="N4172" s="128" t="s">
        <v>230</v>
      </c>
      <c r="AA4172" s="128" t="s">
        <v>230</v>
      </c>
    </row>
    <row r="4173" spans="6:27">
      <c r="F4173" s="128" t="s">
        <v>230</v>
      </c>
      <c r="G4173" s="128" t="s">
        <v>230</v>
      </c>
      <c r="H4173" s="128" t="s">
        <v>230</v>
      </c>
      <c r="I4173" s="128" t="s">
        <v>230</v>
      </c>
      <c r="J4173" s="128" t="s">
        <v>230</v>
      </c>
      <c r="K4173" s="128" t="s">
        <v>230</v>
      </c>
      <c r="N4173" s="128" t="s">
        <v>230</v>
      </c>
      <c r="AA4173" s="128" t="s">
        <v>230</v>
      </c>
    </row>
    <row r="4174" spans="6:27">
      <c r="F4174" s="128" t="s">
        <v>230</v>
      </c>
      <c r="G4174" s="128" t="s">
        <v>230</v>
      </c>
      <c r="H4174" s="128" t="s">
        <v>230</v>
      </c>
      <c r="I4174" s="128" t="s">
        <v>230</v>
      </c>
      <c r="J4174" s="128" t="s">
        <v>230</v>
      </c>
      <c r="K4174" s="128" t="s">
        <v>230</v>
      </c>
      <c r="N4174" s="128" t="s">
        <v>230</v>
      </c>
      <c r="AA4174" s="128" t="s">
        <v>230</v>
      </c>
    </row>
    <row r="4175" spans="6:27">
      <c r="F4175" s="128" t="s">
        <v>230</v>
      </c>
      <c r="G4175" s="128" t="s">
        <v>230</v>
      </c>
      <c r="H4175" s="128" t="s">
        <v>230</v>
      </c>
      <c r="I4175" s="128" t="s">
        <v>230</v>
      </c>
      <c r="J4175" s="128" t="s">
        <v>230</v>
      </c>
      <c r="K4175" s="128" t="s">
        <v>230</v>
      </c>
      <c r="N4175" s="128" t="s">
        <v>230</v>
      </c>
      <c r="AA4175" s="128" t="s">
        <v>230</v>
      </c>
    </row>
    <row r="4176" spans="6:27">
      <c r="F4176" s="128" t="s">
        <v>230</v>
      </c>
      <c r="G4176" s="128" t="s">
        <v>230</v>
      </c>
      <c r="H4176" s="128" t="s">
        <v>230</v>
      </c>
      <c r="I4176" s="128" t="s">
        <v>230</v>
      </c>
      <c r="J4176" s="128" t="s">
        <v>230</v>
      </c>
      <c r="K4176" s="128" t="s">
        <v>230</v>
      </c>
      <c r="N4176" s="128" t="s">
        <v>230</v>
      </c>
      <c r="AA4176" s="128" t="s">
        <v>230</v>
      </c>
    </row>
    <row r="4177" spans="6:27">
      <c r="F4177" s="128" t="s">
        <v>230</v>
      </c>
      <c r="G4177" s="128" t="s">
        <v>230</v>
      </c>
      <c r="H4177" s="128" t="s">
        <v>230</v>
      </c>
      <c r="I4177" s="128" t="s">
        <v>230</v>
      </c>
      <c r="J4177" s="128" t="s">
        <v>230</v>
      </c>
      <c r="K4177" s="128" t="s">
        <v>230</v>
      </c>
      <c r="N4177" s="128" t="s">
        <v>230</v>
      </c>
      <c r="AA4177" s="128" t="s">
        <v>230</v>
      </c>
    </row>
    <row r="4178" spans="6:27">
      <c r="F4178" s="128" t="s">
        <v>230</v>
      </c>
      <c r="G4178" s="128" t="s">
        <v>230</v>
      </c>
      <c r="H4178" s="128" t="s">
        <v>230</v>
      </c>
      <c r="I4178" s="128" t="s">
        <v>230</v>
      </c>
      <c r="J4178" s="128" t="s">
        <v>230</v>
      </c>
      <c r="K4178" s="128" t="s">
        <v>230</v>
      </c>
      <c r="N4178" s="128" t="s">
        <v>230</v>
      </c>
      <c r="AA4178" s="128" t="s">
        <v>230</v>
      </c>
    </row>
    <row r="4179" spans="6:27">
      <c r="F4179" s="128" t="s">
        <v>230</v>
      </c>
      <c r="G4179" s="128" t="s">
        <v>230</v>
      </c>
      <c r="H4179" s="128" t="s">
        <v>230</v>
      </c>
      <c r="I4179" s="128" t="s">
        <v>230</v>
      </c>
      <c r="J4179" s="128" t="s">
        <v>230</v>
      </c>
      <c r="K4179" s="128" t="s">
        <v>230</v>
      </c>
      <c r="N4179" s="128" t="s">
        <v>230</v>
      </c>
      <c r="AA4179" s="128" t="s">
        <v>230</v>
      </c>
    </row>
    <row r="4180" spans="6:27">
      <c r="F4180" s="128" t="s">
        <v>230</v>
      </c>
      <c r="G4180" s="128" t="s">
        <v>230</v>
      </c>
      <c r="H4180" s="128" t="s">
        <v>230</v>
      </c>
      <c r="I4180" s="128" t="s">
        <v>230</v>
      </c>
      <c r="J4180" s="128" t="s">
        <v>230</v>
      </c>
      <c r="K4180" s="128" t="s">
        <v>230</v>
      </c>
      <c r="N4180" s="128" t="s">
        <v>230</v>
      </c>
      <c r="AA4180" s="128" t="s">
        <v>230</v>
      </c>
    </row>
    <row r="4181" spans="6:27">
      <c r="F4181" s="128" t="s">
        <v>230</v>
      </c>
      <c r="G4181" s="128" t="s">
        <v>230</v>
      </c>
      <c r="H4181" s="128" t="s">
        <v>230</v>
      </c>
      <c r="I4181" s="128" t="s">
        <v>230</v>
      </c>
      <c r="J4181" s="128" t="s">
        <v>230</v>
      </c>
      <c r="K4181" s="128" t="s">
        <v>230</v>
      </c>
      <c r="N4181" s="128" t="s">
        <v>230</v>
      </c>
      <c r="AA4181" s="128" t="s">
        <v>230</v>
      </c>
    </row>
    <row r="4182" spans="6:27">
      <c r="F4182" s="128" t="s">
        <v>230</v>
      </c>
      <c r="G4182" s="128" t="s">
        <v>230</v>
      </c>
      <c r="H4182" s="128" t="s">
        <v>230</v>
      </c>
      <c r="I4182" s="128" t="s">
        <v>230</v>
      </c>
      <c r="J4182" s="128" t="s">
        <v>230</v>
      </c>
      <c r="K4182" s="128" t="s">
        <v>230</v>
      </c>
      <c r="N4182" s="128" t="s">
        <v>230</v>
      </c>
      <c r="AA4182" s="128" t="s">
        <v>230</v>
      </c>
    </row>
    <row r="4183" spans="6:27">
      <c r="F4183" s="128" t="s">
        <v>230</v>
      </c>
      <c r="G4183" s="128" t="s">
        <v>230</v>
      </c>
      <c r="H4183" s="128" t="s">
        <v>230</v>
      </c>
      <c r="I4183" s="128" t="s">
        <v>230</v>
      </c>
      <c r="J4183" s="128" t="s">
        <v>230</v>
      </c>
      <c r="K4183" s="128" t="s">
        <v>230</v>
      </c>
      <c r="N4183" s="128" t="s">
        <v>230</v>
      </c>
      <c r="AA4183" s="128" t="s">
        <v>230</v>
      </c>
    </row>
    <row r="4184" spans="6:27">
      <c r="F4184" s="128" t="s">
        <v>230</v>
      </c>
      <c r="G4184" s="128" t="s">
        <v>230</v>
      </c>
      <c r="H4184" s="128" t="s">
        <v>230</v>
      </c>
      <c r="I4184" s="128" t="s">
        <v>230</v>
      </c>
      <c r="J4184" s="128" t="s">
        <v>230</v>
      </c>
      <c r="K4184" s="128" t="s">
        <v>230</v>
      </c>
      <c r="N4184" s="128" t="s">
        <v>230</v>
      </c>
      <c r="AA4184" s="128" t="s">
        <v>230</v>
      </c>
    </row>
    <row r="4185" spans="6:27">
      <c r="F4185" s="128" t="s">
        <v>230</v>
      </c>
      <c r="G4185" s="128" t="s">
        <v>230</v>
      </c>
      <c r="H4185" s="128" t="s">
        <v>230</v>
      </c>
      <c r="I4185" s="128" t="s">
        <v>230</v>
      </c>
      <c r="J4185" s="128" t="s">
        <v>230</v>
      </c>
      <c r="K4185" s="128" t="s">
        <v>230</v>
      </c>
      <c r="N4185" s="128" t="s">
        <v>230</v>
      </c>
      <c r="AA4185" s="128" t="s">
        <v>230</v>
      </c>
    </row>
    <row r="4186" spans="6:27">
      <c r="F4186" s="128" t="s">
        <v>230</v>
      </c>
      <c r="G4186" s="128" t="s">
        <v>230</v>
      </c>
      <c r="H4186" s="128" t="s">
        <v>230</v>
      </c>
      <c r="I4186" s="128" t="s">
        <v>230</v>
      </c>
      <c r="J4186" s="128" t="s">
        <v>230</v>
      </c>
      <c r="K4186" s="128" t="s">
        <v>230</v>
      </c>
      <c r="N4186" s="128" t="s">
        <v>230</v>
      </c>
      <c r="AA4186" s="128" t="s">
        <v>230</v>
      </c>
    </row>
    <row r="4187" spans="6:27">
      <c r="F4187" s="128" t="s">
        <v>230</v>
      </c>
      <c r="G4187" s="128" t="s">
        <v>230</v>
      </c>
      <c r="H4187" s="128" t="s">
        <v>230</v>
      </c>
      <c r="I4187" s="128" t="s">
        <v>230</v>
      </c>
      <c r="J4187" s="128" t="s">
        <v>230</v>
      </c>
      <c r="K4187" s="128" t="s">
        <v>230</v>
      </c>
      <c r="N4187" s="128" t="s">
        <v>230</v>
      </c>
      <c r="AA4187" s="128" t="s">
        <v>230</v>
      </c>
    </row>
    <row r="4188" spans="6:27">
      <c r="F4188" s="128" t="s">
        <v>230</v>
      </c>
      <c r="G4188" s="128" t="s">
        <v>230</v>
      </c>
      <c r="H4188" s="128" t="s">
        <v>230</v>
      </c>
      <c r="I4188" s="128" t="s">
        <v>230</v>
      </c>
      <c r="J4188" s="128" t="s">
        <v>230</v>
      </c>
      <c r="K4188" s="128" t="s">
        <v>230</v>
      </c>
      <c r="N4188" s="128" t="s">
        <v>230</v>
      </c>
      <c r="AA4188" s="128" t="s">
        <v>230</v>
      </c>
    </row>
    <row r="4189" spans="6:27">
      <c r="F4189" s="128" t="s">
        <v>230</v>
      </c>
      <c r="G4189" s="128" t="s">
        <v>230</v>
      </c>
      <c r="H4189" s="128" t="s">
        <v>230</v>
      </c>
      <c r="I4189" s="128" t="s">
        <v>230</v>
      </c>
      <c r="J4189" s="128" t="s">
        <v>230</v>
      </c>
      <c r="K4189" s="128" t="s">
        <v>230</v>
      </c>
      <c r="N4189" s="128" t="s">
        <v>230</v>
      </c>
      <c r="AA4189" s="128" t="s">
        <v>230</v>
      </c>
    </row>
    <row r="4190" spans="6:27">
      <c r="F4190" s="128" t="s">
        <v>230</v>
      </c>
      <c r="G4190" s="128" t="s">
        <v>230</v>
      </c>
      <c r="H4190" s="128" t="s">
        <v>230</v>
      </c>
      <c r="I4190" s="128" t="s">
        <v>230</v>
      </c>
      <c r="J4190" s="128" t="s">
        <v>230</v>
      </c>
      <c r="K4190" s="128" t="s">
        <v>230</v>
      </c>
      <c r="N4190" s="128" t="s">
        <v>230</v>
      </c>
      <c r="AA4190" s="128" t="s">
        <v>230</v>
      </c>
    </row>
    <row r="4191" spans="6:27">
      <c r="F4191" s="128" t="s">
        <v>230</v>
      </c>
      <c r="G4191" s="128" t="s">
        <v>230</v>
      </c>
      <c r="H4191" s="128" t="s">
        <v>230</v>
      </c>
      <c r="I4191" s="128" t="s">
        <v>230</v>
      </c>
      <c r="J4191" s="128" t="s">
        <v>230</v>
      </c>
      <c r="K4191" s="128" t="s">
        <v>230</v>
      </c>
      <c r="N4191" s="128" t="s">
        <v>230</v>
      </c>
      <c r="AA4191" s="128" t="s">
        <v>230</v>
      </c>
    </row>
    <row r="4192" spans="6:27">
      <c r="F4192" s="128" t="s">
        <v>230</v>
      </c>
      <c r="G4192" s="128" t="s">
        <v>230</v>
      </c>
      <c r="H4192" s="128" t="s">
        <v>230</v>
      </c>
      <c r="I4192" s="128" t="s">
        <v>230</v>
      </c>
      <c r="J4192" s="128" t="s">
        <v>230</v>
      </c>
      <c r="K4192" s="128" t="s">
        <v>230</v>
      </c>
      <c r="N4192" s="128" t="s">
        <v>230</v>
      </c>
      <c r="AA4192" s="128" t="s">
        <v>230</v>
      </c>
    </row>
    <row r="4193" spans="6:27">
      <c r="F4193" s="128" t="s">
        <v>230</v>
      </c>
      <c r="G4193" s="128" t="s">
        <v>230</v>
      </c>
      <c r="H4193" s="128" t="s">
        <v>230</v>
      </c>
      <c r="I4193" s="128" t="s">
        <v>230</v>
      </c>
      <c r="J4193" s="128" t="s">
        <v>230</v>
      </c>
      <c r="K4193" s="128" t="s">
        <v>230</v>
      </c>
      <c r="N4193" s="128" t="s">
        <v>230</v>
      </c>
      <c r="AA4193" s="128" t="s">
        <v>230</v>
      </c>
    </row>
    <row r="4194" spans="6:27">
      <c r="F4194" s="128" t="s">
        <v>230</v>
      </c>
      <c r="G4194" s="128" t="s">
        <v>230</v>
      </c>
      <c r="H4194" s="128" t="s">
        <v>230</v>
      </c>
      <c r="I4194" s="128" t="s">
        <v>230</v>
      </c>
      <c r="J4194" s="128" t="s">
        <v>230</v>
      </c>
      <c r="K4194" s="128" t="s">
        <v>230</v>
      </c>
      <c r="N4194" s="128" t="s">
        <v>230</v>
      </c>
      <c r="AA4194" s="128" t="s">
        <v>230</v>
      </c>
    </row>
    <row r="4195" spans="6:27">
      <c r="F4195" s="128" t="s">
        <v>230</v>
      </c>
      <c r="G4195" s="128" t="s">
        <v>230</v>
      </c>
      <c r="H4195" s="128" t="s">
        <v>230</v>
      </c>
      <c r="I4195" s="128" t="s">
        <v>230</v>
      </c>
      <c r="J4195" s="128" t="s">
        <v>230</v>
      </c>
      <c r="K4195" s="128" t="s">
        <v>230</v>
      </c>
      <c r="N4195" s="128" t="s">
        <v>230</v>
      </c>
      <c r="AA4195" s="128" t="s">
        <v>230</v>
      </c>
    </row>
    <row r="4196" spans="6:27">
      <c r="F4196" s="128" t="s">
        <v>230</v>
      </c>
      <c r="G4196" s="128" t="s">
        <v>230</v>
      </c>
      <c r="H4196" s="128" t="s">
        <v>230</v>
      </c>
      <c r="I4196" s="128" t="s">
        <v>230</v>
      </c>
      <c r="J4196" s="128" t="s">
        <v>230</v>
      </c>
      <c r="K4196" s="128" t="s">
        <v>230</v>
      </c>
      <c r="N4196" s="128" t="s">
        <v>230</v>
      </c>
      <c r="AA4196" s="128" t="s">
        <v>230</v>
      </c>
    </row>
    <row r="4197" spans="6:27">
      <c r="F4197" s="128" t="s">
        <v>230</v>
      </c>
      <c r="G4197" s="128" t="s">
        <v>230</v>
      </c>
      <c r="H4197" s="128" t="s">
        <v>230</v>
      </c>
      <c r="I4197" s="128" t="s">
        <v>230</v>
      </c>
      <c r="J4197" s="128" t="s">
        <v>230</v>
      </c>
      <c r="K4197" s="128" t="s">
        <v>230</v>
      </c>
      <c r="N4197" s="128" t="s">
        <v>230</v>
      </c>
      <c r="AA4197" s="128" t="s">
        <v>230</v>
      </c>
    </row>
    <row r="4198" spans="6:27">
      <c r="F4198" s="128" t="s">
        <v>230</v>
      </c>
      <c r="G4198" s="128" t="s">
        <v>230</v>
      </c>
      <c r="H4198" s="128" t="s">
        <v>230</v>
      </c>
      <c r="I4198" s="128" t="s">
        <v>230</v>
      </c>
      <c r="J4198" s="128" t="s">
        <v>230</v>
      </c>
      <c r="K4198" s="128" t="s">
        <v>230</v>
      </c>
      <c r="N4198" s="128" t="s">
        <v>230</v>
      </c>
      <c r="AA4198" s="128" t="s">
        <v>230</v>
      </c>
    </row>
    <row r="4199" spans="6:27">
      <c r="F4199" s="128" t="s">
        <v>230</v>
      </c>
      <c r="G4199" s="128" t="s">
        <v>230</v>
      </c>
      <c r="H4199" s="128" t="s">
        <v>230</v>
      </c>
      <c r="I4199" s="128" t="s">
        <v>230</v>
      </c>
      <c r="J4199" s="128" t="s">
        <v>230</v>
      </c>
      <c r="K4199" s="128" t="s">
        <v>230</v>
      </c>
      <c r="N4199" s="128" t="s">
        <v>230</v>
      </c>
      <c r="AA4199" s="128" t="s">
        <v>230</v>
      </c>
    </row>
    <row r="4200" spans="6:27">
      <c r="F4200" s="128" t="s">
        <v>230</v>
      </c>
      <c r="G4200" s="128" t="s">
        <v>230</v>
      </c>
      <c r="H4200" s="128" t="s">
        <v>230</v>
      </c>
      <c r="I4200" s="128" t="s">
        <v>230</v>
      </c>
      <c r="J4200" s="128" t="s">
        <v>230</v>
      </c>
      <c r="K4200" s="128" t="s">
        <v>230</v>
      </c>
      <c r="N4200" s="128" t="s">
        <v>230</v>
      </c>
      <c r="AA4200" s="128" t="s">
        <v>230</v>
      </c>
    </row>
    <row r="4201" spans="6:27">
      <c r="F4201" s="128" t="s">
        <v>230</v>
      </c>
      <c r="G4201" s="128" t="s">
        <v>230</v>
      </c>
      <c r="H4201" s="128" t="s">
        <v>230</v>
      </c>
      <c r="I4201" s="128" t="s">
        <v>230</v>
      </c>
      <c r="J4201" s="128" t="s">
        <v>230</v>
      </c>
      <c r="K4201" s="128" t="s">
        <v>230</v>
      </c>
      <c r="N4201" s="128" t="s">
        <v>230</v>
      </c>
      <c r="AA4201" s="128" t="s">
        <v>230</v>
      </c>
    </row>
    <row r="4202" spans="6:27">
      <c r="F4202" s="128" t="s">
        <v>230</v>
      </c>
      <c r="G4202" s="128" t="s">
        <v>230</v>
      </c>
      <c r="H4202" s="128" t="s">
        <v>230</v>
      </c>
      <c r="I4202" s="128" t="s">
        <v>230</v>
      </c>
      <c r="J4202" s="128" t="s">
        <v>230</v>
      </c>
      <c r="K4202" s="128" t="s">
        <v>230</v>
      </c>
      <c r="N4202" s="128" t="s">
        <v>230</v>
      </c>
      <c r="AA4202" s="128" t="s">
        <v>230</v>
      </c>
    </row>
    <row r="4203" spans="6:27">
      <c r="F4203" s="128" t="s">
        <v>230</v>
      </c>
      <c r="G4203" s="128" t="s">
        <v>230</v>
      </c>
      <c r="H4203" s="128" t="s">
        <v>230</v>
      </c>
      <c r="I4203" s="128" t="s">
        <v>230</v>
      </c>
      <c r="J4203" s="128" t="s">
        <v>230</v>
      </c>
      <c r="K4203" s="128" t="s">
        <v>230</v>
      </c>
      <c r="N4203" s="128" t="s">
        <v>230</v>
      </c>
      <c r="AA4203" s="128" t="s">
        <v>230</v>
      </c>
    </row>
    <row r="4204" spans="6:27">
      <c r="F4204" s="128" t="s">
        <v>230</v>
      </c>
      <c r="G4204" s="128" t="s">
        <v>230</v>
      </c>
      <c r="H4204" s="128" t="s">
        <v>230</v>
      </c>
      <c r="I4204" s="128" t="s">
        <v>230</v>
      </c>
      <c r="J4204" s="128" t="s">
        <v>230</v>
      </c>
      <c r="K4204" s="128" t="s">
        <v>230</v>
      </c>
      <c r="N4204" s="128" t="s">
        <v>230</v>
      </c>
      <c r="AA4204" s="128" t="s">
        <v>230</v>
      </c>
    </row>
    <row r="4205" spans="6:27">
      <c r="F4205" s="128" t="s">
        <v>230</v>
      </c>
      <c r="G4205" s="128" t="s">
        <v>230</v>
      </c>
      <c r="H4205" s="128" t="s">
        <v>230</v>
      </c>
      <c r="I4205" s="128" t="s">
        <v>230</v>
      </c>
      <c r="J4205" s="128" t="s">
        <v>230</v>
      </c>
      <c r="K4205" s="128" t="s">
        <v>230</v>
      </c>
      <c r="N4205" s="128" t="s">
        <v>230</v>
      </c>
      <c r="AA4205" s="128" t="s">
        <v>230</v>
      </c>
    </row>
    <row r="4206" spans="6:27">
      <c r="F4206" s="128" t="s">
        <v>230</v>
      </c>
      <c r="G4206" s="128" t="s">
        <v>230</v>
      </c>
      <c r="H4206" s="128" t="s">
        <v>230</v>
      </c>
      <c r="I4206" s="128" t="s">
        <v>230</v>
      </c>
      <c r="J4206" s="128" t="s">
        <v>230</v>
      </c>
      <c r="K4206" s="128" t="s">
        <v>230</v>
      </c>
      <c r="N4206" s="128" t="s">
        <v>230</v>
      </c>
      <c r="AA4206" s="128" t="s">
        <v>230</v>
      </c>
    </row>
    <row r="4207" spans="6:27">
      <c r="F4207" s="128" t="s">
        <v>230</v>
      </c>
      <c r="G4207" s="128" t="s">
        <v>230</v>
      </c>
      <c r="H4207" s="128" t="s">
        <v>230</v>
      </c>
      <c r="I4207" s="128" t="s">
        <v>230</v>
      </c>
      <c r="J4207" s="128" t="s">
        <v>230</v>
      </c>
      <c r="K4207" s="128" t="s">
        <v>230</v>
      </c>
      <c r="N4207" s="128" t="s">
        <v>230</v>
      </c>
      <c r="AA4207" s="128" t="s">
        <v>230</v>
      </c>
    </row>
    <row r="4208" spans="6:27">
      <c r="F4208" s="128" t="s">
        <v>230</v>
      </c>
      <c r="G4208" s="128" t="s">
        <v>230</v>
      </c>
      <c r="H4208" s="128" t="s">
        <v>230</v>
      </c>
      <c r="I4208" s="128" t="s">
        <v>230</v>
      </c>
      <c r="J4208" s="128" t="s">
        <v>230</v>
      </c>
      <c r="K4208" s="128" t="s">
        <v>230</v>
      </c>
      <c r="N4208" s="128" t="s">
        <v>230</v>
      </c>
      <c r="AA4208" s="128" t="s">
        <v>230</v>
      </c>
    </row>
    <row r="4209" spans="6:27">
      <c r="F4209" s="128" t="s">
        <v>230</v>
      </c>
      <c r="G4209" s="128" t="s">
        <v>230</v>
      </c>
      <c r="H4209" s="128" t="s">
        <v>230</v>
      </c>
      <c r="I4209" s="128" t="s">
        <v>230</v>
      </c>
      <c r="J4209" s="128" t="s">
        <v>230</v>
      </c>
      <c r="K4209" s="128" t="s">
        <v>230</v>
      </c>
      <c r="N4209" s="128" t="s">
        <v>230</v>
      </c>
      <c r="AA4209" s="128" t="s">
        <v>230</v>
      </c>
    </row>
    <row r="4210" spans="6:27">
      <c r="F4210" s="128" t="s">
        <v>230</v>
      </c>
      <c r="G4210" s="128" t="s">
        <v>230</v>
      </c>
      <c r="H4210" s="128" t="s">
        <v>230</v>
      </c>
      <c r="I4210" s="128" t="s">
        <v>230</v>
      </c>
      <c r="J4210" s="128" t="s">
        <v>230</v>
      </c>
      <c r="K4210" s="128" t="s">
        <v>230</v>
      </c>
      <c r="N4210" s="128" t="s">
        <v>230</v>
      </c>
      <c r="AA4210" s="128" t="s">
        <v>230</v>
      </c>
    </row>
    <row r="4211" spans="6:27">
      <c r="F4211" s="128" t="s">
        <v>230</v>
      </c>
      <c r="G4211" s="128" t="s">
        <v>230</v>
      </c>
      <c r="H4211" s="128" t="s">
        <v>230</v>
      </c>
      <c r="I4211" s="128" t="s">
        <v>230</v>
      </c>
      <c r="J4211" s="128" t="s">
        <v>230</v>
      </c>
      <c r="K4211" s="128" t="s">
        <v>230</v>
      </c>
      <c r="N4211" s="128" t="s">
        <v>230</v>
      </c>
      <c r="AA4211" s="128" t="s">
        <v>230</v>
      </c>
    </row>
    <row r="4212" spans="6:27">
      <c r="F4212" s="128" t="s">
        <v>230</v>
      </c>
      <c r="G4212" s="128" t="s">
        <v>230</v>
      </c>
      <c r="H4212" s="128" t="s">
        <v>230</v>
      </c>
      <c r="I4212" s="128" t="s">
        <v>230</v>
      </c>
      <c r="J4212" s="128" t="s">
        <v>230</v>
      </c>
      <c r="K4212" s="128" t="s">
        <v>230</v>
      </c>
      <c r="N4212" s="128" t="s">
        <v>230</v>
      </c>
      <c r="AA4212" s="128" t="s">
        <v>230</v>
      </c>
    </row>
    <row r="4213" spans="6:27">
      <c r="F4213" s="128" t="s">
        <v>230</v>
      </c>
      <c r="G4213" s="128" t="s">
        <v>230</v>
      </c>
      <c r="H4213" s="128" t="s">
        <v>230</v>
      </c>
      <c r="I4213" s="128" t="s">
        <v>230</v>
      </c>
      <c r="J4213" s="128" t="s">
        <v>230</v>
      </c>
      <c r="K4213" s="128" t="s">
        <v>230</v>
      </c>
      <c r="N4213" s="128" t="s">
        <v>230</v>
      </c>
      <c r="AA4213" s="128" t="s">
        <v>230</v>
      </c>
    </row>
    <row r="4214" spans="6:27">
      <c r="F4214" s="128" t="s">
        <v>230</v>
      </c>
      <c r="G4214" s="128" t="s">
        <v>230</v>
      </c>
      <c r="H4214" s="128" t="s">
        <v>230</v>
      </c>
      <c r="I4214" s="128" t="s">
        <v>230</v>
      </c>
      <c r="J4214" s="128" t="s">
        <v>230</v>
      </c>
      <c r="K4214" s="128" t="s">
        <v>230</v>
      </c>
      <c r="N4214" s="128" t="s">
        <v>230</v>
      </c>
      <c r="AA4214" s="128" t="s">
        <v>230</v>
      </c>
    </row>
    <row r="4215" spans="6:27">
      <c r="F4215" s="128" t="s">
        <v>230</v>
      </c>
      <c r="G4215" s="128" t="s">
        <v>230</v>
      </c>
      <c r="H4215" s="128" t="s">
        <v>230</v>
      </c>
      <c r="I4215" s="128" t="s">
        <v>230</v>
      </c>
      <c r="J4215" s="128" t="s">
        <v>230</v>
      </c>
      <c r="K4215" s="128" t="s">
        <v>230</v>
      </c>
      <c r="N4215" s="128" t="s">
        <v>230</v>
      </c>
      <c r="AA4215" s="128" t="s">
        <v>230</v>
      </c>
    </row>
    <row r="4216" spans="6:27">
      <c r="F4216" s="128" t="s">
        <v>230</v>
      </c>
      <c r="G4216" s="128" t="s">
        <v>230</v>
      </c>
      <c r="H4216" s="128" t="s">
        <v>230</v>
      </c>
      <c r="I4216" s="128" t="s">
        <v>230</v>
      </c>
      <c r="J4216" s="128" t="s">
        <v>230</v>
      </c>
      <c r="K4216" s="128" t="s">
        <v>230</v>
      </c>
      <c r="N4216" s="128" t="s">
        <v>230</v>
      </c>
      <c r="AA4216" s="128" t="s">
        <v>230</v>
      </c>
    </row>
    <row r="4217" spans="6:27">
      <c r="F4217" s="128" t="s">
        <v>230</v>
      </c>
      <c r="G4217" s="128" t="s">
        <v>230</v>
      </c>
      <c r="H4217" s="128" t="s">
        <v>230</v>
      </c>
      <c r="I4217" s="128" t="s">
        <v>230</v>
      </c>
      <c r="J4217" s="128" t="s">
        <v>230</v>
      </c>
      <c r="K4217" s="128" t="s">
        <v>230</v>
      </c>
      <c r="N4217" s="128" t="s">
        <v>230</v>
      </c>
      <c r="AA4217" s="128" t="s">
        <v>230</v>
      </c>
    </row>
    <row r="4218" spans="6:27">
      <c r="F4218" s="128" t="s">
        <v>230</v>
      </c>
      <c r="G4218" s="128" t="s">
        <v>230</v>
      </c>
      <c r="H4218" s="128" t="s">
        <v>230</v>
      </c>
      <c r="I4218" s="128" t="s">
        <v>230</v>
      </c>
      <c r="J4218" s="128" t="s">
        <v>230</v>
      </c>
      <c r="K4218" s="128" t="s">
        <v>230</v>
      </c>
      <c r="N4218" s="128" t="s">
        <v>230</v>
      </c>
      <c r="AA4218" s="128" t="s">
        <v>230</v>
      </c>
    </row>
    <row r="4219" spans="6:27">
      <c r="F4219" s="128" t="s">
        <v>230</v>
      </c>
      <c r="G4219" s="128" t="s">
        <v>230</v>
      </c>
      <c r="H4219" s="128" t="s">
        <v>230</v>
      </c>
      <c r="I4219" s="128" t="s">
        <v>230</v>
      </c>
      <c r="J4219" s="128" t="s">
        <v>230</v>
      </c>
      <c r="K4219" s="128" t="s">
        <v>230</v>
      </c>
      <c r="N4219" s="128" t="s">
        <v>230</v>
      </c>
      <c r="AA4219" s="128" t="s">
        <v>230</v>
      </c>
    </row>
    <row r="4220" spans="6:27">
      <c r="F4220" s="128" t="s">
        <v>230</v>
      </c>
      <c r="G4220" s="128" t="s">
        <v>230</v>
      </c>
      <c r="H4220" s="128" t="s">
        <v>230</v>
      </c>
      <c r="I4220" s="128" t="s">
        <v>230</v>
      </c>
      <c r="J4220" s="128" t="s">
        <v>230</v>
      </c>
      <c r="K4220" s="128" t="s">
        <v>230</v>
      </c>
      <c r="N4220" s="128" t="s">
        <v>230</v>
      </c>
      <c r="AA4220" s="128" t="s">
        <v>230</v>
      </c>
    </row>
    <row r="4221" spans="6:27">
      <c r="F4221" s="128" t="s">
        <v>230</v>
      </c>
      <c r="G4221" s="128" t="s">
        <v>230</v>
      </c>
      <c r="H4221" s="128" t="s">
        <v>230</v>
      </c>
      <c r="I4221" s="128" t="s">
        <v>230</v>
      </c>
      <c r="J4221" s="128" t="s">
        <v>230</v>
      </c>
      <c r="K4221" s="128" t="s">
        <v>230</v>
      </c>
      <c r="N4221" s="128" t="s">
        <v>230</v>
      </c>
      <c r="AA4221" s="128" t="s">
        <v>230</v>
      </c>
    </row>
    <row r="4222" spans="6:27">
      <c r="F4222" s="128" t="s">
        <v>230</v>
      </c>
      <c r="G4222" s="128" t="s">
        <v>230</v>
      </c>
      <c r="H4222" s="128" t="s">
        <v>230</v>
      </c>
      <c r="I4222" s="128" t="s">
        <v>230</v>
      </c>
      <c r="J4222" s="128" t="s">
        <v>230</v>
      </c>
      <c r="K4222" s="128" t="s">
        <v>230</v>
      </c>
      <c r="N4222" s="128" t="s">
        <v>230</v>
      </c>
      <c r="AA4222" s="128" t="s">
        <v>230</v>
      </c>
    </row>
    <row r="4223" spans="6:27">
      <c r="F4223" s="128" t="s">
        <v>230</v>
      </c>
      <c r="G4223" s="128" t="s">
        <v>230</v>
      </c>
      <c r="H4223" s="128" t="s">
        <v>230</v>
      </c>
      <c r="I4223" s="128" t="s">
        <v>230</v>
      </c>
      <c r="J4223" s="128" t="s">
        <v>230</v>
      </c>
      <c r="K4223" s="128" t="s">
        <v>230</v>
      </c>
      <c r="N4223" s="128" t="s">
        <v>230</v>
      </c>
      <c r="AA4223" s="128" t="s">
        <v>230</v>
      </c>
    </row>
    <row r="4224" spans="6:27">
      <c r="F4224" s="128" t="s">
        <v>230</v>
      </c>
      <c r="G4224" s="128" t="s">
        <v>230</v>
      </c>
      <c r="H4224" s="128" t="s">
        <v>230</v>
      </c>
      <c r="I4224" s="128" t="s">
        <v>230</v>
      </c>
      <c r="J4224" s="128" t="s">
        <v>230</v>
      </c>
      <c r="K4224" s="128" t="s">
        <v>230</v>
      </c>
      <c r="N4224" s="128" t="s">
        <v>230</v>
      </c>
      <c r="AA4224" s="128" t="s">
        <v>230</v>
      </c>
    </row>
    <row r="4225" spans="6:27">
      <c r="F4225" s="128" t="s">
        <v>230</v>
      </c>
      <c r="G4225" s="128" t="s">
        <v>230</v>
      </c>
      <c r="H4225" s="128" t="s">
        <v>230</v>
      </c>
      <c r="I4225" s="128" t="s">
        <v>230</v>
      </c>
      <c r="J4225" s="128" t="s">
        <v>230</v>
      </c>
      <c r="K4225" s="128" t="s">
        <v>230</v>
      </c>
      <c r="N4225" s="128" t="s">
        <v>230</v>
      </c>
      <c r="AA4225" s="128" t="s">
        <v>230</v>
      </c>
    </row>
    <row r="4226" spans="6:27">
      <c r="F4226" s="128" t="s">
        <v>230</v>
      </c>
      <c r="G4226" s="128" t="s">
        <v>230</v>
      </c>
      <c r="H4226" s="128" t="s">
        <v>230</v>
      </c>
      <c r="I4226" s="128" t="s">
        <v>230</v>
      </c>
      <c r="J4226" s="128" t="s">
        <v>230</v>
      </c>
      <c r="K4226" s="128" t="s">
        <v>230</v>
      </c>
      <c r="N4226" s="128" t="s">
        <v>230</v>
      </c>
      <c r="AA4226" s="128" t="s">
        <v>230</v>
      </c>
    </row>
    <row r="4227" spans="6:27">
      <c r="F4227" s="128" t="s">
        <v>230</v>
      </c>
      <c r="G4227" s="128" t="s">
        <v>230</v>
      </c>
      <c r="H4227" s="128" t="s">
        <v>230</v>
      </c>
      <c r="I4227" s="128" t="s">
        <v>230</v>
      </c>
      <c r="J4227" s="128" t="s">
        <v>230</v>
      </c>
      <c r="K4227" s="128" t="s">
        <v>230</v>
      </c>
      <c r="N4227" s="128" t="s">
        <v>230</v>
      </c>
      <c r="AA4227" s="128" t="s">
        <v>230</v>
      </c>
    </row>
    <row r="4228" spans="6:27">
      <c r="F4228" s="128" t="s">
        <v>230</v>
      </c>
      <c r="G4228" s="128" t="s">
        <v>230</v>
      </c>
      <c r="H4228" s="128" t="s">
        <v>230</v>
      </c>
      <c r="I4228" s="128" t="s">
        <v>230</v>
      </c>
      <c r="J4228" s="128" t="s">
        <v>230</v>
      </c>
      <c r="K4228" s="128" t="s">
        <v>230</v>
      </c>
      <c r="N4228" s="128" t="s">
        <v>230</v>
      </c>
      <c r="AA4228" s="128" t="s">
        <v>230</v>
      </c>
    </row>
    <row r="4229" spans="6:27">
      <c r="F4229" s="128" t="s">
        <v>230</v>
      </c>
      <c r="G4229" s="128" t="s">
        <v>230</v>
      </c>
      <c r="H4229" s="128" t="s">
        <v>230</v>
      </c>
      <c r="I4229" s="128" t="s">
        <v>230</v>
      </c>
      <c r="J4229" s="128" t="s">
        <v>230</v>
      </c>
      <c r="K4229" s="128" t="s">
        <v>230</v>
      </c>
      <c r="N4229" s="128" t="s">
        <v>230</v>
      </c>
      <c r="AA4229" s="128" t="s">
        <v>230</v>
      </c>
    </row>
    <row r="4230" spans="6:27">
      <c r="F4230" s="128" t="s">
        <v>230</v>
      </c>
      <c r="G4230" s="128" t="s">
        <v>230</v>
      </c>
      <c r="H4230" s="128" t="s">
        <v>230</v>
      </c>
      <c r="I4230" s="128" t="s">
        <v>230</v>
      </c>
      <c r="J4230" s="128" t="s">
        <v>230</v>
      </c>
      <c r="K4230" s="128" t="s">
        <v>230</v>
      </c>
      <c r="N4230" s="128" t="s">
        <v>230</v>
      </c>
      <c r="AA4230" s="128" t="s">
        <v>230</v>
      </c>
    </row>
    <row r="4231" spans="6:27">
      <c r="F4231" s="128" t="s">
        <v>230</v>
      </c>
      <c r="G4231" s="128" t="s">
        <v>230</v>
      </c>
      <c r="H4231" s="128" t="s">
        <v>230</v>
      </c>
      <c r="I4231" s="128" t="s">
        <v>230</v>
      </c>
      <c r="J4231" s="128" t="s">
        <v>230</v>
      </c>
      <c r="K4231" s="128" t="s">
        <v>230</v>
      </c>
      <c r="N4231" s="128" t="s">
        <v>230</v>
      </c>
      <c r="AA4231" s="128" t="s">
        <v>230</v>
      </c>
    </row>
    <row r="4232" spans="6:27">
      <c r="F4232" s="128" t="s">
        <v>230</v>
      </c>
      <c r="G4232" s="128" t="s">
        <v>230</v>
      </c>
      <c r="H4232" s="128" t="s">
        <v>230</v>
      </c>
      <c r="I4232" s="128" t="s">
        <v>230</v>
      </c>
      <c r="J4232" s="128" t="s">
        <v>230</v>
      </c>
      <c r="K4232" s="128" t="s">
        <v>230</v>
      </c>
      <c r="N4232" s="128" t="s">
        <v>230</v>
      </c>
      <c r="AA4232" s="128" t="s">
        <v>230</v>
      </c>
    </row>
    <row r="4233" spans="6:27">
      <c r="F4233" s="128" t="s">
        <v>230</v>
      </c>
      <c r="G4233" s="128" t="s">
        <v>230</v>
      </c>
      <c r="H4233" s="128" t="s">
        <v>230</v>
      </c>
      <c r="I4233" s="128" t="s">
        <v>230</v>
      </c>
      <c r="J4233" s="128" t="s">
        <v>230</v>
      </c>
      <c r="K4233" s="128" t="s">
        <v>230</v>
      </c>
      <c r="N4233" s="128" t="s">
        <v>230</v>
      </c>
      <c r="AA4233" s="128" t="s">
        <v>230</v>
      </c>
    </row>
    <row r="4234" spans="6:27">
      <c r="F4234" s="128" t="s">
        <v>230</v>
      </c>
      <c r="G4234" s="128" t="s">
        <v>230</v>
      </c>
      <c r="H4234" s="128" t="s">
        <v>230</v>
      </c>
      <c r="I4234" s="128" t="s">
        <v>230</v>
      </c>
      <c r="J4234" s="128" t="s">
        <v>230</v>
      </c>
      <c r="K4234" s="128" t="s">
        <v>230</v>
      </c>
      <c r="N4234" s="128" t="s">
        <v>230</v>
      </c>
      <c r="AA4234" s="128" t="s">
        <v>230</v>
      </c>
    </row>
    <row r="4235" spans="6:27">
      <c r="F4235" s="128" t="s">
        <v>230</v>
      </c>
      <c r="G4235" s="128" t="s">
        <v>230</v>
      </c>
      <c r="H4235" s="128" t="s">
        <v>230</v>
      </c>
      <c r="I4235" s="128" t="s">
        <v>230</v>
      </c>
      <c r="J4235" s="128" t="s">
        <v>230</v>
      </c>
      <c r="K4235" s="128" t="s">
        <v>230</v>
      </c>
      <c r="N4235" s="128" t="s">
        <v>230</v>
      </c>
      <c r="AA4235" s="128" t="s">
        <v>230</v>
      </c>
    </row>
    <row r="4236" spans="6:27">
      <c r="F4236" s="128" t="s">
        <v>230</v>
      </c>
      <c r="G4236" s="128" t="s">
        <v>230</v>
      </c>
      <c r="H4236" s="128" t="s">
        <v>230</v>
      </c>
      <c r="I4236" s="128" t="s">
        <v>230</v>
      </c>
      <c r="J4236" s="128" t="s">
        <v>230</v>
      </c>
      <c r="K4236" s="128" t="s">
        <v>230</v>
      </c>
      <c r="N4236" s="128" t="s">
        <v>230</v>
      </c>
      <c r="AA4236" s="128" t="s">
        <v>230</v>
      </c>
    </row>
    <row r="4237" spans="6:27">
      <c r="F4237" s="128" t="s">
        <v>230</v>
      </c>
      <c r="G4237" s="128" t="s">
        <v>230</v>
      </c>
      <c r="H4237" s="128" t="s">
        <v>230</v>
      </c>
      <c r="I4237" s="128" t="s">
        <v>230</v>
      </c>
      <c r="J4237" s="128" t="s">
        <v>230</v>
      </c>
      <c r="K4237" s="128" t="s">
        <v>230</v>
      </c>
      <c r="N4237" s="128" t="s">
        <v>230</v>
      </c>
      <c r="AA4237" s="128" t="s">
        <v>230</v>
      </c>
    </row>
    <row r="4238" spans="6:27">
      <c r="F4238" s="128" t="s">
        <v>230</v>
      </c>
      <c r="G4238" s="128" t="s">
        <v>230</v>
      </c>
      <c r="H4238" s="128" t="s">
        <v>230</v>
      </c>
      <c r="I4238" s="128" t="s">
        <v>230</v>
      </c>
      <c r="J4238" s="128" t="s">
        <v>230</v>
      </c>
      <c r="K4238" s="128" t="s">
        <v>230</v>
      </c>
      <c r="N4238" s="128" t="s">
        <v>230</v>
      </c>
      <c r="AA4238" s="128" t="s">
        <v>230</v>
      </c>
    </row>
    <row r="4239" spans="6:27">
      <c r="F4239" s="128" t="s">
        <v>230</v>
      </c>
      <c r="G4239" s="128" t="s">
        <v>230</v>
      </c>
      <c r="H4239" s="128" t="s">
        <v>230</v>
      </c>
      <c r="I4239" s="128" t="s">
        <v>230</v>
      </c>
      <c r="J4239" s="128" t="s">
        <v>230</v>
      </c>
      <c r="K4239" s="128" t="s">
        <v>230</v>
      </c>
      <c r="N4239" s="128" t="s">
        <v>230</v>
      </c>
      <c r="AA4239" s="128" t="s">
        <v>230</v>
      </c>
    </row>
    <row r="4240" spans="6:27">
      <c r="F4240" s="128" t="s">
        <v>230</v>
      </c>
      <c r="G4240" s="128" t="s">
        <v>230</v>
      </c>
      <c r="H4240" s="128" t="s">
        <v>230</v>
      </c>
      <c r="I4240" s="128" t="s">
        <v>230</v>
      </c>
      <c r="J4240" s="128" t="s">
        <v>230</v>
      </c>
      <c r="K4240" s="128" t="s">
        <v>230</v>
      </c>
      <c r="N4240" s="128" t="s">
        <v>230</v>
      </c>
      <c r="AA4240" s="128" t="s">
        <v>230</v>
      </c>
    </row>
    <row r="4241" spans="6:27">
      <c r="F4241" s="128" t="s">
        <v>230</v>
      </c>
      <c r="G4241" s="128" t="s">
        <v>230</v>
      </c>
      <c r="H4241" s="128" t="s">
        <v>230</v>
      </c>
      <c r="I4241" s="128" t="s">
        <v>230</v>
      </c>
      <c r="J4241" s="128" t="s">
        <v>230</v>
      </c>
      <c r="K4241" s="128" t="s">
        <v>230</v>
      </c>
      <c r="N4241" s="128" t="s">
        <v>230</v>
      </c>
      <c r="AA4241" s="128" t="s">
        <v>230</v>
      </c>
    </row>
    <row r="4242" spans="6:27">
      <c r="F4242" s="128" t="s">
        <v>230</v>
      </c>
      <c r="G4242" s="128" t="s">
        <v>230</v>
      </c>
      <c r="H4242" s="128" t="s">
        <v>230</v>
      </c>
      <c r="I4242" s="128" t="s">
        <v>230</v>
      </c>
      <c r="J4242" s="128" t="s">
        <v>230</v>
      </c>
      <c r="K4242" s="128" t="s">
        <v>230</v>
      </c>
      <c r="N4242" s="128" t="s">
        <v>230</v>
      </c>
      <c r="AA4242" s="128" t="s">
        <v>230</v>
      </c>
    </row>
    <row r="4243" spans="6:27">
      <c r="F4243" s="128" t="s">
        <v>230</v>
      </c>
      <c r="G4243" s="128" t="s">
        <v>230</v>
      </c>
      <c r="H4243" s="128" t="s">
        <v>230</v>
      </c>
      <c r="I4243" s="128" t="s">
        <v>230</v>
      </c>
      <c r="J4243" s="128" t="s">
        <v>230</v>
      </c>
      <c r="K4243" s="128" t="s">
        <v>230</v>
      </c>
      <c r="N4243" s="128" t="s">
        <v>230</v>
      </c>
      <c r="AA4243" s="128" t="s">
        <v>230</v>
      </c>
    </row>
    <row r="4244" spans="6:27">
      <c r="F4244" s="128" t="s">
        <v>230</v>
      </c>
      <c r="G4244" s="128" t="s">
        <v>230</v>
      </c>
      <c r="H4244" s="128" t="s">
        <v>230</v>
      </c>
      <c r="I4244" s="128" t="s">
        <v>230</v>
      </c>
      <c r="J4244" s="128" t="s">
        <v>230</v>
      </c>
      <c r="K4244" s="128" t="s">
        <v>230</v>
      </c>
      <c r="N4244" s="128" t="s">
        <v>230</v>
      </c>
      <c r="AA4244" s="128" t="s">
        <v>230</v>
      </c>
    </row>
    <row r="4245" spans="6:27">
      <c r="F4245" s="128" t="s">
        <v>230</v>
      </c>
      <c r="G4245" s="128" t="s">
        <v>230</v>
      </c>
      <c r="H4245" s="128" t="s">
        <v>230</v>
      </c>
      <c r="I4245" s="128" t="s">
        <v>230</v>
      </c>
      <c r="J4245" s="128" t="s">
        <v>230</v>
      </c>
      <c r="K4245" s="128" t="s">
        <v>230</v>
      </c>
      <c r="N4245" s="128" t="s">
        <v>230</v>
      </c>
      <c r="AA4245" s="128" t="s">
        <v>230</v>
      </c>
    </row>
    <row r="4246" spans="6:27">
      <c r="F4246" s="128" t="s">
        <v>230</v>
      </c>
      <c r="G4246" s="128" t="s">
        <v>230</v>
      </c>
      <c r="H4246" s="128" t="s">
        <v>230</v>
      </c>
      <c r="I4246" s="128" t="s">
        <v>230</v>
      </c>
      <c r="J4246" s="128" t="s">
        <v>230</v>
      </c>
      <c r="K4246" s="128" t="s">
        <v>230</v>
      </c>
      <c r="N4246" s="128" t="s">
        <v>230</v>
      </c>
      <c r="AA4246" s="128" t="s">
        <v>230</v>
      </c>
    </row>
    <row r="4247" spans="6:27">
      <c r="F4247" s="128" t="s">
        <v>230</v>
      </c>
      <c r="G4247" s="128" t="s">
        <v>230</v>
      </c>
      <c r="H4247" s="128" t="s">
        <v>230</v>
      </c>
      <c r="I4247" s="128" t="s">
        <v>230</v>
      </c>
      <c r="J4247" s="128" t="s">
        <v>230</v>
      </c>
      <c r="K4247" s="128" t="s">
        <v>230</v>
      </c>
      <c r="N4247" s="128" t="s">
        <v>230</v>
      </c>
      <c r="AA4247" s="128" t="s">
        <v>230</v>
      </c>
    </row>
    <row r="4248" spans="6:27">
      <c r="F4248" s="128" t="s">
        <v>230</v>
      </c>
      <c r="G4248" s="128" t="s">
        <v>230</v>
      </c>
      <c r="H4248" s="128" t="s">
        <v>230</v>
      </c>
      <c r="I4248" s="128" t="s">
        <v>230</v>
      </c>
      <c r="J4248" s="128" t="s">
        <v>230</v>
      </c>
      <c r="K4248" s="128" t="s">
        <v>230</v>
      </c>
      <c r="N4248" s="128" t="s">
        <v>230</v>
      </c>
      <c r="AA4248" s="128" t="s">
        <v>230</v>
      </c>
    </row>
    <row r="4249" spans="6:27">
      <c r="F4249" s="128" t="s">
        <v>230</v>
      </c>
      <c r="G4249" s="128" t="s">
        <v>230</v>
      </c>
      <c r="H4249" s="128" t="s">
        <v>230</v>
      </c>
      <c r="I4249" s="128" t="s">
        <v>230</v>
      </c>
      <c r="J4249" s="128" t="s">
        <v>230</v>
      </c>
      <c r="K4249" s="128" t="s">
        <v>230</v>
      </c>
      <c r="N4249" s="128" t="s">
        <v>230</v>
      </c>
      <c r="AA4249" s="128" t="s">
        <v>230</v>
      </c>
    </row>
    <row r="4250" spans="6:27">
      <c r="F4250" s="128" t="s">
        <v>230</v>
      </c>
      <c r="G4250" s="128" t="s">
        <v>230</v>
      </c>
      <c r="H4250" s="128" t="s">
        <v>230</v>
      </c>
      <c r="I4250" s="128" t="s">
        <v>230</v>
      </c>
      <c r="J4250" s="128" t="s">
        <v>230</v>
      </c>
      <c r="K4250" s="128" t="s">
        <v>230</v>
      </c>
      <c r="N4250" s="128" t="s">
        <v>230</v>
      </c>
      <c r="AA4250" s="128" t="s">
        <v>230</v>
      </c>
    </row>
    <row r="4251" spans="6:27">
      <c r="F4251" s="128" t="s">
        <v>230</v>
      </c>
      <c r="G4251" s="128" t="s">
        <v>230</v>
      </c>
      <c r="H4251" s="128" t="s">
        <v>230</v>
      </c>
      <c r="I4251" s="128" t="s">
        <v>230</v>
      </c>
      <c r="J4251" s="128" t="s">
        <v>230</v>
      </c>
      <c r="K4251" s="128" t="s">
        <v>230</v>
      </c>
      <c r="N4251" s="128" t="s">
        <v>230</v>
      </c>
      <c r="AA4251" s="128" t="s">
        <v>230</v>
      </c>
    </row>
    <row r="4252" spans="6:27">
      <c r="F4252" s="128" t="s">
        <v>230</v>
      </c>
      <c r="G4252" s="128" t="s">
        <v>230</v>
      </c>
      <c r="H4252" s="128" t="s">
        <v>230</v>
      </c>
      <c r="I4252" s="128" t="s">
        <v>230</v>
      </c>
      <c r="J4252" s="128" t="s">
        <v>230</v>
      </c>
      <c r="K4252" s="128" t="s">
        <v>230</v>
      </c>
      <c r="N4252" s="128" t="s">
        <v>230</v>
      </c>
      <c r="AA4252" s="128" t="s">
        <v>230</v>
      </c>
    </row>
    <row r="4253" spans="6:27">
      <c r="F4253" s="128" t="s">
        <v>230</v>
      </c>
      <c r="G4253" s="128" t="s">
        <v>230</v>
      </c>
      <c r="H4253" s="128" t="s">
        <v>230</v>
      </c>
      <c r="I4253" s="128" t="s">
        <v>230</v>
      </c>
      <c r="J4253" s="128" t="s">
        <v>230</v>
      </c>
      <c r="K4253" s="128" t="s">
        <v>230</v>
      </c>
      <c r="N4253" s="128" t="s">
        <v>230</v>
      </c>
      <c r="AA4253" s="128" t="s">
        <v>230</v>
      </c>
    </row>
    <row r="4254" spans="6:27">
      <c r="F4254" s="128" t="s">
        <v>230</v>
      </c>
      <c r="G4254" s="128" t="s">
        <v>230</v>
      </c>
      <c r="H4254" s="128" t="s">
        <v>230</v>
      </c>
      <c r="I4254" s="128" t="s">
        <v>230</v>
      </c>
      <c r="J4254" s="128" t="s">
        <v>230</v>
      </c>
      <c r="K4254" s="128" t="s">
        <v>230</v>
      </c>
      <c r="N4254" s="128" t="s">
        <v>230</v>
      </c>
      <c r="AA4254" s="128" t="s">
        <v>230</v>
      </c>
    </row>
    <row r="4255" spans="6:27">
      <c r="F4255" s="128" t="s">
        <v>230</v>
      </c>
      <c r="G4255" s="128" t="s">
        <v>230</v>
      </c>
      <c r="H4255" s="128" t="s">
        <v>230</v>
      </c>
      <c r="I4255" s="128" t="s">
        <v>230</v>
      </c>
      <c r="J4255" s="128" t="s">
        <v>230</v>
      </c>
      <c r="K4255" s="128" t="s">
        <v>230</v>
      </c>
      <c r="N4255" s="128" t="s">
        <v>230</v>
      </c>
      <c r="AA4255" s="128" t="s">
        <v>230</v>
      </c>
    </row>
    <row r="4256" spans="6:27">
      <c r="F4256" s="128" t="s">
        <v>230</v>
      </c>
      <c r="G4256" s="128" t="s">
        <v>230</v>
      </c>
      <c r="H4256" s="128" t="s">
        <v>230</v>
      </c>
      <c r="I4256" s="128" t="s">
        <v>230</v>
      </c>
      <c r="J4256" s="128" t="s">
        <v>230</v>
      </c>
      <c r="K4256" s="128" t="s">
        <v>230</v>
      </c>
      <c r="N4256" s="128" t="s">
        <v>230</v>
      </c>
      <c r="AA4256" s="128" t="s">
        <v>230</v>
      </c>
    </row>
    <row r="4257" spans="6:27">
      <c r="F4257" s="128" t="s">
        <v>230</v>
      </c>
      <c r="G4257" s="128" t="s">
        <v>230</v>
      </c>
      <c r="H4257" s="128" t="s">
        <v>230</v>
      </c>
      <c r="I4257" s="128" t="s">
        <v>230</v>
      </c>
      <c r="J4257" s="128" t="s">
        <v>230</v>
      </c>
      <c r="K4257" s="128" t="s">
        <v>230</v>
      </c>
      <c r="N4257" s="128" t="s">
        <v>230</v>
      </c>
      <c r="AA4257" s="128" t="s">
        <v>230</v>
      </c>
    </row>
    <row r="4258" spans="6:27">
      <c r="F4258" s="128" t="s">
        <v>230</v>
      </c>
      <c r="G4258" s="128" t="s">
        <v>230</v>
      </c>
      <c r="H4258" s="128" t="s">
        <v>230</v>
      </c>
      <c r="I4258" s="128" t="s">
        <v>230</v>
      </c>
      <c r="J4258" s="128" t="s">
        <v>230</v>
      </c>
      <c r="K4258" s="128" t="s">
        <v>230</v>
      </c>
      <c r="N4258" s="128" t="s">
        <v>230</v>
      </c>
      <c r="AA4258" s="128" t="s">
        <v>230</v>
      </c>
    </row>
    <row r="4259" spans="6:27">
      <c r="F4259" s="128" t="s">
        <v>230</v>
      </c>
      <c r="G4259" s="128" t="s">
        <v>230</v>
      </c>
      <c r="H4259" s="128" t="s">
        <v>230</v>
      </c>
      <c r="I4259" s="128" t="s">
        <v>230</v>
      </c>
      <c r="J4259" s="128" t="s">
        <v>230</v>
      </c>
      <c r="K4259" s="128" t="s">
        <v>230</v>
      </c>
      <c r="N4259" s="128" t="s">
        <v>230</v>
      </c>
      <c r="AA4259" s="128" t="s">
        <v>230</v>
      </c>
    </row>
    <row r="4260" spans="6:27">
      <c r="F4260" s="128" t="s">
        <v>230</v>
      </c>
      <c r="G4260" s="128" t="s">
        <v>230</v>
      </c>
      <c r="H4260" s="128" t="s">
        <v>230</v>
      </c>
      <c r="I4260" s="128" t="s">
        <v>230</v>
      </c>
      <c r="J4260" s="128" t="s">
        <v>230</v>
      </c>
      <c r="K4260" s="128" t="s">
        <v>230</v>
      </c>
      <c r="N4260" s="128" t="s">
        <v>230</v>
      </c>
      <c r="AA4260" s="128" t="s">
        <v>230</v>
      </c>
    </row>
    <row r="4261" spans="6:27">
      <c r="F4261" s="128" t="s">
        <v>230</v>
      </c>
      <c r="G4261" s="128" t="s">
        <v>230</v>
      </c>
      <c r="H4261" s="128" t="s">
        <v>230</v>
      </c>
      <c r="I4261" s="128" t="s">
        <v>230</v>
      </c>
      <c r="J4261" s="128" t="s">
        <v>230</v>
      </c>
      <c r="K4261" s="128" t="s">
        <v>230</v>
      </c>
      <c r="N4261" s="128" t="s">
        <v>230</v>
      </c>
      <c r="AA4261" s="128" t="s">
        <v>230</v>
      </c>
    </row>
    <row r="4262" spans="6:27">
      <c r="F4262" s="128" t="s">
        <v>230</v>
      </c>
      <c r="G4262" s="128" t="s">
        <v>230</v>
      </c>
      <c r="H4262" s="128" t="s">
        <v>230</v>
      </c>
      <c r="I4262" s="128" t="s">
        <v>230</v>
      </c>
      <c r="J4262" s="128" t="s">
        <v>230</v>
      </c>
      <c r="K4262" s="128" t="s">
        <v>230</v>
      </c>
      <c r="N4262" s="128" t="s">
        <v>230</v>
      </c>
      <c r="AA4262" s="128" t="s">
        <v>230</v>
      </c>
    </row>
    <row r="4263" spans="6:27">
      <c r="F4263" s="128" t="s">
        <v>230</v>
      </c>
      <c r="G4263" s="128" t="s">
        <v>230</v>
      </c>
      <c r="H4263" s="128" t="s">
        <v>230</v>
      </c>
      <c r="I4263" s="128" t="s">
        <v>230</v>
      </c>
      <c r="J4263" s="128" t="s">
        <v>230</v>
      </c>
      <c r="K4263" s="128" t="s">
        <v>230</v>
      </c>
      <c r="N4263" s="128" t="s">
        <v>230</v>
      </c>
      <c r="AA4263" s="128" t="s">
        <v>230</v>
      </c>
    </row>
    <row r="4264" spans="6:27">
      <c r="F4264" s="128" t="s">
        <v>230</v>
      </c>
      <c r="G4264" s="128" t="s">
        <v>230</v>
      </c>
      <c r="H4264" s="128" t="s">
        <v>230</v>
      </c>
      <c r="I4264" s="128" t="s">
        <v>230</v>
      </c>
      <c r="J4264" s="128" t="s">
        <v>230</v>
      </c>
      <c r="K4264" s="128" t="s">
        <v>230</v>
      </c>
      <c r="N4264" s="128" t="s">
        <v>230</v>
      </c>
      <c r="AA4264" s="128" t="s">
        <v>230</v>
      </c>
    </row>
    <row r="4265" spans="6:27">
      <c r="F4265" s="128" t="s">
        <v>230</v>
      </c>
      <c r="G4265" s="128" t="s">
        <v>230</v>
      </c>
      <c r="H4265" s="128" t="s">
        <v>230</v>
      </c>
      <c r="I4265" s="128" t="s">
        <v>230</v>
      </c>
      <c r="J4265" s="128" t="s">
        <v>230</v>
      </c>
      <c r="K4265" s="128" t="s">
        <v>230</v>
      </c>
      <c r="N4265" s="128" t="s">
        <v>230</v>
      </c>
      <c r="AA4265" s="128" t="s">
        <v>230</v>
      </c>
    </row>
    <row r="4266" spans="6:27">
      <c r="F4266" s="128" t="s">
        <v>230</v>
      </c>
      <c r="G4266" s="128" t="s">
        <v>230</v>
      </c>
      <c r="H4266" s="128" t="s">
        <v>230</v>
      </c>
      <c r="I4266" s="128" t="s">
        <v>230</v>
      </c>
      <c r="J4266" s="128" t="s">
        <v>230</v>
      </c>
      <c r="K4266" s="128" t="s">
        <v>230</v>
      </c>
      <c r="N4266" s="128" t="s">
        <v>230</v>
      </c>
      <c r="AA4266" s="128" t="s">
        <v>230</v>
      </c>
    </row>
    <row r="4267" spans="6:27">
      <c r="F4267" s="128" t="s">
        <v>230</v>
      </c>
      <c r="G4267" s="128" t="s">
        <v>230</v>
      </c>
      <c r="H4267" s="128" t="s">
        <v>230</v>
      </c>
      <c r="I4267" s="128" t="s">
        <v>230</v>
      </c>
      <c r="J4267" s="128" t="s">
        <v>230</v>
      </c>
      <c r="K4267" s="128" t="s">
        <v>230</v>
      </c>
      <c r="N4267" s="128" t="s">
        <v>230</v>
      </c>
      <c r="AA4267" s="128" t="s">
        <v>230</v>
      </c>
    </row>
    <row r="4268" spans="6:27">
      <c r="F4268" s="128" t="s">
        <v>230</v>
      </c>
      <c r="G4268" s="128" t="s">
        <v>230</v>
      </c>
      <c r="H4268" s="128" t="s">
        <v>230</v>
      </c>
      <c r="I4268" s="128" t="s">
        <v>230</v>
      </c>
      <c r="J4268" s="128" t="s">
        <v>230</v>
      </c>
      <c r="K4268" s="128" t="s">
        <v>230</v>
      </c>
      <c r="N4268" s="128" t="s">
        <v>230</v>
      </c>
      <c r="AA4268" s="128" t="s">
        <v>230</v>
      </c>
    </row>
    <row r="4269" spans="6:27">
      <c r="F4269" s="128" t="s">
        <v>230</v>
      </c>
      <c r="G4269" s="128" t="s">
        <v>230</v>
      </c>
      <c r="H4269" s="128" t="s">
        <v>230</v>
      </c>
      <c r="I4269" s="128" t="s">
        <v>230</v>
      </c>
      <c r="J4269" s="128" t="s">
        <v>230</v>
      </c>
      <c r="K4269" s="128" t="s">
        <v>230</v>
      </c>
      <c r="N4269" s="128" t="s">
        <v>230</v>
      </c>
      <c r="AA4269" s="128" t="s">
        <v>230</v>
      </c>
    </row>
    <row r="4270" spans="6:27">
      <c r="F4270" s="128" t="s">
        <v>230</v>
      </c>
      <c r="G4270" s="128" t="s">
        <v>230</v>
      </c>
      <c r="H4270" s="128" t="s">
        <v>230</v>
      </c>
      <c r="I4270" s="128" t="s">
        <v>230</v>
      </c>
      <c r="J4270" s="128" t="s">
        <v>230</v>
      </c>
      <c r="K4270" s="128" t="s">
        <v>230</v>
      </c>
      <c r="N4270" s="128" t="s">
        <v>230</v>
      </c>
      <c r="AA4270" s="128" t="s">
        <v>230</v>
      </c>
    </row>
    <row r="4271" spans="6:27">
      <c r="F4271" s="128" t="s">
        <v>230</v>
      </c>
      <c r="G4271" s="128" t="s">
        <v>230</v>
      </c>
      <c r="H4271" s="128" t="s">
        <v>230</v>
      </c>
      <c r="I4271" s="128" t="s">
        <v>230</v>
      </c>
      <c r="J4271" s="128" t="s">
        <v>230</v>
      </c>
      <c r="K4271" s="128" t="s">
        <v>230</v>
      </c>
      <c r="N4271" s="128" t="s">
        <v>230</v>
      </c>
      <c r="AA4271" s="128" t="s">
        <v>230</v>
      </c>
    </row>
    <row r="4272" spans="6:27">
      <c r="F4272" s="128" t="s">
        <v>230</v>
      </c>
      <c r="G4272" s="128" t="s">
        <v>230</v>
      </c>
      <c r="H4272" s="128" t="s">
        <v>230</v>
      </c>
      <c r="I4272" s="128" t="s">
        <v>230</v>
      </c>
      <c r="J4272" s="128" t="s">
        <v>230</v>
      </c>
      <c r="K4272" s="128" t="s">
        <v>230</v>
      </c>
      <c r="N4272" s="128" t="s">
        <v>230</v>
      </c>
      <c r="AA4272" s="128" t="s">
        <v>230</v>
      </c>
    </row>
    <row r="4273" spans="6:27">
      <c r="F4273" s="128" t="s">
        <v>230</v>
      </c>
      <c r="G4273" s="128" t="s">
        <v>230</v>
      </c>
      <c r="H4273" s="128" t="s">
        <v>230</v>
      </c>
      <c r="I4273" s="128" t="s">
        <v>230</v>
      </c>
      <c r="J4273" s="128" t="s">
        <v>230</v>
      </c>
      <c r="K4273" s="128" t="s">
        <v>230</v>
      </c>
      <c r="N4273" s="128" t="s">
        <v>230</v>
      </c>
      <c r="AA4273" s="128" t="s">
        <v>230</v>
      </c>
    </row>
    <row r="4274" spans="6:27">
      <c r="F4274" s="128" t="s">
        <v>230</v>
      </c>
      <c r="G4274" s="128" t="s">
        <v>230</v>
      </c>
      <c r="H4274" s="128" t="s">
        <v>230</v>
      </c>
      <c r="I4274" s="128" t="s">
        <v>230</v>
      </c>
      <c r="J4274" s="128" t="s">
        <v>230</v>
      </c>
      <c r="K4274" s="128" t="s">
        <v>230</v>
      </c>
      <c r="N4274" s="128" t="s">
        <v>230</v>
      </c>
      <c r="AA4274" s="128" t="s">
        <v>230</v>
      </c>
    </row>
    <row r="4275" spans="6:27">
      <c r="F4275" s="128" t="s">
        <v>230</v>
      </c>
      <c r="G4275" s="128" t="s">
        <v>230</v>
      </c>
      <c r="H4275" s="128" t="s">
        <v>230</v>
      </c>
      <c r="I4275" s="128" t="s">
        <v>230</v>
      </c>
      <c r="J4275" s="128" t="s">
        <v>230</v>
      </c>
      <c r="K4275" s="128" t="s">
        <v>230</v>
      </c>
      <c r="N4275" s="128" t="s">
        <v>230</v>
      </c>
      <c r="AA4275" s="128" t="s">
        <v>230</v>
      </c>
    </row>
    <row r="4276" spans="6:27">
      <c r="F4276" s="128" t="s">
        <v>230</v>
      </c>
      <c r="G4276" s="128" t="s">
        <v>230</v>
      </c>
      <c r="H4276" s="128" t="s">
        <v>230</v>
      </c>
      <c r="I4276" s="128" t="s">
        <v>230</v>
      </c>
      <c r="J4276" s="128" t="s">
        <v>230</v>
      </c>
      <c r="K4276" s="128" t="s">
        <v>230</v>
      </c>
      <c r="N4276" s="128" t="s">
        <v>230</v>
      </c>
      <c r="AA4276" s="128" t="s">
        <v>230</v>
      </c>
    </row>
    <row r="4277" spans="6:27">
      <c r="F4277" s="128" t="s">
        <v>230</v>
      </c>
      <c r="G4277" s="128" t="s">
        <v>230</v>
      </c>
      <c r="H4277" s="128" t="s">
        <v>230</v>
      </c>
      <c r="I4277" s="128" t="s">
        <v>230</v>
      </c>
      <c r="J4277" s="128" t="s">
        <v>230</v>
      </c>
      <c r="K4277" s="128" t="s">
        <v>230</v>
      </c>
      <c r="N4277" s="128" t="s">
        <v>230</v>
      </c>
      <c r="AA4277" s="128" t="s">
        <v>230</v>
      </c>
    </row>
    <row r="4278" spans="6:27">
      <c r="F4278" s="128" t="s">
        <v>230</v>
      </c>
      <c r="G4278" s="128" t="s">
        <v>230</v>
      </c>
      <c r="H4278" s="128" t="s">
        <v>230</v>
      </c>
      <c r="I4278" s="128" t="s">
        <v>230</v>
      </c>
      <c r="J4278" s="128" t="s">
        <v>230</v>
      </c>
      <c r="K4278" s="128" t="s">
        <v>230</v>
      </c>
      <c r="N4278" s="128" t="s">
        <v>230</v>
      </c>
      <c r="AA4278" s="128" t="s">
        <v>230</v>
      </c>
    </row>
    <row r="4279" spans="6:27">
      <c r="F4279" s="128" t="s">
        <v>230</v>
      </c>
      <c r="G4279" s="128" t="s">
        <v>230</v>
      </c>
      <c r="H4279" s="128" t="s">
        <v>230</v>
      </c>
      <c r="I4279" s="128" t="s">
        <v>230</v>
      </c>
      <c r="J4279" s="128" t="s">
        <v>230</v>
      </c>
      <c r="K4279" s="128" t="s">
        <v>230</v>
      </c>
      <c r="N4279" s="128" t="s">
        <v>230</v>
      </c>
      <c r="AA4279" s="128" t="s">
        <v>230</v>
      </c>
    </row>
    <row r="4280" spans="6:27">
      <c r="F4280" s="128" t="s">
        <v>230</v>
      </c>
      <c r="G4280" s="128" t="s">
        <v>230</v>
      </c>
      <c r="H4280" s="128" t="s">
        <v>230</v>
      </c>
      <c r="I4280" s="128" t="s">
        <v>230</v>
      </c>
      <c r="J4280" s="128" t="s">
        <v>230</v>
      </c>
      <c r="K4280" s="128" t="s">
        <v>230</v>
      </c>
      <c r="N4280" s="128" t="s">
        <v>230</v>
      </c>
      <c r="AA4280" s="128" t="s">
        <v>230</v>
      </c>
    </row>
    <row r="4281" spans="6:27">
      <c r="F4281" s="128" t="s">
        <v>230</v>
      </c>
      <c r="G4281" s="128" t="s">
        <v>230</v>
      </c>
      <c r="H4281" s="128" t="s">
        <v>230</v>
      </c>
      <c r="I4281" s="128" t="s">
        <v>230</v>
      </c>
      <c r="J4281" s="128" t="s">
        <v>230</v>
      </c>
      <c r="K4281" s="128" t="s">
        <v>230</v>
      </c>
      <c r="N4281" s="128" t="s">
        <v>230</v>
      </c>
      <c r="AA4281" s="128" t="s">
        <v>230</v>
      </c>
    </row>
    <row r="4282" spans="6:27">
      <c r="F4282" s="128" t="s">
        <v>230</v>
      </c>
      <c r="G4282" s="128" t="s">
        <v>230</v>
      </c>
      <c r="H4282" s="128" t="s">
        <v>230</v>
      </c>
      <c r="I4282" s="128" t="s">
        <v>230</v>
      </c>
      <c r="J4282" s="128" t="s">
        <v>230</v>
      </c>
      <c r="K4282" s="128" t="s">
        <v>230</v>
      </c>
      <c r="N4282" s="128" t="s">
        <v>230</v>
      </c>
      <c r="AA4282" s="128" t="s">
        <v>230</v>
      </c>
    </row>
    <row r="4283" spans="6:27">
      <c r="F4283" s="128" t="s">
        <v>230</v>
      </c>
      <c r="G4283" s="128" t="s">
        <v>230</v>
      </c>
      <c r="H4283" s="128" t="s">
        <v>230</v>
      </c>
      <c r="I4283" s="128" t="s">
        <v>230</v>
      </c>
      <c r="J4283" s="128" t="s">
        <v>230</v>
      </c>
      <c r="K4283" s="128" t="s">
        <v>230</v>
      </c>
      <c r="N4283" s="128" t="s">
        <v>230</v>
      </c>
      <c r="AA4283" s="128" t="s">
        <v>230</v>
      </c>
    </row>
    <row r="4284" spans="6:27">
      <c r="F4284" s="128" t="s">
        <v>230</v>
      </c>
      <c r="G4284" s="128" t="s">
        <v>230</v>
      </c>
      <c r="H4284" s="128" t="s">
        <v>230</v>
      </c>
      <c r="I4284" s="128" t="s">
        <v>230</v>
      </c>
      <c r="J4284" s="128" t="s">
        <v>230</v>
      </c>
      <c r="K4284" s="128" t="s">
        <v>230</v>
      </c>
      <c r="N4284" s="128" t="s">
        <v>230</v>
      </c>
      <c r="AA4284" s="128" t="s">
        <v>230</v>
      </c>
    </row>
    <row r="4285" spans="6:27">
      <c r="F4285" s="128" t="s">
        <v>230</v>
      </c>
      <c r="G4285" s="128" t="s">
        <v>230</v>
      </c>
      <c r="H4285" s="128" t="s">
        <v>230</v>
      </c>
      <c r="I4285" s="128" t="s">
        <v>230</v>
      </c>
      <c r="J4285" s="128" t="s">
        <v>230</v>
      </c>
      <c r="K4285" s="128" t="s">
        <v>230</v>
      </c>
      <c r="N4285" s="128" t="s">
        <v>230</v>
      </c>
      <c r="AA4285" s="128" t="s">
        <v>230</v>
      </c>
    </row>
    <row r="4286" spans="6:27">
      <c r="F4286" s="128" t="s">
        <v>230</v>
      </c>
      <c r="G4286" s="128" t="s">
        <v>230</v>
      </c>
      <c r="H4286" s="128" t="s">
        <v>230</v>
      </c>
      <c r="I4286" s="128" t="s">
        <v>230</v>
      </c>
      <c r="J4286" s="128" t="s">
        <v>230</v>
      </c>
      <c r="K4286" s="128" t="s">
        <v>230</v>
      </c>
      <c r="N4286" s="128" t="s">
        <v>230</v>
      </c>
      <c r="AA4286" s="128" t="s">
        <v>230</v>
      </c>
    </row>
    <row r="4287" spans="6:27">
      <c r="F4287" s="128" t="s">
        <v>230</v>
      </c>
      <c r="G4287" s="128" t="s">
        <v>230</v>
      </c>
      <c r="H4287" s="128" t="s">
        <v>230</v>
      </c>
      <c r="I4287" s="128" t="s">
        <v>230</v>
      </c>
      <c r="J4287" s="128" t="s">
        <v>230</v>
      </c>
      <c r="K4287" s="128" t="s">
        <v>230</v>
      </c>
      <c r="N4287" s="128" t="s">
        <v>230</v>
      </c>
      <c r="AA4287" s="128" t="s">
        <v>230</v>
      </c>
    </row>
    <row r="4288" spans="6:27">
      <c r="F4288" s="128" t="s">
        <v>230</v>
      </c>
      <c r="G4288" s="128" t="s">
        <v>230</v>
      </c>
      <c r="H4288" s="128" t="s">
        <v>230</v>
      </c>
      <c r="I4288" s="128" t="s">
        <v>230</v>
      </c>
      <c r="J4288" s="128" t="s">
        <v>230</v>
      </c>
      <c r="K4288" s="128" t="s">
        <v>230</v>
      </c>
      <c r="N4288" s="128" t="s">
        <v>230</v>
      </c>
      <c r="AA4288" s="128" t="s">
        <v>230</v>
      </c>
    </row>
    <row r="4289" spans="6:27">
      <c r="F4289" s="128" t="s">
        <v>230</v>
      </c>
      <c r="G4289" s="128" t="s">
        <v>230</v>
      </c>
      <c r="H4289" s="128" t="s">
        <v>230</v>
      </c>
      <c r="I4289" s="128" t="s">
        <v>230</v>
      </c>
      <c r="J4289" s="128" t="s">
        <v>230</v>
      </c>
      <c r="K4289" s="128" t="s">
        <v>230</v>
      </c>
      <c r="N4289" s="128" t="s">
        <v>230</v>
      </c>
      <c r="AA4289" s="128" t="s">
        <v>230</v>
      </c>
    </row>
    <row r="4290" spans="6:27">
      <c r="F4290" s="128" t="s">
        <v>230</v>
      </c>
      <c r="G4290" s="128" t="s">
        <v>230</v>
      </c>
      <c r="H4290" s="128" t="s">
        <v>230</v>
      </c>
      <c r="I4290" s="128" t="s">
        <v>230</v>
      </c>
      <c r="J4290" s="128" t="s">
        <v>230</v>
      </c>
      <c r="K4290" s="128" t="s">
        <v>230</v>
      </c>
      <c r="N4290" s="128" t="s">
        <v>230</v>
      </c>
      <c r="AA4290" s="128" t="s">
        <v>230</v>
      </c>
    </row>
    <row r="4291" spans="6:27">
      <c r="F4291" s="128" t="s">
        <v>230</v>
      </c>
      <c r="G4291" s="128" t="s">
        <v>230</v>
      </c>
      <c r="H4291" s="128" t="s">
        <v>230</v>
      </c>
      <c r="I4291" s="128" t="s">
        <v>230</v>
      </c>
      <c r="J4291" s="128" t="s">
        <v>230</v>
      </c>
      <c r="K4291" s="128" t="s">
        <v>230</v>
      </c>
      <c r="N4291" s="128" t="s">
        <v>230</v>
      </c>
      <c r="AA4291" s="128" t="s">
        <v>230</v>
      </c>
    </row>
    <row r="4292" spans="6:27">
      <c r="F4292" s="128" t="s">
        <v>230</v>
      </c>
      <c r="G4292" s="128" t="s">
        <v>230</v>
      </c>
      <c r="H4292" s="128" t="s">
        <v>230</v>
      </c>
      <c r="I4292" s="128" t="s">
        <v>230</v>
      </c>
      <c r="J4292" s="128" t="s">
        <v>230</v>
      </c>
      <c r="K4292" s="128" t="s">
        <v>230</v>
      </c>
      <c r="N4292" s="128" t="s">
        <v>230</v>
      </c>
      <c r="AA4292" s="128" t="s">
        <v>230</v>
      </c>
    </row>
    <row r="4293" spans="6:27">
      <c r="F4293" s="128" t="s">
        <v>230</v>
      </c>
      <c r="G4293" s="128" t="s">
        <v>230</v>
      </c>
      <c r="H4293" s="128" t="s">
        <v>230</v>
      </c>
      <c r="I4293" s="128" t="s">
        <v>230</v>
      </c>
      <c r="J4293" s="128" t="s">
        <v>230</v>
      </c>
      <c r="K4293" s="128" t="s">
        <v>230</v>
      </c>
      <c r="N4293" s="128" t="s">
        <v>230</v>
      </c>
      <c r="AA4293" s="128" t="s">
        <v>230</v>
      </c>
    </row>
    <row r="4294" spans="6:27">
      <c r="F4294" s="128" t="s">
        <v>230</v>
      </c>
      <c r="G4294" s="128" t="s">
        <v>230</v>
      </c>
      <c r="H4294" s="128" t="s">
        <v>230</v>
      </c>
      <c r="I4294" s="128" t="s">
        <v>230</v>
      </c>
      <c r="J4294" s="128" t="s">
        <v>230</v>
      </c>
      <c r="K4294" s="128" t="s">
        <v>230</v>
      </c>
      <c r="N4294" s="128" t="s">
        <v>230</v>
      </c>
      <c r="AA4294" s="128" t="s">
        <v>230</v>
      </c>
    </row>
    <row r="4295" spans="6:27">
      <c r="F4295" s="128" t="s">
        <v>230</v>
      </c>
      <c r="G4295" s="128" t="s">
        <v>230</v>
      </c>
      <c r="H4295" s="128" t="s">
        <v>230</v>
      </c>
      <c r="I4295" s="128" t="s">
        <v>230</v>
      </c>
      <c r="J4295" s="128" t="s">
        <v>230</v>
      </c>
      <c r="K4295" s="128" t="s">
        <v>230</v>
      </c>
      <c r="N4295" s="128" t="s">
        <v>230</v>
      </c>
      <c r="AA4295" s="128" t="s">
        <v>230</v>
      </c>
    </row>
    <row r="4296" spans="6:27">
      <c r="F4296" s="128" t="s">
        <v>230</v>
      </c>
      <c r="G4296" s="128" t="s">
        <v>230</v>
      </c>
      <c r="H4296" s="128" t="s">
        <v>230</v>
      </c>
      <c r="I4296" s="128" t="s">
        <v>230</v>
      </c>
      <c r="J4296" s="128" t="s">
        <v>230</v>
      </c>
      <c r="K4296" s="128" t="s">
        <v>230</v>
      </c>
      <c r="N4296" s="128" t="s">
        <v>230</v>
      </c>
      <c r="AA4296" s="128" t="s">
        <v>230</v>
      </c>
    </row>
    <row r="4297" spans="6:27">
      <c r="F4297" s="128" t="s">
        <v>230</v>
      </c>
      <c r="G4297" s="128" t="s">
        <v>230</v>
      </c>
      <c r="H4297" s="128" t="s">
        <v>230</v>
      </c>
      <c r="I4297" s="128" t="s">
        <v>230</v>
      </c>
      <c r="J4297" s="128" t="s">
        <v>230</v>
      </c>
      <c r="K4297" s="128" t="s">
        <v>230</v>
      </c>
      <c r="N4297" s="128" t="s">
        <v>230</v>
      </c>
      <c r="AA4297" s="128" t="s">
        <v>230</v>
      </c>
    </row>
    <row r="4298" spans="6:27">
      <c r="F4298" s="128" t="s">
        <v>230</v>
      </c>
      <c r="G4298" s="128" t="s">
        <v>230</v>
      </c>
      <c r="H4298" s="128" t="s">
        <v>230</v>
      </c>
      <c r="I4298" s="128" t="s">
        <v>230</v>
      </c>
      <c r="J4298" s="128" t="s">
        <v>230</v>
      </c>
      <c r="K4298" s="128" t="s">
        <v>230</v>
      </c>
      <c r="N4298" s="128" t="s">
        <v>230</v>
      </c>
      <c r="AA4298" s="128" t="s">
        <v>230</v>
      </c>
    </row>
    <row r="4299" spans="6:27">
      <c r="F4299" s="128" t="s">
        <v>230</v>
      </c>
      <c r="G4299" s="128" t="s">
        <v>230</v>
      </c>
      <c r="H4299" s="128" t="s">
        <v>230</v>
      </c>
      <c r="I4299" s="128" t="s">
        <v>230</v>
      </c>
      <c r="J4299" s="128" t="s">
        <v>230</v>
      </c>
      <c r="K4299" s="128" t="s">
        <v>230</v>
      </c>
      <c r="N4299" s="128" t="s">
        <v>230</v>
      </c>
      <c r="AA4299" s="128" t="s">
        <v>230</v>
      </c>
    </row>
    <row r="4300" spans="6:27">
      <c r="F4300" s="128" t="s">
        <v>230</v>
      </c>
      <c r="G4300" s="128" t="s">
        <v>230</v>
      </c>
      <c r="H4300" s="128" t="s">
        <v>230</v>
      </c>
      <c r="I4300" s="128" t="s">
        <v>230</v>
      </c>
      <c r="J4300" s="128" t="s">
        <v>230</v>
      </c>
      <c r="K4300" s="128" t="s">
        <v>230</v>
      </c>
      <c r="N4300" s="128" t="s">
        <v>230</v>
      </c>
      <c r="AA4300" s="128" t="s">
        <v>230</v>
      </c>
    </row>
    <row r="4301" spans="6:27">
      <c r="F4301" s="128" t="s">
        <v>230</v>
      </c>
      <c r="G4301" s="128" t="s">
        <v>230</v>
      </c>
      <c r="H4301" s="128" t="s">
        <v>230</v>
      </c>
      <c r="I4301" s="128" t="s">
        <v>230</v>
      </c>
      <c r="J4301" s="128" t="s">
        <v>230</v>
      </c>
      <c r="K4301" s="128" t="s">
        <v>230</v>
      </c>
      <c r="N4301" s="128" t="s">
        <v>230</v>
      </c>
      <c r="AA4301" s="128" t="s">
        <v>230</v>
      </c>
    </row>
    <row r="4302" spans="6:27">
      <c r="F4302" s="128" t="s">
        <v>230</v>
      </c>
      <c r="G4302" s="128" t="s">
        <v>230</v>
      </c>
      <c r="H4302" s="128" t="s">
        <v>230</v>
      </c>
      <c r="I4302" s="128" t="s">
        <v>230</v>
      </c>
      <c r="J4302" s="128" t="s">
        <v>230</v>
      </c>
      <c r="K4302" s="128" t="s">
        <v>230</v>
      </c>
      <c r="N4302" s="128" t="s">
        <v>230</v>
      </c>
      <c r="AA4302" s="128" t="s">
        <v>230</v>
      </c>
    </row>
    <row r="4303" spans="6:27">
      <c r="F4303" s="128" t="s">
        <v>230</v>
      </c>
      <c r="G4303" s="128" t="s">
        <v>230</v>
      </c>
      <c r="H4303" s="128" t="s">
        <v>230</v>
      </c>
      <c r="I4303" s="128" t="s">
        <v>230</v>
      </c>
      <c r="J4303" s="128" t="s">
        <v>230</v>
      </c>
      <c r="K4303" s="128" t="s">
        <v>230</v>
      </c>
      <c r="N4303" s="128" t="s">
        <v>230</v>
      </c>
      <c r="AA4303" s="128" t="s">
        <v>230</v>
      </c>
    </row>
    <row r="4304" spans="6:27">
      <c r="F4304" s="128" t="s">
        <v>230</v>
      </c>
      <c r="G4304" s="128" t="s">
        <v>230</v>
      </c>
      <c r="H4304" s="128" t="s">
        <v>230</v>
      </c>
      <c r="I4304" s="128" t="s">
        <v>230</v>
      </c>
      <c r="J4304" s="128" t="s">
        <v>230</v>
      </c>
      <c r="K4304" s="128" t="s">
        <v>230</v>
      </c>
      <c r="N4304" s="128" t="s">
        <v>230</v>
      </c>
      <c r="AA4304" s="128" t="s">
        <v>230</v>
      </c>
    </row>
    <row r="4305" spans="6:27">
      <c r="F4305" s="128" t="s">
        <v>230</v>
      </c>
      <c r="G4305" s="128" t="s">
        <v>230</v>
      </c>
      <c r="H4305" s="128" t="s">
        <v>230</v>
      </c>
      <c r="I4305" s="128" t="s">
        <v>230</v>
      </c>
      <c r="J4305" s="128" t="s">
        <v>230</v>
      </c>
      <c r="K4305" s="128" t="s">
        <v>230</v>
      </c>
      <c r="N4305" s="128" t="s">
        <v>230</v>
      </c>
      <c r="AA4305" s="128" t="s">
        <v>230</v>
      </c>
    </row>
    <row r="4306" spans="6:27">
      <c r="F4306" s="128" t="s">
        <v>230</v>
      </c>
      <c r="G4306" s="128" t="s">
        <v>230</v>
      </c>
      <c r="H4306" s="128" t="s">
        <v>230</v>
      </c>
      <c r="I4306" s="128" t="s">
        <v>230</v>
      </c>
      <c r="J4306" s="128" t="s">
        <v>230</v>
      </c>
      <c r="K4306" s="128" t="s">
        <v>230</v>
      </c>
      <c r="N4306" s="128" t="s">
        <v>230</v>
      </c>
      <c r="AA4306" s="128" t="s">
        <v>230</v>
      </c>
    </row>
    <row r="4307" spans="6:27">
      <c r="F4307" s="128" t="s">
        <v>230</v>
      </c>
      <c r="G4307" s="128" t="s">
        <v>230</v>
      </c>
      <c r="H4307" s="128" t="s">
        <v>230</v>
      </c>
      <c r="I4307" s="128" t="s">
        <v>230</v>
      </c>
      <c r="J4307" s="128" t="s">
        <v>230</v>
      </c>
      <c r="K4307" s="128" t="s">
        <v>230</v>
      </c>
      <c r="N4307" s="128" t="s">
        <v>230</v>
      </c>
      <c r="AA4307" s="128" t="s">
        <v>230</v>
      </c>
    </row>
    <row r="4308" spans="6:27">
      <c r="F4308" s="128" t="s">
        <v>230</v>
      </c>
      <c r="G4308" s="128" t="s">
        <v>230</v>
      </c>
      <c r="H4308" s="128" t="s">
        <v>230</v>
      </c>
      <c r="I4308" s="128" t="s">
        <v>230</v>
      </c>
      <c r="J4308" s="128" t="s">
        <v>230</v>
      </c>
      <c r="K4308" s="128" t="s">
        <v>230</v>
      </c>
      <c r="N4308" s="128" t="s">
        <v>230</v>
      </c>
      <c r="AA4308" s="128" t="s">
        <v>230</v>
      </c>
    </row>
    <row r="4309" spans="6:27">
      <c r="F4309" s="128" t="s">
        <v>230</v>
      </c>
      <c r="G4309" s="128" t="s">
        <v>230</v>
      </c>
      <c r="H4309" s="128" t="s">
        <v>230</v>
      </c>
      <c r="I4309" s="128" t="s">
        <v>230</v>
      </c>
      <c r="J4309" s="128" t="s">
        <v>230</v>
      </c>
      <c r="K4309" s="128" t="s">
        <v>230</v>
      </c>
      <c r="N4309" s="128" t="s">
        <v>230</v>
      </c>
      <c r="AA4309" s="128" t="s">
        <v>230</v>
      </c>
    </row>
    <row r="4310" spans="6:27">
      <c r="F4310" s="128" t="s">
        <v>230</v>
      </c>
      <c r="G4310" s="128" t="s">
        <v>230</v>
      </c>
      <c r="H4310" s="128" t="s">
        <v>230</v>
      </c>
      <c r="I4310" s="128" t="s">
        <v>230</v>
      </c>
      <c r="J4310" s="128" t="s">
        <v>230</v>
      </c>
      <c r="K4310" s="128" t="s">
        <v>230</v>
      </c>
      <c r="N4310" s="128" t="s">
        <v>230</v>
      </c>
      <c r="AA4310" s="128" t="s">
        <v>230</v>
      </c>
    </row>
    <row r="4311" spans="6:27">
      <c r="F4311" s="128" t="s">
        <v>230</v>
      </c>
      <c r="G4311" s="128" t="s">
        <v>230</v>
      </c>
      <c r="H4311" s="128" t="s">
        <v>230</v>
      </c>
      <c r="I4311" s="128" t="s">
        <v>230</v>
      </c>
      <c r="J4311" s="128" t="s">
        <v>230</v>
      </c>
      <c r="K4311" s="128" t="s">
        <v>230</v>
      </c>
      <c r="N4311" s="128" t="s">
        <v>230</v>
      </c>
      <c r="AA4311" s="128" t="s">
        <v>230</v>
      </c>
    </row>
    <row r="4312" spans="6:27">
      <c r="F4312" s="128" t="s">
        <v>230</v>
      </c>
      <c r="G4312" s="128" t="s">
        <v>230</v>
      </c>
      <c r="H4312" s="128" t="s">
        <v>230</v>
      </c>
      <c r="I4312" s="128" t="s">
        <v>230</v>
      </c>
      <c r="J4312" s="128" t="s">
        <v>230</v>
      </c>
      <c r="K4312" s="128" t="s">
        <v>230</v>
      </c>
      <c r="N4312" s="128" t="s">
        <v>230</v>
      </c>
      <c r="AA4312" s="128" t="s">
        <v>230</v>
      </c>
    </row>
    <row r="4313" spans="6:27">
      <c r="F4313" s="128" t="s">
        <v>230</v>
      </c>
      <c r="G4313" s="128" t="s">
        <v>230</v>
      </c>
      <c r="H4313" s="128" t="s">
        <v>230</v>
      </c>
      <c r="I4313" s="128" t="s">
        <v>230</v>
      </c>
      <c r="J4313" s="128" t="s">
        <v>230</v>
      </c>
      <c r="K4313" s="128" t="s">
        <v>230</v>
      </c>
      <c r="N4313" s="128" t="s">
        <v>230</v>
      </c>
      <c r="AA4313" s="128" t="s">
        <v>230</v>
      </c>
    </row>
    <row r="4314" spans="6:27">
      <c r="F4314" s="128" t="s">
        <v>230</v>
      </c>
      <c r="G4314" s="128" t="s">
        <v>230</v>
      </c>
      <c r="H4314" s="128" t="s">
        <v>230</v>
      </c>
      <c r="I4314" s="128" t="s">
        <v>230</v>
      </c>
      <c r="J4314" s="128" t="s">
        <v>230</v>
      </c>
      <c r="K4314" s="128" t="s">
        <v>230</v>
      </c>
      <c r="N4314" s="128" t="s">
        <v>230</v>
      </c>
      <c r="AA4314" s="128" t="s">
        <v>230</v>
      </c>
    </row>
    <row r="4315" spans="6:27">
      <c r="F4315" s="128" t="s">
        <v>230</v>
      </c>
      <c r="G4315" s="128" t="s">
        <v>230</v>
      </c>
      <c r="H4315" s="128" t="s">
        <v>230</v>
      </c>
      <c r="I4315" s="128" t="s">
        <v>230</v>
      </c>
      <c r="J4315" s="128" t="s">
        <v>230</v>
      </c>
      <c r="K4315" s="128" t="s">
        <v>230</v>
      </c>
      <c r="N4315" s="128" t="s">
        <v>230</v>
      </c>
      <c r="AA4315" s="128" t="s">
        <v>230</v>
      </c>
    </row>
    <row r="4316" spans="6:27">
      <c r="F4316" s="128" t="s">
        <v>230</v>
      </c>
      <c r="G4316" s="128" t="s">
        <v>230</v>
      </c>
      <c r="H4316" s="128" t="s">
        <v>230</v>
      </c>
      <c r="I4316" s="128" t="s">
        <v>230</v>
      </c>
      <c r="J4316" s="128" t="s">
        <v>230</v>
      </c>
      <c r="K4316" s="128" t="s">
        <v>230</v>
      </c>
      <c r="N4316" s="128" t="s">
        <v>230</v>
      </c>
      <c r="AA4316" s="128" t="s">
        <v>230</v>
      </c>
    </row>
    <row r="4317" spans="6:27">
      <c r="F4317" s="128" t="s">
        <v>230</v>
      </c>
      <c r="G4317" s="128" t="s">
        <v>230</v>
      </c>
      <c r="H4317" s="128" t="s">
        <v>230</v>
      </c>
      <c r="I4317" s="128" t="s">
        <v>230</v>
      </c>
      <c r="J4317" s="128" t="s">
        <v>230</v>
      </c>
      <c r="K4317" s="128" t="s">
        <v>230</v>
      </c>
      <c r="N4317" s="128" t="s">
        <v>230</v>
      </c>
      <c r="AA4317" s="128" t="s">
        <v>230</v>
      </c>
    </row>
    <row r="4318" spans="6:27">
      <c r="F4318" s="128" t="s">
        <v>230</v>
      </c>
      <c r="G4318" s="128" t="s">
        <v>230</v>
      </c>
      <c r="H4318" s="128" t="s">
        <v>230</v>
      </c>
      <c r="I4318" s="128" t="s">
        <v>230</v>
      </c>
      <c r="J4318" s="128" t="s">
        <v>230</v>
      </c>
      <c r="K4318" s="128" t="s">
        <v>230</v>
      </c>
      <c r="N4318" s="128" t="s">
        <v>230</v>
      </c>
      <c r="AA4318" s="128" t="s">
        <v>230</v>
      </c>
    </row>
    <row r="4319" spans="6:27">
      <c r="F4319" s="128" t="s">
        <v>230</v>
      </c>
      <c r="G4319" s="128" t="s">
        <v>230</v>
      </c>
      <c r="H4319" s="128" t="s">
        <v>230</v>
      </c>
      <c r="I4319" s="128" t="s">
        <v>230</v>
      </c>
      <c r="J4319" s="128" t="s">
        <v>230</v>
      </c>
      <c r="K4319" s="128" t="s">
        <v>230</v>
      </c>
      <c r="N4319" s="128" t="s">
        <v>230</v>
      </c>
      <c r="AA4319" s="128" t="s">
        <v>230</v>
      </c>
    </row>
    <row r="4320" spans="6:27">
      <c r="F4320" s="128" t="s">
        <v>230</v>
      </c>
      <c r="G4320" s="128" t="s">
        <v>230</v>
      </c>
      <c r="H4320" s="128" t="s">
        <v>230</v>
      </c>
      <c r="I4320" s="128" t="s">
        <v>230</v>
      </c>
      <c r="J4320" s="128" t="s">
        <v>230</v>
      </c>
      <c r="K4320" s="128" t="s">
        <v>230</v>
      </c>
      <c r="N4320" s="128" t="s">
        <v>230</v>
      </c>
      <c r="AA4320" s="128" t="s">
        <v>230</v>
      </c>
    </row>
    <row r="4321" spans="6:27">
      <c r="F4321" s="128" t="s">
        <v>230</v>
      </c>
      <c r="G4321" s="128" t="s">
        <v>230</v>
      </c>
      <c r="H4321" s="128" t="s">
        <v>230</v>
      </c>
      <c r="I4321" s="128" t="s">
        <v>230</v>
      </c>
      <c r="J4321" s="128" t="s">
        <v>230</v>
      </c>
      <c r="K4321" s="128" t="s">
        <v>230</v>
      </c>
      <c r="N4321" s="128" t="s">
        <v>230</v>
      </c>
      <c r="AA4321" s="128" t="s">
        <v>230</v>
      </c>
    </row>
    <row r="4322" spans="6:27">
      <c r="F4322" s="128" t="s">
        <v>230</v>
      </c>
      <c r="G4322" s="128" t="s">
        <v>230</v>
      </c>
      <c r="H4322" s="128" t="s">
        <v>230</v>
      </c>
      <c r="I4322" s="128" t="s">
        <v>230</v>
      </c>
      <c r="J4322" s="128" t="s">
        <v>230</v>
      </c>
      <c r="K4322" s="128" t="s">
        <v>230</v>
      </c>
      <c r="N4322" s="128" t="s">
        <v>230</v>
      </c>
      <c r="AA4322" s="128" t="s">
        <v>230</v>
      </c>
    </row>
    <row r="4323" spans="6:27">
      <c r="F4323" s="128" t="s">
        <v>230</v>
      </c>
      <c r="G4323" s="128" t="s">
        <v>230</v>
      </c>
      <c r="H4323" s="128" t="s">
        <v>230</v>
      </c>
      <c r="I4323" s="128" t="s">
        <v>230</v>
      </c>
      <c r="J4323" s="128" t="s">
        <v>230</v>
      </c>
      <c r="K4323" s="128" t="s">
        <v>230</v>
      </c>
      <c r="N4323" s="128" t="s">
        <v>230</v>
      </c>
      <c r="AA4323" s="128" t="s">
        <v>230</v>
      </c>
    </row>
    <row r="4324" spans="6:27">
      <c r="F4324" s="128" t="s">
        <v>230</v>
      </c>
      <c r="G4324" s="128" t="s">
        <v>230</v>
      </c>
      <c r="H4324" s="128" t="s">
        <v>230</v>
      </c>
      <c r="I4324" s="128" t="s">
        <v>230</v>
      </c>
      <c r="J4324" s="128" t="s">
        <v>230</v>
      </c>
      <c r="K4324" s="128" t="s">
        <v>230</v>
      </c>
      <c r="N4324" s="128" t="s">
        <v>230</v>
      </c>
      <c r="AA4324" s="128" t="s">
        <v>230</v>
      </c>
    </row>
    <row r="4325" spans="6:27">
      <c r="F4325" s="128" t="s">
        <v>230</v>
      </c>
      <c r="G4325" s="128" t="s">
        <v>230</v>
      </c>
      <c r="H4325" s="128" t="s">
        <v>230</v>
      </c>
      <c r="I4325" s="128" t="s">
        <v>230</v>
      </c>
      <c r="J4325" s="128" t="s">
        <v>230</v>
      </c>
      <c r="K4325" s="128" t="s">
        <v>230</v>
      </c>
      <c r="N4325" s="128" t="s">
        <v>230</v>
      </c>
      <c r="AA4325" s="128" t="s">
        <v>230</v>
      </c>
    </row>
    <row r="4326" spans="6:27">
      <c r="F4326" s="128" t="s">
        <v>230</v>
      </c>
      <c r="G4326" s="128" t="s">
        <v>230</v>
      </c>
      <c r="H4326" s="128" t="s">
        <v>230</v>
      </c>
      <c r="I4326" s="128" t="s">
        <v>230</v>
      </c>
      <c r="J4326" s="128" t="s">
        <v>230</v>
      </c>
      <c r="K4326" s="128" t="s">
        <v>230</v>
      </c>
      <c r="N4326" s="128" t="s">
        <v>230</v>
      </c>
      <c r="AA4326" s="128" t="s">
        <v>230</v>
      </c>
    </row>
    <row r="4327" spans="6:27">
      <c r="F4327" s="128" t="s">
        <v>230</v>
      </c>
      <c r="G4327" s="128" t="s">
        <v>230</v>
      </c>
      <c r="H4327" s="128" t="s">
        <v>230</v>
      </c>
      <c r="I4327" s="128" t="s">
        <v>230</v>
      </c>
      <c r="J4327" s="128" t="s">
        <v>230</v>
      </c>
      <c r="K4327" s="128" t="s">
        <v>230</v>
      </c>
      <c r="N4327" s="128" t="s">
        <v>230</v>
      </c>
      <c r="AA4327" s="128" t="s">
        <v>230</v>
      </c>
    </row>
    <row r="4328" spans="6:27">
      <c r="F4328" s="128" t="s">
        <v>230</v>
      </c>
      <c r="G4328" s="128" t="s">
        <v>230</v>
      </c>
      <c r="H4328" s="128" t="s">
        <v>230</v>
      </c>
      <c r="I4328" s="128" t="s">
        <v>230</v>
      </c>
      <c r="J4328" s="128" t="s">
        <v>230</v>
      </c>
      <c r="K4328" s="128" t="s">
        <v>230</v>
      </c>
      <c r="N4328" s="128" t="s">
        <v>230</v>
      </c>
      <c r="AA4328" s="128" t="s">
        <v>230</v>
      </c>
    </row>
    <row r="4329" spans="6:27">
      <c r="F4329" s="128" t="s">
        <v>230</v>
      </c>
      <c r="G4329" s="128" t="s">
        <v>230</v>
      </c>
      <c r="H4329" s="128" t="s">
        <v>230</v>
      </c>
      <c r="I4329" s="128" t="s">
        <v>230</v>
      </c>
      <c r="J4329" s="128" t="s">
        <v>230</v>
      </c>
      <c r="K4329" s="128" t="s">
        <v>230</v>
      </c>
      <c r="N4329" s="128" t="s">
        <v>230</v>
      </c>
      <c r="AA4329" s="128" t="s">
        <v>230</v>
      </c>
    </row>
    <row r="4330" spans="6:27">
      <c r="F4330" s="128" t="s">
        <v>230</v>
      </c>
      <c r="G4330" s="128" t="s">
        <v>230</v>
      </c>
      <c r="H4330" s="128" t="s">
        <v>230</v>
      </c>
      <c r="I4330" s="128" t="s">
        <v>230</v>
      </c>
      <c r="J4330" s="128" t="s">
        <v>230</v>
      </c>
      <c r="K4330" s="128" t="s">
        <v>230</v>
      </c>
      <c r="N4330" s="128" t="s">
        <v>230</v>
      </c>
      <c r="AA4330" s="128" t="s">
        <v>230</v>
      </c>
    </row>
    <row r="4331" spans="6:27">
      <c r="F4331" s="128" t="s">
        <v>230</v>
      </c>
      <c r="G4331" s="128" t="s">
        <v>230</v>
      </c>
      <c r="H4331" s="128" t="s">
        <v>230</v>
      </c>
      <c r="I4331" s="128" t="s">
        <v>230</v>
      </c>
      <c r="J4331" s="128" t="s">
        <v>230</v>
      </c>
      <c r="K4331" s="128" t="s">
        <v>230</v>
      </c>
      <c r="N4331" s="128" t="s">
        <v>230</v>
      </c>
      <c r="AA4331" s="128" t="s">
        <v>230</v>
      </c>
    </row>
    <row r="4332" spans="6:27">
      <c r="F4332" s="128" t="s">
        <v>230</v>
      </c>
      <c r="G4332" s="128" t="s">
        <v>230</v>
      </c>
      <c r="H4332" s="128" t="s">
        <v>230</v>
      </c>
      <c r="I4332" s="128" t="s">
        <v>230</v>
      </c>
      <c r="J4332" s="128" t="s">
        <v>230</v>
      </c>
      <c r="K4332" s="128" t="s">
        <v>230</v>
      </c>
      <c r="N4332" s="128" t="s">
        <v>230</v>
      </c>
      <c r="AA4332" s="128" t="s">
        <v>230</v>
      </c>
    </row>
    <row r="4333" spans="6:27">
      <c r="F4333" s="128" t="s">
        <v>230</v>
      </c>
      <c r="G4333" s="128" t="s">
        <v>230</v>
      </c>
      <c r="H4333" s="128" t="s">
        <v>230</v>
      </c>
      <c r="I4333" s="128" t="s">
        <v>230</v>
      </c>
      <c r="J4333" s="128" t="s">
        <v>230</v>
      </c>
      <c r="K4333" s="128" t="s">
        <v>230</v>
      </c>
      <c r="N4333" s="128" t="s">
        <v>230</v>
      </c>
      <c r="AA4333" s="128" t="s">
        <v>230</v>
      </c>
    </row>
    <row r="4334" spans="6:27">
      <c r="F4334" s="128" t="s">
        <v>230</v>
      </c>
      <c r="G4334" s="128" t="s">
        <v>230</v>
      </c>
      <c r="H4334" s="128" t="s">
        <v>230</v>
      </c>
      <c r="I4334" s="128" t="s">
        <v>230</v>
      </c>
      <c r="J4334" s="128" t="s">
        <v>230</v>
      </c>
      <c r="K4334" s="128" t="s">
        <v>230</v>
      </c>
      <c r="N4334" s="128" t="s">
        <v>230</v>
      </c>
      <c r="AA4334" s="128" t="s">
        <v>230</v>
      </c>
    </row>
    <row r="4335" spans="6:27">
      <c r="F4335" s="128" t="s">
        <v>230</v>
      </c>
      <c r="G4335" s="128" t="s">
        <v>230</v>
      </c>
      <c r="H4335" s="128" t="s">
        <v>230</v>
      </c>
      <c r="I4335" s="128" t="s">
        <v>230</v>
      </c>
      <c r="J4335" s="128" t="s">
        <v>230</v>
      </c>
      <c r="K4335" s="128" t="s">
        <v>230</v>
      </c>
      <c r="N4335" s="128" t="s">
        <v>230</v>
      </c>
      <c r="AA4335" s="128" t="s">
        <v>230</v>
      </c>
    </row>
    <row r="4336" spans="6:27">
      <c r="F4336" s="128" t="s">
        <v>230</v>
      </c>
      <c r="G4336" s="128" t="s">
        <v>230</v>
      </c>
      <c r="H4336" s="128" t="s">
        <v>230</v>
      </c>
      <c r="I4336" s="128" t="s">
        <v>230</v>
      </c>
      <c r="J4336" s="128" t="s">
        <v>230</v>
      </c>
      <c r="K4336" s="128" t="s">
        <v>230</v>
      </c>
      <c r="N4336" s="128" t="s">
        <v>230</v>
      </c>
      <c r="AA4336" s="128" t="s">
        <v>230</v>
      </c>
    </row>
    <row r="4337" spans="6:27">
      <c r="F4337" s="128" t="s">
        <v>230</v>
      </c>
      <c r="G4337" s="128" t="s">
        <v>230</v>
      </c>
      <c r="H4337" s="128" t="s">
        <v>230</v>
      </c>
      <c r="I4337" s="128" t="s">
        <v>230</v>
      </c>
      <c r="J4337" s="128" t="s">
        <v>230</v>
      </c>
      <c r="K4337" s="128" t="s">
        <v>230</v>
      </c>
      <c r="N4337" s="128" t="s">
        <v>230</v>
      </c>
      <c r="AA4337" s="128" t="s">
        <v>230</v>
      </c>
    </row>
    <row r="4338" spans="6:27">
      <c r="F4338" s="128" t="s">
        <v>230</v>
      </c>
      <c r="G4338" s="128" t="s">
        <v>230</v>
      </c>
      <c r="H4338" s="128" t="s">
        <v>230</v>
      </c>
      <c r="I4338" s="128" t="s">
        <v>230</v>
      </c>
      <c r="J4338" s="128" t="s">
        <v>230</v>
      </c>
      <c r="K4338" s="128" t="s">
        <v>230</v>
      </c>
      <c r="N4338" s="128" t="s">
        <v>230</v>
      </c>
      <c r="AA4338" s="128" t="s">
        <v>230</v>
      </c>
    </row>
    <row r="4339" spans="6:27">
      <c r="F4339" s="128" t="s">
        <v>230</v>
      </c>
      <c r="G4339" s="128" t="s">
        <v>230</v>
      </c>
      <c r="H4339" s="128" t="s">
        <v>230</v>
      </c>
      <c r="I4339" s="128" t="s">
        <v>230</v>
      </c>
      <c r="J4339" s="128" t="s">
        <v>230</v>
      </c>
      <c r="K4339" s="128" t="s">
        <v>230</v>
      </c>
      <c r="N4339" s="128" t="s">
        <v>230</v>
      </c>
      <c r="AA4339" s="128" t="s">
        <v>230</v>
      </c>
    </row>
    <row r="4340" spans="6:27">
      <c r="F4340" s="128" t="s">
        <v>230</v>
      </c>
      <c r="G4340" s="128" t="s">
        <v>230</v>
      </c>
      <c r="H4340" s="128" t="s">
        <v>230</v>
      </c>
      <c r="I4340" s="128" t="s">
        <v>230</v>
      </c>
      <c r="J4340" s="128" t="s">
        <v>230</v>
      </c>
      <c r="K4340" s="128" t="s">
        <v>230</v>
      </c>
      <c r="N4340" s="128" t="s">
        <v>230</v>
      </c>
      <c r="AA4340" s="128" t="s">
        <v>230</v>
      </c>
    </row>
    <row r="4341" spans="6:27">
      <c r="F4341" s="128" t="s">
        <v>230</v>
      </c>
      <c r="G4341" s="128" t="s">
        <v>230</v>
      </c>
      <c r="H4341" s="128" t="s">
        <v>230</v>
      </c>
      <c r="I4341" s="128" t="s">
        <v>230</v>
      </c>
      <c r="J4341" s="128" t="s">
        <v>230</v>
      </c>
      <c r="K4341" s="128" t="s">
        <v>230</v>
      </c>
      <c r="N4341" s="128" t="s">
        <v>230</v>
      </c>
      <c r="AA4341" s="128" t="s">
        <v>230</v>
      </c>
    </row>
    <row r="4342" spans="6:27">
      <c r="F4342" s="128" t="s">
        <v>230</v>
      </c>
      <c r="G4342" s="128" t="s">
        <v>230</v>
      </c>
      <c r="H4342" s="128" t="s">
        <v>230</v>
      </c>
      <c r="I4342" s="128" t="s">
        <v>230</v>
      </c>
      <c r="J4342" s="128" t="s">
        <v>230</v>
      </c>
      <c r="K4342" s="128" t="s">
        <v>230</v>
      </c>
      <c r="N4342" s="128" t="s">
        <v>230</v>
      </c>
      <c r="AA4342" s="128" t="s">
        <v>230</v>
      </c>
    </row>
    <row r="4343" spans="6:27">
      <c r="F4343" s="128" t="s">
        <v>230</v>
      </c>
      <c r="G4343" s="128" t="s">
        <v>230</v>
      </c>
      <c r="H4343" s="128" t="s">
        <v>230</v>
      </c>
      <c r="I4343" s="128" t="s">
        <v>230</v>
      </c>
      <c r="J4343" s="128" t="s">
        <v>230</v>
      </c>
      <c r="K4343" s="128" t="s">
        <v>230</v>
      </c>
      <c r="N4343" s="128" t="s">
        <v>230</v>
      </c>
      <c r="AA4343" s="128" t="s">
        <v>230</v>
      </c>
    </row>
    <row r="4344" spans="6:27">
      <c r="F4344" s="128" t="s">
        <v>230</v>
      </c>
      <c r="G4344" s="128" t="s">
        <v>230</v>
      </c>
      <c r="H4344" s="128" t="s">
        <v>230</v>
      </c>
      <c r="I4344" s="128" t="s">
        <v>230</v>
      </c>
      <c r="J4344" s="128" t="s">
        <v>230</v>
      </c>
      <c r="K4344" s="128" t="s">
        <v>230</v>
      </c>
      <c r="N4344" s="128" t="s">
        <v>230</v>
      </c>
      <c r="AA4344" s="128" t="s">
        <v>230</v>
      </c>
    </row>
    <row r="4345" spans="6:27">
      <c r="F4345" s="128" t="s">
        <v>230</v>
      </c>
      <c r="G4345" s="128" t="s">
        <v>230</v>
      </c>
      <c r="H4345" s="128" t="s">
        <v>230</v>
      </c>
      <c r="I4345" s="128" t="s">
        <v>230</v>
      </c>
      <c r="J4345" s="128" t="s">
        <v>230</v>
      </c>
      <c r="K4345" s="128" t="s">
        <v>230</v>
      </c>
      <c r="N4345" s="128" t="s">
        <v>230</v>
      </c>
      <c r="AA4345" s="128" t="s">
        <v>230</v>
      </c>
    </row>
    <row r="4346" spans="6:27">
      <c r="F4346" s="128" t="s">
        <v>230</v>
      </c>
      <c r="G4346" s="128" t="s">
        <v>230</v>
      </c>
      <c r="H4346" s="128" t="s">
        <v>230</v>
      </c>
      <c r="I4346" s="128" t="s">
        <v>230</v>
      </c>
      <c r="J4346" s="128" t="s">
        <v>230</v>
      </c>
      <c r="K4346" s="128" t="s">
        <v>230</v>
      </c>
      <c r="N4346" s="128" t="s">
        <v>230</v>
      </c>
      <c r="AA4346" s="128" t="s">
        <v>230</v>
      </c>
    </row>
    <row r="4347" spans="6:27">
      <c r="F4347" s="128" t="s">
        <v>230</v>
      </c>
      <c r="G4347" s="128" t="s">
        <v>230</v>
      </c>
      <c r="H4347" s="128" t="s">
        <v>230</v>
      </c>
      <c r="I4347" s="128" t="s">
        <v>230</v>
      </c>
      <c r="J4347" s="128" t="s">
        <v>230</v>
      </c>
      <c r="K4347" s="128" t="s">
        <v>230</v>
      </c>
      <c r="N4347" s="128" t="s">
        <v>230</v>
      </c>
      <c r="AA4347" s="128" t="s">
        <v>230</v>
      </c>
    </row>
    <row r="4348" spans="6:27">
      <c r="F4348" s="128" t="s">
        <v>230</v>
      </c>
      <c r="G4348" s="128" t="s">
        <v>230</v>
      </c>
      <c r="H4348" s="128" t="s">
        <v>230</v>
      </c>
      <c r="I4348" s="128" t="s">
        <v>230</v>
      </c>
      <c r="J4348" s="128" t="s">
        <v>230</v>
      </c>
      <c r="K4348" s="128" t="s">
        <v>230</v>
      </c>
      <c r="N4348" s="128" t="s">
        <v>230</v>
      </c>
      <c r="AA4348" s="128" t="s">
        <v>230</v>
      </c>
    </row>
    <row r="4349" spans="6:27">
      <c r="F4349" s="128" t="s">
        <v>230</v>
      </c>
      <c r="G4349" s="128" t="s">
        <v>230</v>
      </c>
      <c r="H4349" s="128" t="s">
        <v>230</v>
      </c>
      <c r="I4349" s="128" t="s">
        <v>230</v>
      </c>
      <c r="J4349" s="128" t="s">
        <v>230</v>
      </c>
      <c r="K4349" s="128" t="s">
        <v>230</v>
      </c>
      <c r="N4349" s="128" t="s">
        <v>230</v>
      </c>
      <c r="AA4349" s="128" t="s">
        <v>230</v>
      </c>
    </row>
    <row r="4350" spans="6:27">
      <c r="F4350" s="128" t="s">
        <v>230</v>
      </c>
      <c r="G4350" s="128" t="s">
        <v>230</v>
      </c>
      <c r="H4350" s="128" t="s">
        <v>230</v>
      </c>
      <c r="I4350" s="128" t="s">
        <v>230</v>
      </c>
      <c r="J4350" s="128" t="s">
        <v>230</v>
      </c>
      <c r="K4350" s="128" t="s">
        <v>230</v>
      </c>
      <c r="N4350" s="128" t="s">
        <v>230</v>
      </c>
      <c r="AA4350" s="128" t="s">
        <v>230</v>
      </c>
    </row>
    <row r="4351" spans="6:27">
      <c r="F4351" s="128" t="s">
        <v>230</v>
      </c>
      <c r="G4351" s="128" t="s">
        <v>230</v>
      </c>
      <c r="H4351" s="128" t="s">
        <v>230</v>
      </c>
      <c r="I4351" s="128" t="s">
        <v>230</v>
      </c>
      <c r="J4351" s="128" t="s">
        <v>230</v>
      </c>
      <c r="K4351" s="128" t="s">
        <v>230</v>
      </c>
      <c r="N4351" s="128" t="s">
        <v>230</v>
      </c>
      <c r="AA4351" s="128" t="s">
        <v>230</v>
      </c>
    </row>
    <row r="4352" spans="6:27">
      <c r="F4352" s="128" t="s">
        <v>230</v>
      </c>
      <c r="G4352" s="128" t="s">
        <v>230</v>
      </c>
      <c r="H4352" s="128" t="s">
        <v>230</v>
      </c>
      <c r="I4352" s="128" t="s">
        <v>230</v>
      </c>
      <c r="J4352" s="128" t="s">
        <v>230</v>
      </c>
      <c r="K4352" s="128" t="s">
        <v>230</v>
      </c>
      <c r="N4352" s="128" t="s">
        <v>230</v>
      </c>
      <c r="AA4352" s="128" t="s">
        <v>230</v>
      </c>
    </row>
    <row r="4353" spans="6:27">
      <c r="F4353" s="128" t="s">
        <v>230</v>
      </c>
      <c r="G4353" s="128" t="s">
        <v>230</v>
      </c>
      <c r="H4353" s="128" t="s">
        <v>230</v>
      </c>
      <c r="I4353" s="128" t="s">
        <v>230</v>
      </c>
      <c r="J4353" s="128" t="s">
        <v>230</v>
      </c>
      <c r="K4353" s="128" t="s">
        <v>230</v>
      </c>
      <c r="N4353" s="128" t="s">
        <v>230</v>
      </c>
      <c r="AA4353" s="128" t="s">
        <v>230</v>
      </c>
    </row>
    <row r="4354" spans="6:27">
      <c r="F4354" s="128" t="s">
        <v>230</v>
      </c>
      <c r="G4354" s="128" t="s">
        <v>230</v>
      </c>
      <c r="H4354" s="128" t="s">
        <v>230</v>
      </c>
      <c r="I4354" s="128" t="s">
        <v>230</v>
      </c>
      <c r="J4354" s="128" t="s">
        <v>230</v>
      </c>
      <c r="K4354" s="128" t="s">
        <v>230</v>
      </c>
      <c r="N4354" s="128" t="s">
        <v>230</v>
      </c>
      <c r="AA4354" s="128" t="s">
        <v>230</v>
      </c>
    </row>
    <row r="4355" spans="6:27">
      <c r="F4355" s="128" t="s">
        <v>230</v>
      </c>
      <c r="G4355" s="128" t="s">
        <v>230</v>
      </c>
      <c r="H4355" s="128" t="s">
        <v>230</v>
      </c>
      <c r="I4355" s="128" t="s">
        <v>230</v>
      </c>
      <c r="J4355" s="128" t="s">
        <v>230</v>
      </c>
      <c r="K4355" s="128" t="s">
        <v>230</v>
      </c>
      <c r="N4355" s="128" t="s">
        <v>230</v>
      </c>
      <c r="AA4355" s="128" t="s">
        <v>230</v>
      </c>
    </row>
    <row r="4356" spans="6:27">
      <c r="F4356" s="128" t="s">
        <v>230</v>
      </c>
      <c r="G4356" s="128" t="s">
        <v>230</v>
      </c>
      <c r="H4356" s="128" t="s">
        <v>230</v>
      </c>
      <c r="I4356" s="128" t="s">
        <v>230</v>
      </c>
      <c r="J4356" s="128" t="s">
        <v>230</v>
      </c>
      <c r="K4356" s="128" t="s">
        <v>230</v>
      </c>
      <c r="N4356" s="128" t="s">
        <v>230</v>
      </c>
      <c r="AA4356" s="128" t="s">
        <v>230</v>
      </c>
    </row>
    <row r="4357" spans="6:27">
      <c r="F4357" s="128" t="s">
        <v>230</v>
      </c>
      <c r="G4357" s="128" t="s">
        <v>230</v>
      </c>
      <c r="H4357" s="128" t="s">
        <v>230</v>
      </c>
      <c r="I4357" s="128" t="s">
        <v>230</v>
      </c>
      <c r="J4357" s="128" t="s">
        <v>230</v>
      </c>
      <c r="K4357" s="128" t="s">
        <v>230</v>
      </c>
      <c r="N4357" s="128" t="s">
        <v>230</v>
      </c>
      <c r="AA4357" s="128" t="s">
        <v>230</v>
      </c>
    </row>
    <row r="4358" spans="6:27">
      <c r="F4358" s="128" t="s">
        <v>230</v>
      </c>
      <c r="G4358" s="128" t="s">
        <v>230</v>
      </c>
      <c r="H4358" s="128" t="s">
        <v>230</v>
      </c>
      <c r="I4358" s="128" t="s">
        <v>230</v>
      </c>
      <c r="J4358" s="128" t="s">
        <v>230</v>
      </c>
      <c r="K4358" s="128" t="s">
        <v>230</v>
      </c>
      <c r="N4358" s="128" t="s">
        <v>230</v>
      </c>
      <c r="AA4358" s="128" t="s">
        <v>230</v>
      </c>
    </row>
    <row r="4359" spans="6:27">
      <c r="F4359" s="128" t="s">
        <v>230</v>
      </c>
      <c r="G4359" s="128" t="s">
        <v>230</v>
      </c>
      <c r="H4359" s="128" t="s">
        <v>230</v>
      </c>
      <c r="I4359" s="128" t="s">
        <v>230</v>
      </c>
      <c r="J4359" s="128" t="s">
        <v>230</v>
      </c>
      <c r="K4359" s="128" t="s">
        <v>230</v>
      </c>
      <c r="N4359" s="128" t="s">
        <v>230</v>
      </c>
      <c r="AA4359" s="128" t="s">
        <v>230</v>
      </c>
    </row>
    <row r="4360" spans="6:27">
      <c r="F4360" s="128" t="s">
        <v>230</v>
      </c>
      <c r="G4360" s="128" t="s">
        <v>230</v>
      </c>
      <c r="H4360" s="128" t="s">
        <v>230</v>
      </c>
      <c r="I4360" s="128" t="s">
        <v>230</v>
      </c>
      <c r="J4360" s="128" t="s">
        <v>230</v>
      </c>
      <c r="K4360" s="128" t="s">
        <v>230</v>
      </c>
      <c r="N4360" s="128" t="s">
        <v>230</v>
      </c>
      <c r="AA4360" s="128" t="s">
        <v>230</v>
      </c>
    </row>
    <row r="4361" spans="6:27">
      <c r="F4361" s="128" t="s">
        <v>230</v>
      </c>
      <c r="G4361" s="128" t="s">
        <v>230</v>
      </c>
      <c r="H4361" s="128" t="s">
        <v>230</v>
      </c>
      <c r="I4361" s="128" t="s">
        <v>230</v>
      </c>
      <c r="J4361" s="128" t="s">
        <v>230</v>
      </c>
      <c r="K4361" s="128" t="s">
        <v>230</v>
      </c>
      <c r="N4361" s="128" t="s">
        <v>230</v>
      </c>
      <c r="AA4361" s="128" t="s">
        <v>230</v>
      </c>
    </row>
    <row r="4362" spans="6:27">
      <c r="F4362" s="128" t="s">
        <v>230</v>
      </c>
      <c r="G4362" s="128" t="s">
        <v>230</v>
      </c>
      <c r="H4362" s="128" t="s">
        <v>230</v>
      </c>
      <c r="I4362" s="128" t="s">
        <v>230</v>
      </c>
      <c r="J4362" s="128" t="s">
        <v>230</v>
      </c>
      <c r="K4362" s="128" t="s">
        <v>230</v>
      </c>
      <c r="N4362" s="128" t="s">
        <v>230</v>
      </c>
      <c r="AA4362" s="128" t="s">
        <v>230</v>
      </c>
    </row>
    <row r="4363" spans="6:27">
      <c r="F4363" s="128" t="s">
        <v>230</v>
      </c>
      <c r="G4363" s="128" t="s">
        <v>230</v>
      </c>
      <c r="H4363" s="128" t="s">
        <v>230</v>
      </c>
      <c r="I4363" s="128" t="s">
        <v>230</v>
      </c>
      <c r="J4363" s="128" t="s">
        <v>230</v>
      </c>
      <c r="K4363" s="128" t="s">
        <v>230</v>
      </c>
      <c r="N4363" s="128" t="s">
        <v>230</v>
      </c>
      <c r="AA4363" s="128" t="s">
        <v>230</v>
      </c>
    </row>
    <row r="4364" spans="6:27">
      <c r="F4364" s="128" t="s">
        <v>230</v>
      </c>
      <c r="G4364" s="128" t="s">
        <v>230</v>
      </c>
      <c r="H4364" s="128" t="s">
        <v>230</v>
      </c>
      <c r="I4364" s="128" t="s">
        <v>230</v>
      </c>
      <c r="J4364" s="128" t="s">
        <v>230</v>
      </c>
      <c r="K4364" s="128" t="s">
        <v>230</v>
      </c>
      <c r="N4364" s="128" t="s">
        <v>230</v>
      </c>
      <c r="AA4364" s="128" t="s">
        <v>230</v>
      </c>
    </row>
    <row r="4365" spans="6:27">
      <c r="F4365" s="128" t="s">
        <v>230</v>
      </c>
      <c r="G4365" s="128" t="s">
        <v>230</v>
      </c>
      <c r="H4365" s="128" t="s">
        <v>230</v>
      </c>
      <c r="I4365" s="128" t="s">
        <v>230</v>
      </c>
      <c r="J4365" s="128" t="s">
        <v>230</v>
      </c>
      <c r="K4365" s="128" t="s">
        <v>230</v>
      </c>
      <c r="N4365" s="128" t="s">
        <v>230</v>
      </c>
      <c r="AA4365" s="128" t="s">
        <v>230</v>
      </c>
    </row>
    <row r="4366" spans="6:27">
      <c r="F4366" s="128" t="s">
        <v>230</v>
      </c>
      <c r="G4366" s="128" t="s">
        <v>230</v>
      </c>
      <c r="H4366" s="128" t="s">
        <v>230</v>
      </c>
      <c r="I4366" s="128" t="s">
        <v>230</v>
      </c>
      <c r="J4366" s="128" t="s">
        <v>230</v>
      </c>
      <c r="K4366" s="128" t="s">
        <v>230</v>
      </c>
      <c r="N4366" s="128" t="s">
        <v>230</v>
      </c>
      <c r="AA4366" s="128" t="s">
        <v>230</v>
      </c>
    </row>
    <row r="4367" spans="6:27">
      <c r="F4367" s="128" t="s">
        <v>230</v>
      </c>
      <c r="G4367" s="128" t="s">
        <v>230</v>
      </c>
      <c r="H4367" s="128" t="s">
        <v>230</v>
      </c>
      <c r="I4367" s="128" t="s">
        <v>230</v>
      </c>
      <c r="J4367" s="128" t="s">
        <v>230</v>
      </c>
      <c r="K4367" s="128" t="s">
        <v>230</v>
      </c>
      <c r="N4367" s="128" t="s">
        <v>230</v>
      </c>
      <c r="AA4367" s="128" t="s">
        <v>230</v>
      </c>
    </row>
    <row r="4368" spans="6:27">
      <c r="F4368" s="128" t="s">
        <v>230</v>
      </c>
      <c r="G4368" s="128" t="s">
        <v>230</v>
      </c>
      <c r="H4368" s="128" t="s">
        <v>230</v>
      </c>
      <c r="I4368" s="128" t="s">
        <v>230</v>
      </c>
      <c r="J4368" s="128" t="s">
        <v>230</v>
      </c>
      <c r="K4368" s="128" t="s">
        <v>230</v>
      </c>
      <c r="N4368" s="128" t="s">
        <v>230</v>
      </c>
      <c r="AA4368" s="128" t="s">
        <v>230</v>
      </c>
    </row>
    <row r="4369" spans="6:27">
      <c r="F4369" s="128" t="s">
        <v>230</v>
      </c>
      <c r="G4369" s="128" t="s">
        <v>230</v>
      </c>
      <c r="H4369" s="128" t="s">
        <v>230</v>
      </c>
      <c r="I4369" s="128" t="s">
        <v>230</v>
      </c>
      <c r="J4369" s="128" t="s">
        <v>230</v>
      </c>
      <c r="K4369" s="128" t="s">
        <v>230</v>
      </c>
      <c r="N4369" s="128" t="s">
        <v>230</v>
      </c>
      <c r="AA4369" s="128" t="s">
        <v>230</v>
      </c>
    </row>
    <row r="4370" spans="6:27">
      <c r="F4370" s="128" t="s">
        <v>230</v>
      </c>
      <c r="G4370" s="128" t="s">
        <v>230</v>
      </c>
      <c r="H4370" s="128" t="s">
        <v>230</v>
      </c>
      <c r="I4370" s="128" t="s">
        <v>230</v>
      </c>
      <c r="J4370" s="128" t="s">
        <v>230</v>
      </c>
      <c r="K4370" s="128" t="s">
        <v>230</v>
      </c>
      <c r="N4370" s="128" t="s">
        <v>230</v>
      </c>
      <c r="AA4370" s="128" t="s">
        <v>230</v>
      </c>
    </row>
    <row r="4371" spans="6:27">
      <c r="F4371" s="128" t="s">
        <v>230</v>
      </c>
      <c r="G4371" s="128" t="s">
        <v>230</v>
      </c>
      <c r="H4371" s="128" t="s">
        <v>230</v>
      </c>
      <c r="I4371" s="128" t="s">
        <v>230</v>
      </c>
      <c r="J4371" s="128" t="s">
        <v>230</v>
      </c>
      <c r="K4371" s="128" t="s">
        <v>230</v>
      </c>
      <c r="N4371" s="128" t="s">
        <v>230</v>
      </c>
      <c r="AA4371" s="128" t="s">
        <v>230</v>
      </c>
    </row>
    <row r="4372" spans="6:27">
      <c r="F4372" s="128" t="s">
        <v>230</v>
      </c>
      <c r="G4372" s="128" t="s">
        <v>230</v>
      </c>
      <c r="H4372" s="128" t="s">
        <v>230</v>
      </c>
      <c r="I4372" s="128" t="s">
        <v>230</v>
      </c>
      <c r="J4372" s="128" t="s">
        <v>230</v>
      </c>
      <c r="K4372" s="128" t="s">
        <v>230</v>
      </c>
      <c r="N4372" s="128" t="s">
        <v>230</v>
      </c>
      <c r="AA4372" s="128" t="s">
        <v>230</v>
      </c>
    </row>
    <row r="4373" spans="6:27">
      <c r="F4373" s="128" t="s">
        <v>230</v>
      </c>
      <c r="G4373" s="128" t="s">
        <v>230</v>
      </c>
      <c r="H4373" s="128" t="s">
        <v>230</v>
      </c>
      <c r="I4373" s="128" t="s">
        <v>230</v>
      </c>
      <c r="J4373" s="128" t="s">
        <v>230</v>
      </c>
      <c r="K4373" s="128" t="s">
        <v>230</v>
      </c>
      <c r="N4373" s="128" t="s">
        <v>230</v>
      </c>
      <c r="AA4373" s="128" t="s">
        <v>230</v>
      </c>
    </row>
    <row r="4374" spans="6:27">
      <c r="F4374" s="128" t="s">
        <v>230</v>
      </c>
      <c r="G4374" s="128" t="s">
        <v>230</v>
      </c>
      <c r="H4374" s="128" t="s">
        <v>230</v>
      </c>
      <c r="I4374" s="128" t="s">
        <v>230</v>
      </c>
      <c r="J4374" s="128" t="s">
        <v>230</v>
      </c>
      <c r="K4374" s="128" t="s">
        <v>230</v>
      </c>
      <c r="N4374" s="128" t="s">
        <v>230</v>
      </c>
      <c r="AA4374" s="128" t="s">
        <v>230</v>
      </c>
    </row>
    <row r="4375" spans="6:27">
      <c r="F4375" s="128" t="s">
        <v>230</v>
      </c>
      <c r="G4375" s="128" t="s">
        <v>230</v>
      </c>
      <c r="H4375" s="128" t="s">
        <v>230</v>
      </c>
      <c r="I4375" s="128" t="s">
        <v>230</v>
      </c>
      <c r="J4375" s="128" t="s">
        <v>230</v>
      </c>
      <c r="K4375" s="128" t="s">
        <v>230</v>
      </c>
      <c r="N4375" s="128" t="s">
        <v>230</v>
      </c>
      <c r="AA4375" s="128" t="s">
        <v>230</v>
      </c>
    </row>
    <row r="4376" spans="6:27">
      <c r="F4376" s="128" t="s">
        <v>230</v>
      </c>
      <c r="G4376" s="128" t="s">
        <v>230</v>
      </c>
      <c r="H4376" s="128" t="s">
        <v>230</v>
      </c>
      <c r="I4376" s="128" t="s">
        <v>230</v>
      </c>
      <c r="J4376" s="128" t="s">
        <v>230</v>
      </c>
      <c r="K4376" s="128" t="s">
        <v>230</v>
      </c>
      <c r="N4376" s="128" t="s">
        <v>230</v>
      </c>
      <c r="AA4376" s="128" t="s">
        <v>230</v>
      </c>
    </row>
    <row r="4377" spans="6:27">
      <c r="F4377" s="128" t="s">
        <v>230</v>
      </c>
      <c r="G4377" s="128" t="s">
        <v>230</v>
      </c>
      <c r="H4377" s="128" t="s">
        <v>230</v>
      </c>
      <c r="I4377" s="128" t="s">
        <v>230</v>
      </c>
      <c r="J4377" s="128" t="s">
        <v>230</v>
      </c>
      <c r="K4377" s="128" t="s">
        <v>230</v>
      </c>
      <c r="N4377" s="128" t="s">
        <v>230</v>
      </c>
      <c r="AA4377" s="128" t="s">
        <v>230</v>
      </c>
    </row>
    <row r="4378" spans="6:27">
      <c r="F4378" s="128" t="s">
        <v>230</v>
      </c>
      <c r="G4378" s="128" t="s">
        <v>230</v>
      </c>
      <c r="H4378" s="128" t="s">
        <v>230</v>
      </c>
      <c r="I4378" s="128" t="s">
        <v>230</v>
      </c>
      <c r="J4378" s="128" t="s">
        <v>230</v>
      </c>
      <c r="K4378" s="128" t="s">
        <v>230</v>
      </c>
      <c r="N4378" s="128" t="s">
        <v>230</v>
      </c>
      <c r="AA4378" s="128" t="s">
        <v>230</v>
      </c>
    </row>
    <row r="4379" spans="6:27">
      <c r="F4379" s="128" t="s">
        <v>230</v>
      </c>
      <c r="G4379" s="128" t="s">
        <v>230</v>
      </c>
      <c r="H4379" s="128" t="s">
        <v>230</v>
      </c>
      <c r="I4379" s="128" t="s">
        <v>230</v>
      </c>
      <c r="J4379" s="128" t="s">
        <v>230</v>
      </c>
      <c r="K4379" s="128" t="s">
        <v>230</v>
      </c>
      <c r="N4379" s="128" t="s">
        <v>230</v>
      </c>
      <c r="AA4379" s="128" t="s">
        <v>230</v>
      </c>
    </row>
    <row r="4380" spans="6:27">
      <c r="F4380" s="128" t="s">
        <v>230</v>
      </c>
      <c r="G4380" s="128" t="s">
        <v>230</v>
      </c>
      <c r="H4380" s="128" t="s">
        <v>230</v>
      </c>
      <c r="I4380" s="128" t="s">
        <v>230</v>
      </c>
      <c r="J4380" s="128" t="s">
        <v>230</v>
      </c>
      <c r="K4380" s="128" t="s">
        <v>230</v>
      </c>
      <c r="N4380" s="128" t="s">
        <v>230</v>
      </c>
      <c r="AA4380" s="128" t="s">
        <v>230</v>
      </c>
    </row>
    <row r="4381" spans="6:27">
      <c r="F4381" s="128" t="s">
        <v>230</v>
      </c>
      <c r="G4381" s="128" t="s">
        <v>230</v>
      </c>
      <c r="H4381" s="128" t="s">
        <v>230</v>
      </c>
      <c r="I4381" s="128" t="s">
        <v>230</v>
      </c>
      <c r="J4381" s="128" t="s">
        <v>230</v>
      </c>
      <c r="K4381" s="128" t="s">
        <v>230</v>
      </c>
      <c r="N4381" s="128" t="s">
        <v>230</v>
      </c>
      <c r="AA4381" s="128" t="s">
        <v>230</v>
      </c>
    </row>
    <row r="4382" spans="6:27">
      <c r="F4382" s="128" t="s">
        <v>230</v>
      </c>
      <c r="G4382" s="128" t="s">
        <v>230</v>
      </c>
      <c r="H4382" s="128" t="s">
        <v>230</v>
      </c>
      <c r="I4382" s="128" t="s">
        <v>230</v>
      </c>
      <c r="J4382" s="128" t="s">
        <v>230</v>
      </c>
      <c r="K4382" s="128" t="s">
        <v>230</v>
      </c>
      <c r="N4382" s="128" t="s">
        <v>230</v>
      </c>
      <c r="AA4382" s="128" t="s">
        <v>230</v>
      </c>
    </row>
    <row r="4383" spans="6:27">
      <c r="F4383" s="128" t="s">
        <v>230</v>
      </c>
      <c r="G4383" s="128" t="s">
        <v>230</v>
      </c>
      <c r="H4383" s="128" t="s">
        <v>230</v>
      </c>
      <c r="I4383" s="128" t="s">
        <v>230</v>
      </c>
      <c r="J4383" s="128" t="s">
        <v>230</v>
      </c>
      <c r="K4383" s="128" t="s">
        <v>230</v>
      </c>
      <c r="N4383" s="128" t="s">
        <v>230</v>
      </c>
      <c r="AA4383" s="128" t="s">
        <v>230</v>
      </c>
    </row>
    <row r="4384" spans="6:27">
      <c r="F4384" s="128" t="s">
        <v>230</v>
      </c>
      <c r="G4384" s="128" t="s">
        <v>230</v>
      </c>
      <c r="H4384" s="128" t="s">
        <v>230</v>
      </c>
      <c r="I4384" s="128" t="s">
        <v>230</v>
      </c>
      <c r="J4384" s="128" t="s">
        <v>230</v>
      </c>
      <c r="K4384" s="128" t="s">
        <v>230</v>
      </c>
      <c r="N4384" s="128" t="s">
        <v>230</v>
      </c>
      <c r="AA4384" s="128" t="s">
        <v>230</v>
      </c>
    </row>
    <row r="4385" spans="6:27">
      <c r="F4385" s="128" t="s">
        <v>230</v>
      </c>
      <c r="G4385" s="128" t="s">
        <v>230</v>
      </c>
      <c r="H4385" s="128" t="s">
        <v>230</v>
      </c>
      <c r="I4385" s="128" t="s">
        <v>230</v>
      </c>
      <c r="J4385" s="128" t="s">
        <v>230</v>
      </c>
      <c r="K4385" s="128" t="s">
        <v>230</v>
      </c>
      <c r="N4385" s="128" t="s">
        <v>230</v>
      </c>
      <c r="AA4385" s="128" t="s">
        <v>230</v>
      </c>
    </row>
    <row r="4386" spans="6:27">
      <c r="F4386" s="128" t="s">
        <v>230</v>
      </c>
      <c r="G4386" s="128" t="s">
        <v>230</v>
      </c>
      <c r="H4386" s="128" t="s">
        <v>230</v>
      </c>
      <c r="I4386" s="128" t="s">
        <v>230</v>
      </c>
      <c r="J4386" s="128" t="s">
        <v>230</v>
      </c>
      <c r="K4386" s="128" t="s">
        <v>230</v>
      </c>
      <c r="N4386" s="128" t="s">
        <v>230</v>
      </c>
      <c r="AA4386" s="128" t="s">
        <v>230</v>
      </c>
    </row>
    <row r="4387" spans="6:27">
      <c r="F4387" s="128" t="s">
        <v>230</v>
      </c>
      <c r="G4387" s="128" t="s">
        <v>230</v>
      </c>
      <c r="H4387" s="128" t="s">
        <v>230</v>
      </c>
      <c r="I4387" s="128" t="s">
        <v>230</v>
      </c>
      <c r="J4387" s="128" t="s">
        <v>230</v>
      </c>
      <c r="K4387" s="128" t="s">
        <v>230</v>
      </c>
      <c r="N4387" s="128" t="s">
        <v>230</v>
      </c>
      <c r="AA4387" s="128" t="s">
        <v>230</v>
      </c>
    </row>
    <row r="4388" spans="6:27">
      <c r="F4388" s="128" t="s">
        <v>230</v>
      </c>
      <c r="G4388" s="128" t="s">
        <v>230</v>
      </c>
      <c r="H4388" s="128" t="s">
        <v>230</v>
      </c>
      <c r="I4388" s="128" t="s">
        <v>230</v>
      </c>
      <c r="J4388" s="128" t="s">
        <v>230</v>
      </c>
      <c r="K4388" s="128" t="s">
        <v>230</v>
      </c>
      <c r="N4388" s="128" t="s">
        <v>230</v>
      </c>
      <c r="AA4388" s="128" t="s">
        <v>230</v>
      </c>
    </row>
    <row r="4389" spans="6:27">
      <c r="F4389" s="128" t="s">
        <v>230</v>
      </c>
      <c r="G4389" s="128" t="s">
        <v>230</v>
      </c>
      <c r="H4389" s="128" t="s">
        <v>230</v>
      </c>
      <c r="I4389" s="128" t="s">
        <v>230</v>
      </c>
      <c r="J4389" s="128" t="s">
        <v>230</v>
      </c>
      <c r="K4389" s="128" t="s">
        <v>230</v>
      </c>
      <c r="N4389" s="128" t="s">
        <v>230</v>
      </c>
      <c r="AA4389" s="128" t="s">
        <v>230</v>
      </c>
    </row>
    <row r="4390" spans="6:27">
      <c r="F4390" s="128" t="s">
        <v>230</v>
      </c>
      <c r="G4390" s="128" t="s">
        <v>230</v>
      </c>
      <c r="H4390" s="128" t="s">
        <v>230</v>
      </c>
      <c r="I4390" s="128" t="s">
        <v>230</v>
      </c>
      <c r="J4390" s="128" t="s">
        <v>230</v>
      </c>
      <c r="K4390" s="128" t="s">
        <v>230</v>
      </c>
      <c r="N4390" s="128" t="s">
        <v>230</v>
      </c>
      <c r="AA4390" s="128" t="s">
        <v>230</v>
      </c>
    </row>
    <row r="4391" spans="6:27">
      <c r="F4391" s="128" t="s">
        <v>230</v>
      </c>
      <c r="G4391" s="128" t="s">
        <v>230</v>
      </c>
      <c r="H4391" s="128" t="s">
        <v>230</v>
      </c>
      <c r="I4391" s="128" t="s">
        <v>230</v>
      </c>
      <c r="J4391" s="128" t="s">
        <v>230</v>
      </c>
      <c r="K4391" s="128" t="s">
        <v>230</v>
      </c>
      <c r="N4391" s="128" t="s">
        <v>230</v>
      </c>
      <c r="AA4391" s="128" t="s">
        <v>230</v>
      </c>
    </row>
    <row r="4392" spans="6:27">
      <c r="F4392" s="128" t="s">
        <v>230</v>
      </c>
      <c r="G4392" s="128" t="s">
        <v>230</v>
      </c>
      <c r="H4392" s="128" t="s">
        <v>230</v>
      </c>
      <c r="I4392" s="128" t="s">
        <v>230</v>
      </c>
      <c r="J4392" s="128" t="s">
        <v>230</v>
      </c>
      <c r="K4392" s="128" t="s">
        <v>230</v>
      </c>
      <c r="N4392" s="128" t="s">
        <v>230</v>
      </c>
      <c r="AA4392" s="128" t="s">
        <v>230</v>
      </c>
    </row>
    <row r="4393" spans="6:27">
      <c r="F4393" s="128" t="s">
        <v>230</v>
      </c>
      <c r="G4393" s="128" t="s">
        <v>230</v>
      </c>
      <c r="H4393" s="128" t="s">
        <v>230</v>
      </c>
      <c r="I4393" s="128" t="s">
        <v>230</v>
      </c>
      <c r="J4393" s="128" t="s">
        <v>230</v>
      </c>
      <c r="K4393" s="128" t="s">
        <v>230</v>
      </c>
      <c r="N4393" s="128" t="s">
        <v>230</v>
      </c>
      <c r="AA4393" s="128" t="s">
        <v>230</v>
      </c>
    </row>
    <row r="4394" spans="6:27">
      <c r="F4394" s="128" t="s">
        <v>230</v>
      </c>
      <c r="G4394" s="128" t="s">
        <v>230</v>
      </c>
      <c r="H4394" s="128" t="s">
        <v>230</v>
      </c>
      <c r="I4394" s="128" t="s">
        <v>230</v>
      </c>
      <c r="J4394" s="128" t="s">
        <v>230</v>
      </c>
      <c r="K4394" s="128" t="s">
        <v>230</v>
      </c>
      <c r="N4394" s="128" t="s">
        <v>230</v>
      </c>
      <c r="AA4394" s="128" t="s">
        <v>230</v>
      </c>
    </row>
    <row r="4395" spans="6:27">
      <c r="F4395" s="128" t="s">
        <v>230</v>
      </c>
      <c r="G4395" s="128" t="s">
        <v>230</v>
      </c>
      <c r="H4395" s="128" t="s">
        <v>230</v>
      </c>
      <c r="I4395" s="128" t="s">
        <v>230</v>
      </c>
      <c r="J4395" s="128" t="s">
        <v>230</v>
      </c>
      <c r="K4395" s="128" t="s">
        <v>230</v>
      </c>
      <c r="N4395" s="128" t="s">
        <v>230</v>
      </c>
      <c r="AA4395" s="128" t="s">
        <v>230</v>
      </c>
    </row>
    <row r="4396" spans="6:27">
      <c r="F4396" s="128" t="s">
        <v>230</v>
      </c>
      <c r="G4396" s="128" t="s">
        <v>230</v>
      </c>
      <c r="H4396" s="128" t="s">
        <v>230</v>
      </c>
      <c r="I4396" s="128" t="s">
        <v>230</v>
      </c>
      <c r="J4396" s="128" t="s">
        <v>230</v>
      </c>
      <c r="K4396" s="128" t="s">
        <v>230</v>
      </c>
      <c r="N4396" s="128" t="s">
        <v>230</v>
      </c>
      <c r="AA4396" s="128" t="s">
        <v>230</v>
      </c>
    </row>
    <row r="4397" spans="6:27">
      <c r="F4397" s="128" t="s">
        <v>230</v>
      </c>
      <c r="G4397" s="128" t="s">
        <v>230</v>
      </c>
      <c r="H4397" s="128" t="s">
        <v>230</v>
      </c>
      <c r="I4397" s="128" t="s">
        <v>230</v>
      </c>
      <c r="J4397" s="128" t="s">
        <v>230</v>
      </c>
      <c r="K4397" s="128" t="s">
        <v>230</v>
      </c>
      <c r="N4397" s="128" t="s">
        <v>230</v>
      </c>
      <c r="AA4397" s="128" t="s">
        <v>230</v>
      </c>
    </row>
    <row r="4398" spans="6:27">
      <c r="F4398" s="128" t="s">
        <v>230</v>
      </c>
      <c r="G4398" s="128" t="s">
        <v>230</v>
      </c>
      <c r="H4398" s="128" t="s">
        <v>230</v>
      </c>
      <c r="I4398" s="128" t="s">
        <v>230</v>
      </c>
      <c r="J4398" s="128" t="s">
        <v>230</v>
      </c>
      <c r="K4398" s="128" t="s">
        <v>230</v>
      </c>
      <c r="N4398" s="128" t="s">
        <v>230</v>
      </c>
      <c r="AA4398" s="128" t="s">
        <v>230</v>
      </c>
    </row>
    <row r="4399" spans="6:27">
      <c r="F4399" s="128" t="s">
        <v>230</v>
      </c>
      <c r="G4399" s="128" t="s">
        <v>230</v>
      </c>
      <c r="H4399" s="128" t="s">
        <v>230</v>
      </c>
      <c r="I4399" s="128" t="s">
        <v>230</v>
      </c>
      <c r="J4399" s="128" t="s">
        <v>230</v>
      </c>
      <c r="K4399" s="128" t="s">
        <v>230</v>
      </c>
      <c r="N4399" s="128" t="s">
        <v>230</v>
      </c>
      <c r="AA4399" s="128" t="s">
        <v>230</v>
      </c>
    </row>
    <row r="4400" spans="6:27">
      <c r="F4400" s="128" t="s">
        <v>230</v>
      </c>
      <c r="G4400" s="128" t="s">
        <v>230</v>
      </c>
      <c r="H4400" s="128" t="s">
        <v>230</v>
      </c>
      <c r="I4400" s="128" t="s">
        <v>230</v>
      </c>
      <c r="J4400" s="128" t="s">
        <v>230</v>
      </c>
      <c r="K4400" s="128" t="s">
        <v>230</v>
      </c>
      <c r="N4400" s="128" t="s">
        <v>230</v>
      </c>
      <c r="AA4400" s="128" t="s">
        <v>230</v>
      </c>
    </row>
    <row r="4401" spans="6:27">
      <c r="F4401" s="128" t="s">
        <v>230</v>
      </c>
      <c r="G4401" s="128" t="s">
        <v>230</v>
      </c>
      <c r="H4401" s="128" t="s">
        <v>230</v>
      </c>
      <c r="I4401" s="128" t="s">
        <v>230</v>
      </c>
      <c r="J4401" s="128" t="s">
        <v>230</v>
      </c>
      <c r="K4401" s="128" t="s">
        <v>230</v>
      </c>
      <c r="N4401" s="128" t="s">
        <v>230</v>
      </c>
      <c r="AA4401" s="128" t="s">
        <v>230</v>
      </c>
    </row>
    <row r="4402" spans="6:27">
      <c r="F4402" s="128" t="s">
        <v>230</v>
      </c>
      <c r="G4402" s="128" t="s">
        <v>230</v>
      </c>
      <c r="H4402" s="128" t="s">
        <v>230</v>
      </c>
      <c r="I4402" s="128" t="s">
        <v>230</v>
      </c>
      <c r="J4402" s="128" t="s">
        <v>230</v>
      </c>
      <c r="K4402" s="128" t="s">
        <v>230</v>
      </c>
      <c r="N4402" s="128" t="s">
        <v>230</v>
      </c>
      <c r="AA4402" s="128" t="s">
        <v>230</v>
      </c>
    </row>
    <row r="4403" spans="6:27">
      <c r="F4403" s="128" t="s">
        <v>230</v>
      </c>
      <c r="G4403" s="128" t="s">
        <v>230</v>
      </c>
      <c r="H4403" s="128" t="s">
        <v>230</v>
      </c>
      <c r="I4403" s="128" t="s">
        <v>230</v>
      </c>
      <c r="J4403" s="128" t="s">
        <v>230</v>
      </c>
      <c r="K4403" s="128" t="s">
        <v>230</v>
      </c>
      <c r="N4403" s="128" t="s">
        <v>230</v>
      </c>
      <c r="AA4403" s="128" t="s">
        <v>230</v>
      </c>
    </row>
    <row r="4404" spans="6:27">
      <c r="F4404" s="128" t="s">
        <v>230</v>
      </c>
      <c r="G4404" s="128" t="s">
        <v>230</v>
      </c>
      <c r="H4404" s="128" t="s">
        <v>230</v>
      </c>
      <c r="I4404" s="128" t="s">
        <v>230</v>
      </c>
      <c r="J4404" s="128" t="s">
        <v>230</v>
      </c>
      <c r="K4404" s="128" t="s">
        <v>230</v>
      </c>
      <c r="N4404" s="128" t="s">
        <v>230</v>
      </c>
      <c r="AA4404" s="128" t="s">
        <v>230</v>
      </c>
    </row>
    <row r="4405" spans="6:27">
      <c r="F4405" s="128" t="s">
        <v>230</v>
      </c>
      <c r="G4405" s="128" t="s">
        <v>230</v>
      </c>
      <c r="H4405" s="128" t="s">
        <v>230</v>
      </c>
      <c r="I4405" s="128" t="s">
        <v>230</v>
      </c>
      <c r="J4405" s="128" t="s">
        <v>230</v>
      </c>
      <c r="K4405" s="128" t="s">
        <v>230</v>
      </c>
      <c r="N4405" s="128" t="s">
        <v>230</v>
      </c>
      <c r="AA4405" s="128" t="s">
        <v>230</v>
      </c>
    </row>
    <row r="4406" spans="6:27">
      <c r="F4406" s="128" t="s">
        <v>230</v>
      </c>
      <c r="G4406" s="128" t="s">
        <v>230</v>
      </c>
      <c r="H4406" s="128" t="s">
        <v>230</v>
      </c>
      <c r="I4406" s="128" t="s">
        <v>230</v>
      </c>
      <c r="J4406" s="128" t="s">
        <v>230</v>
      </c>
      <c r="K4406" s="128" t="s">
        <v>230</v>
      </c>
      <c r="N4406" s="128" t="s">
        <v>230</v>
      </c>
      <c r="AA4406" s="128" t="s">
        <v>230</v>
      </c>
    </row>
    <row r="4407" spans="6:27">
      <c r="F4407" s="128" t="s">
        <v>230</v>
      </c>
      <c r="G4407" s="128" t="s">
        <v>230</v>
      </c>
      <c r="H4407" s="128" t="s">
        <v>230</v>
      </c>
      <c r="I4407" s="128" t="s">
        <v>230</v>
      </c>
      <c r="J4407" s="128" t="s">
        <v>230</v>
      </c>
      <c r="K4407" s="128" t="s">
        <v>230</v>
      </c>
      <c r="N4407" s="128" t="s">
        <v>230</v>
      </c>
      <c r="AA4407" s="128" t="s">
        <v>230</v>
      </c>
    </row>
    <row r="4408" spans="6:27">
      <c r="F4408" s="128" t="s">
        <v>230</v>
      </c>
      <c r="G4408" s="128" t="s">
        <v>230</v>
      </c>
      <c r="H4408" s="128" t="s">
        <v>230</v>
      </c>
      <c r="I4408" s="128" t="s">
        <v>230</v>
      </c>
      <c r="J4408" s="128" t="s">
        <v>230</v>
      </c>
      <c r="K4408" s="128" t="s">
        <v>230</v>
      </c>
      <c r="N4408" s="128" t="s">
        <v>230</v>
      </c>
      <c r="AA4408" s="128" t="s">
        <v>230</v>
      </c>
    </row>
    <row r="4409" spans="6:27">
      <c r="F4409" s="128" t="s">
        <v>230</v>
      </c>
      <c r="G4409" s="128" t="s">
        <v>230</v>
      </c>
      <c r="H4409" s="128" t="s">
        <v>230</v>
      </c>
      <c r="I4409" s="128" t="s">
        <v>230</v>
      </c>
      <c r="J4409" s="128" t="s">
        <v>230</v>
      </c>
      <c r="K4409" s="128" t="s">
        <v>230</v>
      </c>
      <c r="N4409" s="128" t="s">
        <v>230</v>
      </c>
      <c r="AA4409" s="128" t="s">
        <v>230</v>
      </c>
    </row>
    <row r="4410" spans="6:27">
      <c r="F4410" s="128" t="s">
        <v>230</v>
      </c>
      <c r="G4410" s="128" t="s">
        <v>230</v>
      </c>
      <c r="H4410" s="128" t="s">
        <v>230</v>
      </c>
      <c r="I4410" s="128" t="s">
        <v>230</v>
      </c>
      <c r="J4410" s="128" t="s">
        <v>230</v>
      </c>
      <c r="K4410" s="128" t="s">
        <v>230</v>
      </c>
      <c r="N4410" s="128" t="s">
        <v>230</v>
      </c>
      <c r="AA4410" s="128" t="s">
        <v>230</v>
      </c>
    </row>
    <row r="4411" spans="6:27">
      <c r="F4411" s="128" t="s">
        <v>230</v>
      </c>
      <c r="G4411" s="128" t="s">
        <v>230</v>
      </c>
      <c r="H4411" s="128" t="s">
        <v>230</v>
      </c>
      <c r="I4411" s="128" t="s">
        <v>230</v>
      </c>
      <c r="J4411" s="128" t="s">
        <v>230</v>
      </c>
      <c r="K4411" s="128" t="s">
        <v>230</v>
      </c>
      <c r="N4411" s="128" t="s">
        <v>230</v>
      </c>
      <c r="AA4411" s="128" t="s">
        <v>230</v>
      </c>
    </row>
    <row r="4412" spans="6:27">
      <c r="F4412" s="128" t="s">
        <v>230</v>
      </c>
      <c r="G4412" s="128" t="s">
        <v>230</v>
      </c>
      <c r="H4412" s="128" t="s">
        <v>230</v>
      </c>
      <c r="I4412" s="128" t="s">
        <v>230</v>
      </c>
      <c r="J4412" s="128" t="s">
        <v>230</v>
      </c>
      <c r="K4412" s="128" t="s">
        <v>230</v>
      </c>
      <c r="N4412" s="128" t="s">
        <v>230</v>
      </c>
      <c r="AA4412" s="128" t="s">
        <v>230</v>
      </c>
    </row>
    <row r="4413" spans="6:27">
      <c r="F4413" s="128" t="s">
        <v>230</v>
      </c>
      <c r="G4413" s="128" t="s">
        <v>230</v>
      </c>
      <c r="H4413" s="128" t="s">
        <v>230</v>
      </c>
      <c r="I4413" s="128" t="s">
        <v>230</v>
      </c>
      <c r="J4413" s="128" t="s">
        <v>230</v>
      </c>
      <c r="K4413" s="128" t="s">
        <v>230</v>
      </c>
      <c r="N4413" s="128" t="s">
        <v>230</v>
      </c>
      <c r="AA4413" s="128" t="s">
        <v>230</v>
      </c>
    </row>
    <row r="4414" spans="6:27">
      <c r="F4414" s="128" t="s">
        <v>230</v>
      </c>
      <c r="G4414" s="128" t="s">
        <v>230</v>
      </c>
      <c r="H4414" s="128" t="s">
        <v>230</v>
      </c>
      <c r="I4414" s="128" t="s">
        <v>230</v>
      </c>
      <c r="J4414" s="128" t="s">
        <v>230</v>
      </c>
      <c r="K4414" s="128" t="s">
        <v>230</v>
      </c>
      <c r="N4414" s="128" t="s">
        <v>230</v>
      </c>
      <c r="AA4414" s="128" t="s">
        <v>230</v>
      </c>
    </row>
    <row r="4415" spans="6:27">
      <c r="F4415" s="128" t="s">
        <v>230</v>
      </c>
      <c r="G4415" s="128" t="s">
        <v>230</v>
      </c>
      <c r="H4415" s="128" t="s">
        <v>230</v>
      </c>
      <c r="I4415" s="128" t="s">
        <v>230</v>
      </c>
      <c r="J4415" s="128" t="s">
        <v>230</v>
      </c>
      <c r="K4415" s="128" t="s">
        <v>230</v>
      </c>
      <c r="N4415" s="128" t="s">
        <v>230</v>
      </c>
      <c r="AA4415" s="128" t="s">
        <v>230</v>
      </c>
    </row>
    <row r="4416" spans="6:27">
      <c r="F4416" s="128" t="s">
        <v>230</v>
      </c>
      <c r="G4416" s="128" t="s">
        <v>230</v>
      </c>
      <c r="H4416" s="128" t="s">
        <v>230</v>
      </c>
      <c r="I4416" s="128" t="s">
        <v>230</v>
      </c>
      <c r="J4416" s="128" t="s">
        <v>230</v>
      </c>
      <c r="K4416" s="128" t="s">
        <v>230</v>
      </c>
      <c r="N4416" s="128" t="s">
        <v>230</v>
      </c>
      <c r="AA4416" s="128" t="s">
        <v>230</v>
      </c>
    </row>
    <row r="4417" spans="6:27">
      <c r="F4417" s="128" t="s">
        <v>230</v>
      </c>
      <c r="G4417" s="128" t="s">
        <v>230</v>
      </c>
      <c r="H4417" s="128" t="s">
        <v>230</v>
      </c>
      <c r="I4417" s="128" t="s">
        <v>230</v>
      </c>
      <c r="J4417" s="128" t="s">
        <v>230</v>
      </c>
      <c r="K4417" s="128" t="s">
        <v>230</v>
      </c>
      <c r="N4417" s="128" t="s">
        <v>230</v>
      </c>
      <c r="AA4417" s="128" t="s">
        <v>230</v>
      </c>
    </row>
    <row r="4418" spans="6:27">
      <c r="F4418" s="128" t="s">
        <v>230</v>
      </c>
      <c r="G4418" s="128" t="s">
        <v>230</v>
      </c>
      <c r="H4418" s="128" t="s">
        <v>230</v>
      </c>
      <c r="I4418" s="128" t="s">
        <v>230</v>
      </c>
      <c r="J4418" s="128" t="s">
        <v>230</v>
      </c>
      <c r="K4418" s="128" t="s">
        <v>230</v>
      </c>
      <c r="N4418" s="128" t="s">
        <v>230</v>
      </c>
      <c r="AA4418" s="128" t="s">
        <v>230</v>
      </c>
    </row>
    <row r="4419" spans="6:27">
      <c r="F4419" s="128" t="s">
        <v>230</v>
      </c>
      <c r="G4419" s="128" t="s">
        <v>230</v>
      </c>
      <c r="H4419" s="128" t="s">
        <v>230</v>
      </c>
      <c r="I4419" s="128" t="s">
        <v>230</v>
      </c>
      <c r="J4419" s="128" t="s">
        <v>230</v>
      </c>
      <c r="K4419" s="128" t="s">
        <v>230</v>
      </c>
      <c r="N4419" s="128" t="s">
        <v>230</v>
      </c>
      <c r="AA4419" s="128" t="s">
        <v>230</v>
      </c>
    </row>
    <row r="4420" spans="6:27">
      <c r="F4420" s="128" t="s">
        <v>230</v>
      </c>
      <c r="G4420" s="128" t="s">
        <v>230</v>
      </c>
      <c r="H4420" s="128" t="s">
        <v>230</v>
      </c>
      <c r="I4420" s="128" t="s">
        <v>230</v>
      </c>
      <c r="J4420" s="128" t="s">
        <v>230</v>
      </c>
      <c r="K4420" s="128" t="s">
        <v>230</v>
      </c>
      <c r="N4420" s="128" t="s">
        <v>230</v>
      </c>
      <c r="AA4420" s="128" t="s">
        <v>230</v>
      </c>
    </row>
    <row r="4421" spans="6:27">
      <c r="F4421" s="128" t="s">
        <v>230</v>
      </c>
      <c r="G4421" s="128" t="s">
        <v>230</v>
      </c>
      <c r="H4421" s="128" t="s">
        <v>230</v>
      </c>
      <c r="I4421" s="128" t="s">
        <v>230</v>
      </c>
      <c r="J4421" s="128" t="s">
        <v>230</v>
      </c>
      <c r="K4421" s="128" t="s">
        <v>230</v>
      </c>
      <c r="N4421" s="128" t="s">
        <v>230</v>
      </c>
      <c r="AA4421" s="128" t="s">
        <v>230</v>
      </c>
    </row>
    <row r="4422" spans="6:27">
      <c r="F4422" s="128" t="s">
        <v>230</v>
      </c>
      <c r="G4422" s="128" t="s">
        <v>230</v>
      </c>
      <c r="H4422" s="128" t="s">
        <v>230</v>
      </c>
      <c r="I4422" s="128" t="s">
        <v>230</v>
      </c>
      <c r="J4422" s="128" t="s">
        <v>230</v>
      </c>
      <c r="K4422" s="128" t="s">
        <v>230</v>
      </c>
      <c r="N4422" s="128" t="s">
        <v>230</v>
      </c>
      <c r="AA4422" s="128" t="s">
        <v>230</v>
      </c>
    </row>
    <row r="4423" spans="6:27">
      <c r="F4423" s="128" t="s">
        <v>230</v>
      </c>
      <c r="G4423" s="128" t="s">
        <v>230</v>
      </c>
      <c r="H4423" s="128" t="s">
        <v>230</v>
      </c>
      <c r="I4423" s="128" t="s">
        <v>230</v>
      </c>
      <c r="J4423" s="128" t="s">
        <v>230</v>
      </c>
      <c r="K4423" s="128" t="s">
        <v>230</v>
      </c>
      <c r="N4423" s="128" t="s">
        <v>230</v>
      </c>
      <c r="AA4423" s="128" t="s">
        <v>230</v>
      </c>
    </row>
    <row r="4424" spans="6:27">
      <c r="F4424" s="128" t="s">
        <v>230</v>
      </c>
      <c r="G4424" s="128" t="s">
        <v>230</v>
      </c>
      <c r="H4424" s="128" t="s">
        <v>230</v>
      </c>
      <c r="I4424" s="128" t="s">
        <v>230</v>
      </c>
      <c r="J4424" s="128" t="s">
        <v>230</v>
      </c>
      <c r="K4424" s="128" t="s">
        <v>230</v>
      </c>
      <c r="N4424" s="128" t="s">
        <v>230</v>
      </c>
      <c r="AA4424" s="128" t="s">
        <v>230</v>
      </c>
    </row>
    <row r="4425" spans="6:27">
      <c r="F4425" s="128" t="s">
        <v>230</v>
      </c>
      <c r="G4425" s="128" t="s">
        <v>230</v>
      </c>
      <c r="H4425" s="128" t="s">
        <v>230</v>
      </c>
      <c r="I4425" s="128" t="s">
        <v>230</v>
      </c>
      <c r="J4425" s="128" t="s">
        <v>230</v>
      </c>
      <c r="K4425" s="128" t="s">
        <v>230</v>
      </c>
      <c r="N4425" s="128" t="s">
        <v>230</v>
      </c>
      <c r="AA4425" s="128" t="s">
        <v>230</v>
      </c>
    </row>
    <row r="4426" spans="6:27">
      <c r="F4426" s="128" t="s">
        <v>230</v>
      </c>
      <c r="G4426" s="128" t="s">
        <v>230</v>
      </c>
      <c r="H4426" s="128" t="s">
        <v>230</v>
      </c>
      <c r="I4426" s="128" t="s">
        <v>230</v>
      </c>
      <c r="J4426" s="128" t="s">
        <v>230</v>
      </c>
      <c r="K4426" s="128" t="s">
        <v>230</v>
      </c>
      <c r="N4426" s="128" t="s">
        <v>230</v>
      </c>
      <c r="AA4426" s="128" t="s">
        <v>230</v>
      </c>
    </row>
    <row r="4427" spans="6:27">
      <c r="F4427" s="128" t="s">
        <v>230</v>
      </c>
      <c r="G4427" s="128" t="s">
        <v>230</v>
      </c>
      <c r="H4427" s="128" t="s">
        <v>230</v>
      </c>
      <c r="I4427" s="128" t="s">
        <v>230</v>
      </c>
      <c r="J4427" s="128" t="s">
        <v>230</v>
      </c>
      <c r="K4427" s="128" t="s">
        <v>230</v>
      </c>
      <c r="N4427" s="128" t="s">
        <v>230</v>
      </c>
      <c r="AA4427" s="128" t="s">
        <v>230</v>
      </c>
    </row>
    <row r="4428" spans="6:27">
      <c r="F4428" s="128" t="s">
        <v>230</v>
      </c>
      <c r="G4428" s="128" t="s">
        <v>230</v>
      </c>
      <c r="H4428" s="128" t="s">
        <v>230</v>
      </c>
      <c r="I4428" s="128" t="s">
        <v>230</v>
      </c>
      <c r="J4428" s="128" t="s">
        <v>230</v>
      </c>
      <c r="K4428" s="128" t="s">
        <v>230</v>
      </c>
      <c r="N4428" s="128" t="s">
        <v>230</v>
      </c>
      <c r="AA4428" s="128" t="s">
        <v>230</v>
      </c>
    </row>
    <row r="4429" spans="6:27">
      <c r="F4429" s="128" t="s">
        <v>230</v>
      </c>
      <c r="G4429" s="128" t="s">
        <v>230</v>
      </c>
      <c r="H4429" s="128" t="s">
        <v>230</v>
      </c>
      <c r="I4429" s="128" t="s">
        <v>230</v>
      </c>
      <c r="J4429" s="128" t="s">
        <v>230</v>
      </c>
      <c r="K4429" s="128" t="s">
        <v>230</v>
      </c>
      <c r="N4429" s="128" t="s">
        <v>230</v>
      </c>
      <c r="AA4429" s="128" t="s">
        <v>230</v>
      </c>
    </row>
    <row r="4430" spans="6:27">
      <c r="F4430" s="128" t="s">
        <v>230</v>
      </c>
      <c r="G4430" s="128" t="s">
        <v>230</v>
      </c>
      <c r="H4430" s="128" t="s">
        <v>230</v>
      </c>
      <c r="I4430" s="128" t="s">
        <v>230</v>
      </c>
      <c r="J4430" s="128" t="s">
        <v>230</v>
      </c>
      <c r="K4430" s="128" t="s">
        <v>230</v>
      </c>
      <c r="N4430" s="128" t="s">
        <v>230</v>
      </c>
      <c r="AA4430" s="128" t="s">
        <v>230</v>
      </c>
    </row>
    <row r="4431" spans="6:27">
      <c r="F4431" s="128" t="s">
        <v>230</v>
      </c>
      <c r="G4431" s="128" t="s">
        <v>230</v>
      </c>
      <c r="H4431" s="128" t="s">
        <v>230</v>
      </c>
      <c r="I4431" s="128" t="s">
        <v>230</v>
      </c>
      <c r="J4431" s="128" t="s">
        <v>230</v>
      </c>
      <c r="K4431" s="128" t="s">
        <v>230</v>
      </c>
      <c r="N4431" s="128" t="s">
        <v>230</v>
      </c>
      <c r="AA4431" s="128" t="s">
        <v>230</v>
      </c>
    </row>
    <row r="4432" spans="6:27">
      <c r="F4432" s="128" t="s">
        <v>230</v>
      </c>
      <c r="G4432" s="128" t="s">
        <v>230</v>
      </c>
      <c r="H4432" s="128" t="s">
        <v>230</v>
      </c>
      <c r="I4432" s="128" t="s">
        <v>230</v>
      </c>
      <c r="J4432" s="128" t="s">
        <v>230</v>
      </c>
      <c r="K4432" s="128" t="s">
        <v>230</v>
      </c>
      <c r="N4432" s="128" t="s">
        <v>230</v>
      </c>
      <c r="AA4432" s="128" t="s">
        <v>230</v>
      </c>
    </row>
    <row r="4433" spans="6:27">
      <c r="F4433" s="128" t="s">
        <v>230</v>
      </c>
      <c r="G4433" s="128" t="s">
        <v>230</v>
      </c>
      <c r="H4433" s="128" t="s">
        <v>230</v>
      </c>
      <c r="I4433" s="128" t="s">
        <v>230</v>
      </c>
      <c r="J4433" s="128" t="s">
        <v>230</v>
      </c>
      <c r="K4433" s="128" t="s">
        <v>230</v>
      </c>
      <c r="N4433" s="128" t="s">
        <v>230</v>
      </c>
      <c r="AA4433" s="128" t="s">
        <v>230</v>
      </c>
    </row>
    <row r="4434" spans="6:27">
      <c r="F4434" s="128" t="s">
        <v>230</v>
      </c>
      <c r="G4434" s="128" t="s">
        <v>230</v>
      </c>
      <c r="H4434" s="128" t="s">
        <v>230</v>
      </c>
      <c r="I4434" s="128" t="s">
        <v>230</v>
      </c>
      <c r="J4434" s="128" t="s">
        <v>230</v>
      </c>
      <c r="K4434" s="128" t="s">
        <v>230</v>
      </c>
      <c r="N4434" s="128" t="s">
        <v>230</v>
      </c>
      <c r="AA4434" s="128" t="s">
        <v>230</v>
      </c>
    </row>
    <row r="4435" spans="6:27">
      <c r="F4435" s="128" t="s">
        <v>230</v>
      </c>
      <c r="G4435" s="128" t="s">
        <v>230</v>
      </c>
      <c r="H4435" s="128" t="s">
        <v>230</v>
      </c>
      <c r="I4435" s="128" t="s">
        <v>230</v>
      </c>
      <c r="J4435" s="128" t="s">
        <v>230</v>
      </c>
      <c r="K4435" s="128" t="s">
        <v>230</v>
      </c>
      <c r="N4435" s="128" t="s">
        <v>230</v>
      </c>
      <c r="AA4435" s="128" t="s">
        <v>230</v>
      </c>
    </row>
    <row r="4436" spans="6:27">
      <c r="F4436" s="128" t="s">
        <v>230</v>
      </c>
      <c r="G4436" s="128" t="s">
        <v>230</v>
      </c>
      <c r="H4436" s="128" t="s">
        <v>230</v>
      </c>
      <c r="I4436" s="128" t="s">
        <v>230</v>
      </c>
      <c r="J4436" s="128" t="s">
        <v>230</v>
      </c>
      <c r="K4436" s="128" t="s">
        <v>230</v>
      </c>
      <c r="N4436" s="128" t="s">
        <v>230</v>
      </c>
      <c r="AA4436" s="128" t="s">
        <v>230</v>
      </c>
    </row>
    <row r="4437" spans="6:27">
      <c r="F4437" s="128" t="s">
        <v>230</v>
      </c>
      <c r="G4437" s="128" t="s">
        <v>230</v>
      </c>
      <c r="H4437" s="128" t="s">
        <v>230</v>
      </c>
      <c r="I4437" s="128" t="s">
        <v>230</v>
      </c>
      <c r="J4437" s="128" t="s">
        <v>230</v>
      </c>
      <c r="K4437" s="128" t="s">
        <v>230</v>
      </c>
      <c r="N4437" s="128" t="s">
        <v>230</v>
      </c>
      <c r="AA4437" s="128" t="s">
        <v>230</v>
      </c>
    </row>
    <row r="4438" spans="6:27">
      <c r="F4438" s="128" t="s">
        <v>230</v>
      </c>
      <c r="G4438" s="128" t="s">
        <v>230</v>
      </c>
      <c r="H4438" s="128" t="s">
        <v>230</v>
      </c>
      <c r="I4438" s="128" t="s">
        <v>230</v>
      </c>
      <c r="J4438" s="128" t="s">
        <v>230</v>
      </c>
      <c r="K4438" s="128" t="s">
        <v>230</v>
      </c>
      <c r="N4438" s="128" t="s">
        <v>230</v>
      </c>
      <c r="AA4438" s="128" t="s">
        <v>230</v>
      </c>
    </row>
    <row r="4439" spans="6:27">
      <c r="F4439" s="128" t="s">
        <v>230</v>
      </c>
      <c r="G4439" s="128" t="s">
        <v>230</v>
      </c>
      <c r="H4439" s="128" t="s">
        <v>230</v>
      </c>
      <c r="I4439" s="128" t="s">
        <v>230</v>
      </c>
      <c r="J4439" s="128" t="s">
        <v>230</v>
      </c>
      <c r="K4439" s="128" t="s">
        <v>230</v>
      </c>
      <c r="N4439" s="128" t="s">
        <v>230</v>
      </c>
      <c r="AA4439" s="128" t="s">
        <v>230</v>
      </c>
    </row>
    <row r="4440" spans="6:27">
      <c r="F4440" s="128" t="s">
        <v>230</v>
      </c>
      <c r="G4440" s="128" t="s">
        <v>230</v>
      </c>
      <c r="H4440" s="128" t="s">
        <v>230</v>
      </c>
      <c r="I4440" s="128" t="s">
        <v>230</v>
      </c>
      <c r="J4440" s="128" t="s">
        <v>230</v>
      </c>
      <c r="K4440" s="128" t="s">
        <v>230</v>
      </c>
      <c r="N4440" s="128" t="s">
        <v>230</v>
      </c>
      <c r="AA4440" s="128" t="s">
        <v>230</v>
      </c>
    </row>
    <row r="4441" spans="6:27">
      <c r="F4441" s="128" t="s">
        <v>230</v>
      </c>
      <c r="G4441" s="128" t="s">
        <v>230</v>
      </c>
      <c r="H4441" s="128" t="s">
        <v>230</v>
      </c>
      <c r="I4441" s="128" t="s">
        <v>230</v>
      </c>
      <c r="J4441" s="128" t="s">
        <v>230</v>
      </c>
      <c r="K4441" s="128" t="s">
        <v>230</v>
      </c>
      <c r="N4441" s="128" t="s">
        <v>230</v>
      </c>
      <c r="AA4441" s="128" t="s">
        <v>230</v>
      </c>
    </row>
    <row r="4442" spans="6:27">
      <c r="F4442" s="128" t="s">
        <v>230</v>
      </c>
      <c r="G4442" s="128" t="s">
        <v>230</v>
      </c>
      <c r="H4442" s="128" t="s">
        <v>230</v>
      </c>
      <c r="I4442" s="128" t="s">
        <v>230</v>
      </c>
      <c r="J4442" s="128" t="s">
        <v>230</v>
      </c>
      <c r="K4442" s="128" t="s">
        <v>230</v>
      </c>
      <c r="N4442" s="128" t="s">
        <v>230</v>
      </c>
      <c r="AA4442" s="128" t="s">
        <v>230</v>
      </c>
    </row>
    <row r="4443" spans="6:27">
      <c r="F4443" s="128" t="s">
        <v>230</v>
      </c>
      <c r="G4443" s="128" t="s">
        <v>230</v>
      </c>
      <c r="H4443" s="128" t="s">
        <v>230</v>
      </c>
      <c r="I4443" s="128" t="s">
        <v>230</v>
      </c>
      <c r="J4443" s="128" t="s">
        <v>230</v>
      </c>
      <c r="K4443" s="128" t="s">
        <v>230</v>
      </c>
      <c r="N4443" s="128" t="s">
        <v>230</v>
      </c>
      <c r="AA4443" s="128" t="s">
        <v>230</v>
      </c>
    </row>
    <row r="4444" spans="6:27">
      <c r="F4444" s="128" t="s">
        <v>230</v>
      </c>
      <c r="G4444" s="128" t="s">
        <v>230</v>
      </c>
      <c r="H4444" s="128" t="s">
        <v>230</v>
      </c>
      <c r="I4444" s="128" t="s">
        <v>230</v>
      </c>
      <c r="J4444" s="128" t="s">
        <v>230</v>
      </c>
      <c r="K4444" s="128" t="s">
        <v>230</v>
      </c>
      <c r="N4444" s="128" t="s">
        <v>230</v>
      </c>
      <c r="AA4444" s="128" t="s">
        <v>230</v>
      </c>
    </row>
    <row r="4445" spans="6:27">
      <c r="F4445" s="128" t="s">
        <v>230</v>
      </c>
      <c r="G4445" s="128" t="s">
        <v>230</v>
      </c>
      <c r="H4445" s="128" t="s">
        <v>230</v>
      </c>
      <c r="I4445" s="128" t="s">
        <v>230</v>
      </c>
      <c r="J4445" s="128" t="s">
        <v>230</v>
      </c>
      <c r="K4445" s="128" t="s">
        <v>230</v>
      </c>
      <c r="N4445" s="128" t="s">
        <v>230</v>
      </c>
      <c r="AA4445" s="128" t="s">
        <v>230</v>
      </c>
    </row>
    <row r="4446" spans="6:27">
      <c r="F4446" s="128" t="s">
        <v>230</v>
      </c>
      <c r="G4446" s="128" t="s">
        <v>230</v>
      </c>
      <c r="H4446" s="128" t="s">
        <v>230</v>
      </c>
      <c r="I4446" s="128" t="s">
        <v>230</v>
      </c>
      <c r="J4446" s="128" t="s">
        <v>230</v>
      </c>
      <c r="K4446" s="128" t="s">
        <v>230</v>
      </c>
      <c r="N4446" s="128" t="s">
        <v>230</v>
      </c>
      <c r="AA4446" s="128" t="s">
        <v>230</v>
      </c>
    </row>
    <row r="4447" spans="6:27">
      <c r="F4447" s="128" t="s">
        <v>230</v>
      </c>
      <c r="G4447" s="128" t="s">
        <v>230</v>
      </c>
      <c r="H4447" s="128" t="s">
        <v>230</v>
      </c>
      <c r="I4447" s="128" t="s">
        <v>230</v>
      </c>
      <c r="J4447" s="128" t="s">
        <v>230</v>
      </c>
      <c r="K4447" s="128" t="s">
        <v>230</v>
      </c>
      <c r="N4447" s="128" t="s">
        <v>230</v>
      </c>
      <c r="AA4447" s="128" t="s">
        <v>230</v>
      </c>
    </row>
    <row r="4448" spans="6:27">
      <c r="F4448" s="128" t="s">
        <v>230</v>
      </c>
      <c r="G4448" s="128" t="s">
        <v>230</v>
      </c>
      <c r="H4448" s="128" t="s">
        <v>230</v>
      </c>
      <c r="I4448" s="128" t="s">
        <v>230</v>
      </c>
      <c r="J4448" s="128" t="s">
        <v>230</v>
      </c>
      <c r="K4448" s="128" t="s">
        <v>230</v>
      </c>
      <c r="N4448" s="128" t="s">
        <v>230</v>
      </c>
      <c r="AA4448" s="128" t="s">
        <v>230</v>
      </c>
    </row>
    <row r="4449" spans="6:27">
      <c r="F4449" s="128" t="s">
        <v>230</v>
      </c>
      <c r="G4449" s="128" t="s">
        <v>230</v>
      </c>
      <c r="H4449" s="128" t="s">
        <v>230</v>
      </c>
      <c r="I4449" s="128" t="s">
        <v>230</v>
      </c>
      <c r="J4449" s="128" t="s">
        <v>230</v>
      </c>
      <c r="K4449" s="128" t="s">
        <v>230</v>
      </c>
      <c r="N4449" s="128" t="s">
        <v>230</v>
      </c>
      <c r="AA4449" s="128" t="s">
        <v>230</v>
      </c>
    </row>
    <row r="4450" spans="6:27">
      <c r="F4450" s="128" t="s">
        <v>230</v>
      </c>
      <c r="G4450" s="128" t="s">
        <v>230</v>
      </c>
      <c r="H4450" s="128" t="s">
        <v>230</v>
      </c>
      <c r="I4450" s="128" t="s">
        <v>230</v>
      </c>
      <c r="J4450" s="128" t="s">
        <v>230</v>
      </c>
      <c r="K4450" s="128" t="s">
        <v>230</v>
      </c>
      <c r="N4450" s="128" t="s">
        <v>230</v>
      </c>
      <c r="AA4450" s="128" t="s">
        <v>230</v>
      </c>
    </row>
    <row r="4451" spans="6:27">
      <c r="F4451" s="128" t="s">
        <v>230</v>
      </c>
      <c r="G4451" s="128" t="s">
        <v>230</v>
      </c>
      <c r="H4451" s="128" t="s">
        <v>230</v>
      </c>
      <c r="I4451" s="128" t="s">
        <v>230</v>
      </c>
      <c r="J4451" s="128" t="s">
        <v>230</v>
      </c>
      <c r="K4451" s="128" t="s">
        <v>230</v>
      </c>
      <c r="N4451" s="128" t="s">
        <v>230</v>
      </c>
      <c r="AA4451" s="128" t="s">
        <v>230</v>
      </c>
    </row>
    <row r="4452" spans="6:27">
      <c r="F4452" s="128" t="s">
        <v>230</v>
      </c>
      <c r="G4452" s="128" t="s">
        <v>230</v>
      </c>
      <c r="H4452" s="128" t="s">
        <v>230</v>
      </c>
      <c r="I4452" s="128" t="s">
        <v>230</v>
      </c>
      <c r="J4452" s="128" t="s">
        <v>230</v>
      </c>
      <c r="K4452" s="128" t="s">
        <v>230</v>
      </c>
      <c r="N4452" s="128" t="s">
        <v>230</v>
      </c>
      <c r="AA4452" s="128" t="s">
        <v>230</v>
      </c>
    </row>
    <row r="4453" spans="6:27">
      <c r="F4453" s="128" t="s">
        <v>230</v>
      </c>
      <c r="G4453" s="128" t="s">
        <v>230</v>
      </c>
      <c r="H4453" s="128" t="s">
        <v>230</v>
      </c>
      <c r="I4453" s="128" t="s">
        <v>230</v>
      </c>
      <c r="J4453" s="128" t="s">
        <v>230</v>
      </c>
      <c r="K4453" s="128" t="s">
        <v>230</v>
      </c>
      <c r="N4453" s="128" t="s">
        <v>230</v>
      </c>
      <c r="AA4453" s="128" t="s">
        <v>230</v>
      </c>
    </row>
    <row r="4454" spans="6:27">
      <c r="F4454" s="128" t="s">
        <v>230</v>
      </c>
      <c r="G4454" s="128" t="s">
        <v>230</v>
      </c>
      <c r="H4454" s="128" t="s">
        <v>230</v>
      </c>
      <c r="I4454" s="128" t="s">
        <v>230</v>
      </c>
      <c r="J4454" s="128" t="s">
        <v>230</v>
      </c>
      <c r="K4454" s="128" t="s">
        <v>230</v>
      </c>
      <c r="N4454" s="128" t="s">
        <v>230</v>
      </c>
      <c r="AA4454" s="128" t="s">
        <v>230</v>
      </c>
    </row>
    <row r="4455" spans="6:27">
      <c r="F4455" s="128" t="s">
        <v>230</v>
      </c>
      <c r="G4455" s="128" t="s">
        <v>230</v>
      </c>
      <c r="H4455" s="128" t="s">
        <v>230</v>
      </c>
      <c r="I4455" s="128" t="s">
        <v>230</v>
      </c>
      <c r="J4455" s="128" t="s">
        <v>230</v>
      </c>
      <c r="K4455" s="128" t="s">
        <v>230</v>
      </c>
      <c r="N4455" s="128" t="s">
        <v>230</v>
      </c>
      <c r="AA4455" s="128" t="s">
        <v>230</v>
      </c>
    </row>
    <row r="4456" spans="6:27">
      <c r="F4456" s="128" t="s">
        <v>230</v>
      </c>
      <c r="G4456" s="128" t="s">
        <v>230</v>
      </c>
      <c r="H4456" s="128" t="s">
        <v>230</v>
      </c>
      <c r="I4456" s="128" t="s">
        <v>230</v>
      </c>
      <c r="J4456" s="128" t="s">
        <v>230</v>
      </c>
      <c r="K4456" s="128" t="s">
        <v>230</v>
      </c>
      <c r="N4456" s="128" t="s">
        <v>230</v>
      </c>
      <c r="AA4456" s="128" t="s">
        <v>230</v>
      </c>
    </row>
    <row r="4457" spans="6:27">
      <c r="F4457" s="128" t="s">
        <v>230</v>
      </c>
      <c r="G4457" s="128" t="s">
        <v>230</v>
      </c>
      <c r="H4457" s="128" t="s">
        <v>230</v>
      </c>
      <c r="I4457" s="128" t="s">
        <v>230</v>
      </c>
      <c r="J4457" s="128" t="s">
        <v>230</v>
      </c>
      <c r="K4457" s="128" t="s">
        <v>230</v>
      </c>
      <c r="N4457" s="128" t="s">
        <v>230</v>
      </c>
      <c r="AA4457" s="128" t="s">
        <v>230</v>
      </c>
    </row>
    <row r="4458" spans="6:27">
      <c r="F4458" s="128" t="s">
        <v>230</v>
      </c>
      <c r="G4458" s="128" t="s">
        <v>230</v>
      </c>
      <c r="H4458" s="128" t="s">
        <v>230</v>
      </c>
      <c r="I4458" s="128" t="s">
        <v>230</v>
      </c>
      <c r="J4458" s="128" t="s">
        <v>230</v>
      </c>
      <c r="K4458" s="128" t="s">
        <v>230</v>
      </c>
      <c r="N4458" s="128" t="s">
        <v>230</v>
      </c>
      <c r="AA4458" s="128" t="s">
        <v>230</v>
      </c>
    </row>
    <row r="4459" spans="6:27">
      <c r="F4459" s="128" t="s">
        <v>230</v>
      </c>
      <c r="G4459" s="128" t="s">
        <v>230</v>
      </c>
      <c r="H4459" s="128" t="s">
        <v>230</v>
      </c>
      <c r="I4459" s="128" t="s">
        <v>230</v>
      </c>
      <c r="J4459" s="128" t="s">
        <v>230</v>
      </c>
      <c r="K4459" s="128" t="s">
        <v>230</v>
      </c>
      <c r="N4459" s="128" t="s">
        <v>230</v>
      </c>
      <c r="AA4459" s="128" t="s">
        <v>230</v>
      </c>
    </row>
    <row r="4460" spans="6:27">
      <c r="F4460" s="128" t="s">
        <v>230</v>
      </c>
      <c r="G4460" s="128" t="s">
        <v>230</v>
      </c>
      <c r="H4460" s="128" t="s">
        <v>230</v>
      </c>
      <c r="I4460" s="128" t="s">
        <v>230</v>
      </c>
      <c r="J4460" s="128" t="s">
        <v>230</v>
      </c>
      <c r="K4460" s="128" t="s">
        <v>230</v>
      </c>
      <c r="N4460" s="128" t="s">
        <v>230</v>
      </c>
      <c r="AA4460" s="128" t="s">
        <v>230</v>
      </c>
    </row>
    <row r="4461" spans="6:27">
      <c r="F4461" s="128" t="s">
        <v>230</v>
      </c>
      <c r="G4461" s="128" t="s">
        <v>230</v>
      </c>
      <c r="H4461" s="128" t="s">
        <v>230</v>
      </c>
      <c r="I4461" s="128" t="s">
        <v>230</v>
      </c>
      <c r="J4461" s="128" t="s">
        <v>230</v>
      </c>
      <c r="K4461" s="128" t="s">
        <v>230</v>
      </c>
      <c r="N4461" s="128" t="s">
        <v>230</v>
      </c>
      <c r="AA4461" s="128" t="s">
        <v>230</v>
      </c>
    </row>
    <row r="4462" spans="6:27">
      <c r="F4462" s="128" t="s">
        <v>230</v>
      </c>
      <c r="G4462" s="128" t="s">
        <v>230</v>
      </c>
      <c r="H4462" s="128" t="s">
        <v>230</v>
      </c>
      <c r="I4462" s="128" t="s">
        <v>230</v>
      </c>
      <c r="J4462" s="128" t="s">
        <v>230</v>
      </c>
      <c r="K4462" s="128" t="s">
        <v>230</v>
      </c>
      <c r="N4462" s="128" t="s">
        <v>230</v>
      </c>
      <c r="AA4462" s="128" t="s">
        <v>230</v>
      </c>
    </row>
    <row r="4463" spans="6:27">
      <c r="F4463" s="128" t="s">
        <v>230</v>
      </c>
      <c r="G4463" s="128" t="s">
        <v>230</v>
      </c>
      <c r="H4463" s="128" t="s">
        <v>230</v>
      </c>
      <c r="I4463" s="128" t="s">
        <v>230</v>
      </c>
      <c r="J4463" s="128" t="s">
        <v>230</v>
      </c>
      <c r="K4463" s="128" t="s">
        <v>230</v>
      </c>
      <c r="N4463" s="128" t="s">
        <v>230</v>
      </c>
      <c r="AA4463" s="128" t="s">
        <v>230</v>
      </c>
    </row>
    <row r="4464" spans="6:27">
      <c r="F4464" s="128" t="s">
        <v>230</v>
      </c>
      <c r="G4464" s="128" t="s">
        <v>230</v>
      </c>
      <c r="H4464" s="128" t="s">
        <v>230</v>
      </c>
      <c r="I4464" s="128" t="s">
        <v>230</v>
      </c>
      <c r="J4464" s="128" t="s">
        <v>230</v>
      </c>
      <c r="K4464" s="128" t="s">
        <v>230</v>
      </c>
      <c r="N4464" s="128" t="s">
        <v>230</v>
      </c>
      <c r="AA4464" s="128" t="s">
        <v>230</v>
      </c>
    </row>
    <row r="4465" spans="6:27">
      <c r="F4465" s="128" t="s">
        <v>230</v>
      </c>
      <c r="G4465" s="128" t="s">
        <v>230</v>
      </c>
      <c r="H4465" s="128" t="s">
        <v>230</v>
      </c>
      <c r="I4465" s="128" t="s">
        <v>230</v>
      </c>
      <c r="J4465" s="128" t="s">
        <v>230</v>
      </c>
      <c r="K4465" s="128" t="s">
        <v>230</v>
      </c>
      <c r="N4465" s="128" t="s">
        <v>230</v>
      </c>
      <c r="AA4465" s="128" t="s">
        <v>230</v>
      </c>
    </row>
    <row r="4466" spans="6:27">
      <c r="F4466" s="128" t="s">
        <v>230</v>
      </c>
      <c r="G4466" s="128" t="s">
        <v>230</v>
      </c>
      <c r="H4466" s="128" t="s">
        <v>230</v>
      </c>
      <c r="I4466" s="128" t="s">
        <v>230</v>
      </c>
      <c r="J4466" s="128" t="s">
        <v>230</v>
      </c>
      <c r="K4466" s="128" t="s">
        <v>230</v>
      </c>
      <c r="N4466" s="128" t="s">
        <v>230</v>
      </c>
      <c r="AA4466" s="128" t="s">
        <v>230</v>
      </c>
    </row>
    <row r="4467" spans="6:27">
      <c r="F4467" s="128" t="s">
        <v>230</v>
      </c>
      <c r="G4467" s="128" t="s">
        <v>230</v>
      </c>
      <c r="H4467" s="128" t="s">
        <v>230</v>
      </c>
      <c r="I4467" s="128" t="s">
        <v>230</v>
      </c>
      <c r="J4467" s="128" t="s">
        <v>230</v>
      </c>
      <c r="K4467" s="128" t="s">
        <v>230</v>
      </c>
      <c r="N4467" s="128" t="s">
        <v>230</v>
      </c>
      <c r="AA4467" s="128" t="s">
        <v>230</v>
      </c>
    </row>
    <row r="4468" spans="6:27">
      <c r="F4468" s="128" t="s">
        <v>230</v>
      </c>
      <c r="G4468" s="128" t="s">
        <v>230</v>
      </c>
      <c r="H4468" s="128" t="s">
        <v>230</v>
      </c>
      <c r="I4468" s="128" t="s">
        <v>230</v>
      </c>
      <c r="J4468" s="128" t="s">
        <v>230</v>
      </c>
      <c r="K4468" s="128" t="s">
        <v>230</v>
      </c>
      <c r="N4468" s="128" t="s">
        <v>230</v>
      </c>
      <c r="AA4468" s="128" t="s">
        <v>230</v>
      </c>
    </row>
    <row r="4469" spans="6:27">
      <c r="F4469" s="128" t="s">
        <v>230</v>
      </c>
      <c r="G4469" s="128" t="s">
        <v>230</v>
      </c>
      <c r="H4469" s="128" t="s">
        <v>230</v>
      </c>
      <c r="I4469" s="128" t="s">
        <v>230</v>
      </c>
      <c r="J4469" s="128" t="s">
        <v>230</v>
      </c>
      <c r="K4469" s="128" t="s">
        <v>230</v>
      </c>
      <c r="N4469" s="128" t="s">
        <v>230</v>
      </c>
      <c r="AA4469" s="128" t="s">
        <v>230</v>
      </c>
    </row>
    <row r="4470" spans="6:27">
      <c r="F4470" s="128" t="s">
        <v>230</v>
      </c>
      <c r="G4470" s="128" t="s">
        <v>230</v>
      </c>
      <c r="H4470" s="128" t="s">
        <v>230</v>
      </c>
      <c r="I4470" s="128" t="s">
        <v>230</v>
      </c>
      <c r="J4470" s="128" t="s">
        <v>230</v>
      </c>
      <c r="K4470" s="128" t="s">
        <v>230</v>
      </c>
      <c r="N4470" s="128" t="s">
        <v>230</v>
      </c>
      <c r="AA4470" s="128" t="s">
        <v>230</v>
      </c>
    </row>
    <row r="4471" spans="6:27">
      <c r="F4471" s="128" t="s">
        <v>230</v>
      </c>
      <c r="G4471" s="128" t="s">
        <v>230</v>
      </c>
      <c r="H4471" s="128" t="s">
        <v>230</v>
      </c>
      <c r="I4471" s="128" t="s">
        <v>230</v>
      </c>
      <c r="J4471" s="128" t="s">
        <v>230</v>
      </c>
      <c r="K4471" s="128" t="s">
        <v>230</v>
      </c>
      <c r="N4471" s="128" t="s">
        <v>230</v>
      </c>
      <c r="AA4471" s="128" t="s">
        <v>230</v>
      </c>
    </row>
    <row r="4472" spans="6:27">
      <c r="F4472" s="128" t="s">
        <v>230</v>
      </c>
      <c r="G4472" s="128" t="s">
        <v>230</v>
      </c>
      <c r="H4472" s="128" t="s">
        <v>230</v>
      </c>
      <c r="I4472" s="128" t="s">
        <v>230</v>
      </c>
      <c r="J4472" s="128" t="s">
        <v>230</v>
      </c>
      <c r="K4472" s="128" t="s">
        <v>230</v>
      </c>
      <c r="N4472" s="128" t="s">
        <v>230</v>
      </c>
      <c r="AA4472" s="128" t="s">
        <v>230</v>
      </c>
    </row>
    <row r="4473" spans="6:27">
      <c r="F4473" s="128" t="s">
        <v>230</v>
      </c>
      <c r="G4473" s="128" t="s">
        <v>230</v>
      </c>
      <c r="H4473" s="128" t="s">
        <v>230</v>
      </c>
      <c r="I4473" s="128" t="s">
        <v>230</v>
      </c>
      <c r="J4473" s="128" t="s">
        <v>230</v>
      </c>
      <c r="K4473" s="128" t="s">
        <v>230</v>
      </c>
      <c r="N4473" s="128" t="s">
        <v>230</v>
      </c>
      <c r="AA4473" s="128" t="s">
        <v>230</v>
      </c>
    </row>
    <row r="4474" spans="6:27">
      <c r="F4474" s="128" t="s">
        <v>230</v>
      </c>
      <c r="G4474" s="128" t="s">
        <v>230</v>
      </c>
      <c r="H4474" s="128" t="s">
        <v>230</v>
      </c>
      <c r="I4474" s="128" t="s">
        <v>230</v>
      </c>
      <c r="J4474" s="128" t="s">
        <v>230</v>
      </c>
      <c r="K4474" s="128" t="s">
        <v>230</v>
      </c>
      <c r="N4474" s="128" t="s">
        <v>230</v>
      </c>
      <c r="AA4474" s="128" t="s">
        <v>230</v>
      </c>
    </row>
    <row r="4475" spans="6:27">
      <c r="F4475" s="128" t="s">
        <v>230</v>
      </c>
      <c r="G4475" s="128" t="s">
        <v>230</v>
      </c>
      <c r="H4475" s="128" t="s">
        <v>230</v>
      </c>
      <c r="I4475" s="128" t="s">
        <v>230</v>
      </c>
      <c r="J4475" s="128" t="s">
        <v>230</v>
      </c>
      <c r="K4475" s="128" t="s">
        <v>230</v>
      </c>
      <c r="N4475" s="128" t="s">
        <v>230</v>
      </c>
      <c r="AA4475" s="128" t="s">
        <v>230</v>
      </c>
    </row>
    <row r="4476" spans="6:27">
      <c r="F4476" s="128" t="s">
        <v>230</v>
      </c>
      <c r="G4476" s="128" t="s">
        <v>230</v>
      </c>
      <c r="H4476" s="128" t="s">
        <v>230</v>
      </c>
      <c r="I4476" s="128" t="s">
        <v>230</v>
      </c>
      <c r="J4476" s="128" t="s">
        <v>230</v>
      </c>
      <c r="K4476" s="128" t="s">
        <v>230</v>
      </c>
      <c r="N4476" s="128" t="s">
        <v>230</v>
      </c>
      <c r="AA4476" s="128" t="s">
        <v>230</v>
      </c>
    </row>
    <row r="4477" spans="6:27">
      <c r="F4477" s="128" t="s">
        <v>230</v>
      </c>
      <c r="G4477" s="128" t="s">
        <v>230</v>
      </c>
      <c r="H4477" s="128" t="s">
        <v>230</v>
      </c>
      <c r="I4477" s="128" t="s">
        <v>230</v>
      </c>
      <c r="J4477" s="128" t="s">
        <v>230</v>
      </c>
      <c r="K4477" s="128" t="s">
        <v>230</v>
      </c>
      <c r="N4477" s="128" t="s">
        <v>230</v>
      </c>
      <c r="AA4477" s="128" t="s">
        <v>230</v>
      </c>
    </row>
    <row r="4478" spans="6:27">
      <c r="F4478" s="128" t="s">
        <v>230</v>
      </c>
      <c r="G4478" s="128" t="s">
        <v>230</v>
      </c>
      <c r="H4478" s="128" t="s">
        <v>230</v>
      </c>
      <c r="I4478" s="128" t="s">
        <v>230</v>
      </c>
      <c r="J4478" s="128" t="s">
        <v>230</v>
      </c>
      <c r="K4478" s="128" t="s">
        <v>230</v>
      </c>
      <c r="N4478" s="128" t="s">
        <v>230</v>
      </c>
      <c r="AA4478" s="128" t="s">
        <v>230</v>
      </c>
    </row>
    <row r="4479" spans="6:27">
      <c r="F4479" s="128" t="s">
        <v>230</v>
      </c>
      <c r="G4479" s="128" t="s">
        <v>230</v>
      </c>
      <c r="H4479" s="128" t="s">
        <v>230</v>
      </c>
      <c r="I4479" s="128" t="s">
        <v>230</v>
      </c>
      <c r="J4479" s="128" t="s">
        <v>230</v>
      </c>
      <c r="K4479" s="128" t="s">
        <v>230</v>
      </c>
      <c r="N4479" s="128" t="s">
        <v>230</v>
      </c>
      <c r="AA4479" s="128" t="s">
        <v>230</v>
      </c>
    </row>
    <row r="4480" spans="6:27">
      <c r="F4480" s="128" t="s">
        <v>230</v>
      </c>
      <c r="G4480" s="128" t="s">
        <v>230</v>
      </c>
      <c r="H4480" s="128" t="s">
        <v>230</v>
      </c>
      <c r="I4480" s="128" t="s">
        <v>230</v>
      </c>
      <c r="J4480" s="128" t="s">
        <v>230</v>
      </c>
      <c r="K4480" s="128" t="s">
        <v>230</v>
      </c>
      <c r="N4480" s="128" t="s">
        <v>230</v>
      </c>
      <c r="AA4480" s="128" t="s">
        <v>230</v>
      </c>
    </row>
    <row r="4481" spans="6:27">
      <c r="F4481" s="128" t="s">
        <v>230</v>
      </c>
      <c r="G4481" s="128" t="s">
        <v>230</v>
      </c>
      <c r="H4481" s="128" t="s">
        <v>230</v>
      </c>
      <c r="I4481" s="128" t="s">
        <v>230</v>
      </c>
      <c r="J4481" s="128" t="s">
        <v>230</v>
      </c>
      <c r="K4481" s="128" t="s">
        <v>230</v>
      </c>
      <c r="N4481" s="128" t="s">
        <v>230</v>
      </c>
      <c r="AA4481" s="128" t="s">
        <v>230</v>
      </c>
    </row>
    <row r="4482" spans="6:27">
      <c r="F4482" s="128" t="s">
        <v>230</v>
      </c>
      <c r="G4482" s="128" t="s">
        <v>230</v>
      </c>
      <c r="H4482" s="128" t="s">
        <v>230</v>
      </c>
      <c r="I4482" s="128" t="s">
        <v>230</v>
      </c>
      <c r="J4482" s="128" t="s">
        <v>230</v>
      </c>
      <c r="K4482" s="128" t="s">
        <v>230</v>
      </c>
      <c r="N4482" s="128" t="s">
        <v>230</v>
      </c>
      <c r="AA4482" s="128" t="s">
        <v>230</v>
      </c>
    </row>
    <row r="4483" spans="6:27">
      <c r="F4483" s="128" t="s">
        <v>230</v>
      </c>
      <c r="G4483" s="128" t="s">
        <v>230</v>
      </c>
      <c r="H4483" s="128" t="s">
        <v>230</v>
      </c>
      <c r="I4483" s="128" t="s">
        <v>230</v>
      </c>
      <c r="J4483" s="128" t="s">
        <v>230</v>
      </c>
      <c r="K4483" s="128" t="s">
        <v>230</v>
      </c>
      <c r="N4483" s="128" t="s">
        <v>230</v>
      </c>
      <c r="AA4483" s="128" t="s">
        <v>230</v>
      </c>
    </row>
    <row r="4484" spans="6:27">
      <c r="F4484" s="128" t="s">
        <v>230</v>
      </c>
      <c r="G4484" s="128" t="s">
        <v>230</v>
      </c>
      <c r="H4484" s="128" t="s">
        <v>230</v>
      </c>
      <c r="I4484" s="128" t="s">
        <v>230</v>
      </c>
      <c r="J4484" s="128" t="s">
        <v>230</v>
      </c>
      <c r="K4484" s="128" t="s">
        <v>230</v>
      </c>
      <c r="N4484" s="128" t="s">
        <v>230</v>
      </c>
      <c r="AA4484" s="128" t="s">
        <v>230</v>
      </c>
    </row>
    <row r="4485" spans="6:27">
      <c r="F4485" s="128" t="s">
        <v>230</v>
      </c>
      <c r="G4485" s="128" t="s">
        <v>230</v>
      </c>
      <c r="H4485" s="128" t="s">
        <v>230</v>
      </c>
      <c r="I4485" s="128" t="s">
        <v>230</v>
      </c>
      <c r="J4485" s="128" t="s">
        <v>230</v>
      </c>
      <c r="K4485" s="128" t="s">
        <v>230</v>
      </c>
      <c r="N4485" s="128" t="s">
        <v>230</v>
      </c>
      <c r="AA4485" s="128" t="s">
        <v>230</v>
      </c>
    </row>
    <row r="4486" spans="6:27">
      <c r="F4486" s="128" t="s">
        <v>230</v>
      </c>
      <c r="G4486" s="128" t="s">
        <v>230</v>
      </c>
      <c r="H4486" s="128" t="s">
        <v>230</v>
      </c>
      <c r="I4486" s="128" t="s">
        <v>230</v>
      </c>
      <c r="J4486" s="128" t="s">
        <v>230</v>
      </c>
      <c r="K4486" s="128" t="s">
        <v>230</v>
      </c>
      <c r="N4486" s="128" t="s">
        <v>230</v>
      </c>
      <c r="AA4486" s="128" t="s">
        <v>230</v>
      </c>
    </row>
    <row r="4487" spans="6:27">
      <c r="F4487" s="128" t="s">
        <v>230</v>
      </c>
      <c r="G4487" s="128" t="s">
        <v>230</v>
      </c>
      <c r="H4487" s="128" t="s">
        <v>230</v>
      </c>
      <c r="I4487" s="128" t="s">
        <v>230</v>
      </c>
      <c r="J4487" s="128" t="s">
        <v>230</v>
      </c>
      <c r="K4487" s="128" t="s">
        <v>230</v>
      </c>
      <c r="N4487" s="128" t="s">
        <v>230</v>
      </c>
      <c r="AA4487" s="128" t="s">
        <v>230</v>
      </c>
    </row>
    <row r="4488" spans="6:27">
      <c r="F4488" s="128" t="s">
        <v>230</v>
      </c>
      <c r="G4488" s="128" t="s">
        <v>230</v>
      </c>
      <c r="H4488" s="128" t="s">
        <v>230</v>
      </c>
      <c r="I4488" s="128" t="s">
        <v>230</v>
      </c>
      <c r="J4488" s="128" t="s">
        <v>230</v>
      </c>
      <c r="K4488" s="128" t="s">
        <v>230</v>
      </c>
      <c r="N4488" s="128" t="s">
        <v>230</v>
      </c>
      <c r="AA4488" s="128" t="s">
        <v>230</v>
      </c>
    </row>
    <row r="4489" spans="6:27">
      <c r="F4489" s="128" t="s">
        <v>230</v>
      </c>
      <c r="G4489" s="128" t="s">
        <v>230</v>
      </c>
      <c r="H4489" s="128" t="s">
        <v>230</v>
      </c>
      <c r="I4489" s="128" t="s">
        <v>230</v>
      </c>
      <c r="J4489" s="128" t="s">
        <v>230</v>
      </c>
      <c r="K4489" s="128" t="s">
        <v>230</v>
      </c>
      <c r="N4489" s="128" t="s">
        <v>230</v>
      </c>
      <c r="AA4489" s="128" t="s">
        <v>230</v>
      </c>
    </row>
    <row r="4490" spans="6:27">
      <c r="F4490" s="128" t="s">
        <v>230</v>
      </c>
      <c r="G4490" s="128" t="s">
        <v>230</v>
      </c>
      <c r="H4490" s="128" t="s">
        <v>230</v>
      </c>
      <c r="I4490" s="128" t="s">
        <v>230</v>
      </c>
      <c r="J4490" s="128" t="s">
        <v>230</v>
      </c>
      <c r="K4490" s="128" t="s">
        <v>230</v>
      </c>
      <c r="N4490" s="128" t="s">
        <v>230</v>
      </c>
      <c r="AA4490" s="128" t="s">
        <v>230</v>
      </c>
    </row>
    <row r="4491" spans="6:27">
      <c r="F4491" s="128" t="s">
        <v>230</v>
      </c>
      <c r="G4491" s="128" t="s">
        <v>230</v>
      </c>
      <c r="H4491" s="128" t="s">
        <v>230</v>
      </c>
      <c r="I4491" s="128" t="s">
        <v>230</v>
      </c>
      <c r="J4491" s="128" t="s">
        <v>230</v>
      </c>
      <c r="K4491" s="128" t="s">
        <v>230</v>
      </c>
      <c r="N4491" s="128" t="s">
        <v>230</v>
      </c>
      <c r="AA4491" s="128" t="s">
        <v>230</v>
      </c>
    </row>
    <row r="4492" spans="6:27">
      <c r="F4492" s="128" t="s">
        <v>230</v>
      </c>
      <c r="G4492" s="128" t="s">
        <v>230</v>
      </c>
      <c r="H4492" s="128" t="s">
        <v>230</v>
      </c>
      <c r="I4492" s="128" t="s">
        <v>230</v>
      </c>
      <c r="J4492" s="128" t="s">
        <v>230</v>
      </c>
      <c r="K4492" s="128" t="s">
        <v>230</v>
      </c>
      <c r="N4492" s="128" t="s">
        <v>230</v>
      </c>
      <c r="AA4492" s="128" t="s">
        <v>230</v>
      </c>
    </row>
    <row r="4493" spans="6:27">
      <c r="F4493" s="128" t="s">
        <v>230</v>
      </c>
      <c r="G4493" s="128" t="s">
        <v>230</v>
      </c>
      <c r="H4493" s="128" t="s">
        <v>230</v>
      </c>
      <c r="I4493" s="128" t="s">
        <v>230</v>
      </c>
      <c r="J4493" s="128" t="s">
        <v>230</v>
      </c>
      <c r="K4493" s="128" t="s">
        <v>230</v>
      </c>
      <c r="N4493" s="128" t="s">
        <v>230</v>
      </c>
      <c r="AA4493" s="128" t="s">
        <v>230</v>
      </c>
    </row>
    <row r="4494" spans="6:27">
      <c r="F4494" s="128" t="s">
        <v>230</v>
      </c>
      <c r="G4494" s="128" t="s">
        <v>230</v>
      </c>
      <c r="H4494" s="128" t="s">
        <v>230</v>
      </c>
      <c r="I4494" s="128" t="s">
        <v>230</v>
      </c>
      <c r="J4494" s="128" t="s">
        <v>230</v>
      </c>
      <c r="K4494" s="128" t="s">
        <v>230</v>
      </c>
      <c r="N4494" s="128" t="s">
        <v>230</v>
      </c>
      <c r="AA4494" s="128" t="s">
        <v>230</v>
      </c>
    </row>
    <row r="4495" spans="6:27">
      <c r="F4495" s="128" t="s">
        <v>230</v>
      </c>
      <c r="G4495" s="128" t="s">
        <v>230</v>
      </c>
      <c r="H4495" s="128" t="s">
        <v>230</v>
      </c>
      <c r="I4495" s="128" t="s">
        <v>230</v>
      </c>
      <c r="J4495" s="128" t="s">
        <v>230</v>
      </c>
      <c r="K4495" s="128" t="s">
        <v>230</v>
      </c>
      <c r="N4495" s="128" t="s">
        <v>230</v>
      </c>
      <c r="AA4495" s="128" t="s">
        <v>230</v>
      </c>
    </row>
    <row r="4496" spans="6:27">
      <c r="F4496" s="128" t="s">
        <v>230</v>
      </c>
      <c r="G4496" s="128" t="s">
        <v>230</v>
      </c>
      <c r="H4496" s="128" t="s">
        <v>230</v>
      </c>
      <c r="I4496" s="128" t="s">
        <v>230</v>
      </c>
      <c r="J4496" s="128" t="s">
        <v>230</v>
      </c>
      <c r="K4496" s="128" t="s">
        <v>230</v>
      </c>
      <c r="N4496" s="128" t="s">
        <v>230</v>
      </c>
      <c r="AA4496" s="128" t="s">
        <v>230</v>
      </c>
    </row>
    <row r="4497" spans="6:27">
      <c r="F4497" s="128" t="s">
        <v>230</v>
      </c>
      <c r="G4497" s="128" t="s">
        <v>230</v>
      </c>
      <c r="H4497" s="128" t="s">
        <v>230</v>
      </c>
      <c r="I4497" s="128" t="s">
        <v>230</v>
      </c>
      <c r="J4497" s="128" t="s">
        <v>230</v>
      </c>
      <c r="K4497" s="128" t="s">
        <v>230</v>
      </c>
      <c r="N4497" s="128" t="s">
        <v>230</v>
      </c>
      <c r="AA4497" s="128" t="s">
        <v>230</v>
      </c>
    </row>
    <row r="4498" spans="6:27">
      <c r="F4498" s="128" t="s">
        <v>230</v>
      </c>
      <c r="G4498" s="128" t="s">
        <v>230</v>
      </c>
      <c r="H4498" s="128" t="s">
        <v>230</v>
      </c>
      <c r="I4498" s="128" t="s">
        <v>230</v>
      </c>
      <c r="J4498" s="128" t="s">
        <v>230</v>
      </c>
      <c r="K4498" s="128" t="s">
        <v>230</v>
      </c>
      <c r="N4498" s="128" t="s">
        <v>230</v>
      </c>
      <c r="AA4498" s="128" t="s">
        <v>230</v>
      </c>
    </row>
    <row r="4499" spans="6:27">
      <c r="F4499" s="128" t="s">
        <v>230</v>
      </c>
      <c r="G4499" s="128" t="s">
        <v>230</v>
      </c>
      <c r="H4499" s="128" t="s">
        <v>230</v>
      </c>
      <c r="I4499" s="128" t="s">
        <v>230</v>
      </c>
      <c r="J4499" s="128" t="s">
        <v>230</v>
      </c>
      <c r="K4499" s="128" t="s">
        <v>230</v>
      </c>
      <c r="N4499" s="128" t="s">
        <v>230</v>
      </c>
      <c r="AA4499" s="128" t="s">
        <v>230</v>
      </c>
    </row>
    <row r="4500" spans="6:27">
      <c r="F4500" s="128" t="s">
        <v>230</v>
      </c>
      <c r="G4500" s="128" t="s">
        <v>230</v>
      </c>
      <c r="H4500" s="128" t="s">
        <v>230</v>
      </c>
      <c r="I4500" s="128" t="s">
        <v>230</v>
      </c>
      <c r="J4500" s="128" t="s">
        <v>230</v>
      </c>
      <c r="K4500" s="128" t="s">
        <v>230</v>
      </c>
      <c r="N4500" s="128" t="s">
        <v>230</v>
      </c>
      <c r="AA4500" s="128" t="s">
        <v>230</v>
      </c>
    </row>
    <row r="4501" spans="6:27">
      <c r="F4501" s="128" t="s">
        <v>230</v>
      </c>
      <c r="G4501" s="128" t="s">
        <v>230</v>
      </c>
      <c r="H4501" s="128" t="s">
        <v>230</v>
      </c>
      <c r="I4501" s="128" t="s">
        <v>230</v>
      </c>
      <c r="J4501" s="128" t="s">
        <v>230</v>
      </c>
      <c r="K4501" s="128" t="s">
        <v>230</v>
      </c>
      <c r="N4501" s="128" t="s">
        <v>230</v>
      </c>
      <c r="AA4501" s="128" t="s">
        <v>230</v>
      </c>
    </row>
    <row r="4502" spans="6:27">
      <c r="F4502" s="128" t="s">
        <v>230</v>
      </c>
      <c r="G4502" s="128" t="s">
        <v>230</v>
      </c>
      <c r="H4502" s="128" t="s">
        <v>230</v>
      </c>
      <c r="I4502" s="128" t="s">
        <v>230</v>
      </c>
      <c r="J4502" s="128" t="s">
        <v>230</v>
      </c>
      <c r="K4502" s="128" t="s">
        <v>230</v>
      </c>
      <c r="N4502" s="128" t="s">
        <v>230</v>
      </c>
      <c r="AA4502" s="128" t="s">
        <v>230</v>
      </c>
    </row>
    <row r="4503" spans="6:27">
      <c r="F4503" s="128" t="s">
        <v>230</v>
      </c>
      <c r="G4503" s="128" t="s">
        <v>230</v>
      </c>
      <c r="H4503" s="128" t="s">
        <v>230</v>
      </c>
      <c r="I4503" s="128" t="s">
        <v>230</v>
      </c>
      <c r="J4503" s="128" t="s">
        <v>230</v>
      </c>
      <c r="K4503" s="128" t="s">
        <v>230</v>
      </c>
      <c r="N4503" s="128" t="s">
        <v>230</v>
      </c>
      <c r="AA4503" s="128" t="s">
        <v>230</v>
      </c>
    </row>
    <row r="4504" spans="6:27">
      <c r="F4504" s="128" t="s">
        <v>230</v>
      </c>
      <c r="G4504" s="128" t="s">
        <v>230</v>
      </c>
      <c r="H4504" s="128" t="s">
        <v>230</v>
      </c>
      <c r="I4504" s="128" t="s">
        <v>230</v>
      </c>
      <c r="J4504" s="128" t="s">
        <v>230</v>
      </c>
      <c r="K4504" s="128" t="s">
        <v>230</v>
      </c>
      <c r="N4504" s="128" t="s">
        <v>230</v>
      </c>
      <c r="AA4504" s="128" t="s">
        <v>230</v>
      </c>
    </row>
    <row r="4505" spans="6:27">
      <c r="F4505" s="128" t="s">
        <v>230</v>
      </c>
      <c r="G4505" s="128" t="s">
        <v>230</v>
      </c>
      <c r="H4505" s="128" t="s">
        <v>230</v>
      </c>
      <c r="I4505" s="128" t="s">
        <v>230</v>
      </c>
      <c r="J4505" s="128" t="s">
        <v>230</v>
      </c>
      <c r="K4505" s="128" t="s">
        <v>230</v>
      </c>
      <c r="N4505" s="128" t="s">
        <v>230</v>
      </c>
      <c r="AA4505" s="128" t="s">
        <v>230</v>
      </c>
    </row>
    <row r="4506" spans="6:27">
      <c r="F4506" s="128" t="s">
        <v>230</v>
      </c>
      <c r="G4506" s="128" t="s">
        <v>230</v>
      </c>
      <c r="H4506" s="128" t="s">
        <v>230</v>
      </c>
      <c r="I4506" s="128" t="s">
        <v>230</v>
      </c>
      <c r="J4506" s="128" t="s">
        <v>230</v>
      </c>
      <c r="K4506" s="128" t="s">
        <v>230</v>
      </c>
      <c r="N4506" s="128" t="s">
        <v>230</v>
      </c>
      <c r="AA4506" s="128" t="s">
        <v>230</v>
      </c>
    </row>
    <row r="4507" spans="6:27">
      <c r="F4507" s="128" t="s">
        <v>230</v>
      </c>
      <c r="G4507" s="128" t="s">
        <v>230</v>
      </c>
      <c r="H4507" s="128" t="s">
        <v>230</v>
      </c>
      <c r="I4507" s="128" t="s">
        <v>230</v>
      </c>
      <c r="J4507" s="128" t="s">
        <v>230</v>
      </c>
      <c r="K4507" s="128" t="s">
        <v>230</v>
      </c>
      <c r="N4507" s="128" t="s">
        <v>230</v>
      </c>
      <c r="AA4507" s="128" t="s">
        <v>230</v>
      </c>
    </row>
    <row r="4508" spans="6:27">
      <c r="F4508" s="128" t="s">
        <v>230</v>
      </c>
      <c r="G4508" s="128" t="s">
        <v>230</v>
      </c>
      <c r="H4508" s="128" t="s">
        <v>230</v>
      </c>
      <c r="I4508" s="128" t="s">
        <v>230</v>
      </c>
      <c r="J4508" s="128" t="s">
        <v>230</v>
      </c>
      <c r="K4508" s="128" t="s">
        <v>230</v>
      </c>
      <c r="N4508" s="128" t="s">
        <v>230</v>
      </c>
      <c r="AA4508" s="128" t="s">
        <v>230</v>
      </c>
    </row>
    <row r="4509" spans="6:27">
      <c r="F4509" s="128" t="s">
        <v>230</v>
      </c>
      <c r="G4509" s="128" t="s">
        <v>230</v>
      </c>
      <c r="H4509" s="128" t="s">
        <v>230</v>
      </c>
      <c r="I4509" s="128" t="s">
        <v>230</v>
      </c>
      <c r="J4509" s="128" t="s">
        <v>230</v>
      </c>
      <c r="K4509" s="128" t="s">
        <v>230</v>
      </c>
      <c r="N4509" s="128" t="s">
        <v>230</v>
      </c>
      <c r="AA4509" s="128" t="s">
        <v>230</v>
      </c>
    </row>
    <row r="4510" spans="6:27">
      <c r="F4510" s="128" t="s">
        <v>230</v>
      </c>
      <c r="G4510" s="128" t="s">
        <v>230</v>
      </c>
      <c r="H4510" s="128" t="s">
        <v>230</v>
      </c>
      <c r="I4510" s="128" t="s">
        <v>230</v>
      </c>
      <c r="J4510" s="128" t="s">
        <v>230</v>
      </c>
      <c r="K4510" s="128" t="s">
        <v>230</v>
      </c>
      <c r="N4510" s="128" t="s">
        <v>230</v>
      </c>
      <c r="AA4510" s="128" t="s">
        <v>230</v>
      </c>
    </row>
    <row r="4511" spans="6:27">
      <c r="F4511" s="128" t="s">
        <v>230</v>
      </c>
      <c r="G4511" s="128" t="s">
        <v>230</v>
      </c>
      <c r="H4511" s="128" t="s">
        <v>230</v>
      </c>
      <c r="I4511" s="128" t="s">
        <v>230</v>
      </c>
      <c r="J4511" s="128" t="s">
        <v>230</v>
      </c>
      <c r="K4511" s="128" t="s">
        <v>230</v>
      </c>
      <c r="N4511" s="128" t="s">
        <v>230</v>
      </c>
      <c r="AA4511" s="128" t="s">
        <v>230</v>
      </c>
    </row>
    <row r="4512" spans="6:27">
      <c r="F4512" s="128" t="s">
        <v>230</v>
      </c>
      <c r="G4512" s="128" t="s">
        <v>230</v>
      </c>
      <c r="H4512" s="128" t="s">
        <v>230</v>
      </c>
      <c r="I4512" s="128" t="s">
        <v>230</v>
      </c>
      <c r="J4512" s="128" t="s">
        <v>230</v>
      </c>
      <c r="K4512" s="128" t="s">
        <v>230</v>
      </c>
      <c r="N4512" s="128" t="s">
        <v>230</v>
      </c>
      <c r="AA4512" s="128" t="s">
        <v>230</v>
      </c>
    </row>
    <row r="4513" spans="6:27">
      <c r="F4513" s="128" t="s">
        <v>230</v>
      </c>
      <c r="G4513" s="128" t="s">
        <v>230</v>
      </c>
      <c r="H4513" s="128" t="s">
        <v>230</v>
      </c>
      <c r="I4513" s="128" t="s">
        <v>230</v>
      </c>
      <c r="J4513" s="128" t="s">
        <v>230</v>
      </c>
      <c r="K4513" s="128" t="s">
        <v>230</v>
      </c>
      <c r="N4513" s="128" t="s">
        <v>230</v>
      </c>
      <c r="AA4513" s="128" t="s">
        <v>230</v>
      </c>
    </row>
    <row r="4514" spans="6:27">
      <c r="F4514" s="128" t="s">
        <v>230</v>
      </c>
      <c r="G4514" s="128" t="s">
        <v>230</v>
      </c>
      <c r="H4514" s="128" t="s">
        <v>230</v>
      </c>
      <c r="I4514" s="128" t="s">
        <v>230</v>
      </c>
      <c r="J4514" s="128" t="s">
        <v>230</v>
      </c>
      <c r="K4514" s="128" t="s">
        <v>230</v>
      </c>
      <c r="N4514" s="128" t="s">
        <v>230</v>
      </c>
      <c r="AA4514" s="128" t="s">
        <v>230</v>
      </c>
    </row>
    <row r="4515" spans="6:27">
      <c r="F4515" s="128" t="s">
        <v>230</v>
      </c>
      <c r="G4515" s="128" t="s">
        <v>230</v>
      </c>
      <c r="H4515" s="128" t="s">
        <v>230</v>
      </c>
      <c r="I4515" s="128" t="s">
        <v>230</v>
      </c>
      <c r="J4515" s="128" t="s">
        <v>230</v>
      </c>
      <c r="K4515" s="128" t="s">
        <v>230</v>
      </c>
      <c r="N4515" s="128" t="s">
        <v>230</v>
      </c>
      <c r="AA4515" s="128" t="s">
        <v>230</v>
      </c>
    </row>
    <row r="4516" spans="6:27">
      <c r="F4516" s="128" t="s">
        <v>230</v>
      </c>
      <c r="G4516" s="128" t="s">
        <v>230</v>
      </c>
      <c r="H4516" s="128" t="s">
        <v>230</v>
      </c>
      <c r="I4516" s="128" t="s">
        <v>230</v>
      </c>
      <c r="J4516" s="128" t="s">
        <v>230</v>
      </c>
      <c r="K4516" s="128" t="s">
        <v>230</v>
      </c>
      <c r="N4516" s="128" t="s">
        <v>230</v>
      </c>
      <c r="AA4516" s="128" t="s">
        <v>230</v>
      </c>
    </row>
    <row r="4517" spans="6:27">
      <c r="F4517" s="128" t="s">
        <v>230</v>
      </c>
      <c r="G4517" s="128" t="s">
        <v>230</v>
      </c>
      <c r="H4517" s="128" t="s">
        <v>230</v>
      </c>
      <c r="I4517" s="128" t="s">
        <v>230</v>
      </c>
      <c r="J4517" s="128" t="s">
        <v>230</v>
      </c>
      <c r="K4517" s="128" t="s">
        <v>230</v>
      </c>
      <c r="N4517" s="128" t="s">
        <v>230</v>
      </c>
      <c r="AA4517" s="128" t="s">
        <v>230</v>
      </c>
    </row>
    <row r="4518" spans="6:27">
      <c r="F4518" s="128" t="s">
        <v>230</v>
      </c>
      <c r="G4518" s="128" t="s">
        <v>230</v>
      </c>
      <c r="H4518" s="128" t="s">
        <v>230</v>
      </c>
      <c r="I4518" s="128" t="s">
        <v>230</v>
      </c>
      <c r="J4518" s="128" t="s">
        <v>230</v>
      </c>
      <c r="K4518" s="128" t="s">
        <v>230</v>
      </c>
      <c r="N4518" s="128" t="s">
        <v>230</v>
      </c>
      <c r="AA4518" s="128" t="s">
        <v>230</v>
      </c>
    </row>
    <row r="4519" spans="6:27">
      <c r="F4519" s="128" t="s">
        <v>230</v>
      </c>
      <c r="G4519" s="128" t="s">
        <v>230</v>
      </c>
      <c r="H4519" s="128" t="s">
        <v>230</v>
      </c>
      <c r="I4519" s="128" t="s">
        <v>230</v>
      </c>
      <c r="J4519" s="128" t="s">
        <v>230</v>
      </c>
      <c r="K4519" s="128" t="s">
        <v>230</v>
      </c>
      <c r="N4519" s="128" t="s">
        <v>230</v>
      </c>
      <c r="AA4519" s="128" t="s">
        <v>230</v>
      </c>
    </row>
    <row r="4520" spans="6:27">
      <c r="F4520" s="128" t="s">
        <v>230</v>
      </c>
      <c r="G4520" s="128" t="s">
        <v>230</v>
      </c>
      <c r="H4520" s="128" t="s">
        <v>230</v>
      </c>
      <c r="I4520" s="128" t="s">
        <v>230</v>
      </c>
      <c r="J4520" s="128" t="s">
        <v>230</v>
      </c>
      <c r="K4520" s="128" t="s">
        <v>230</v>
      </c>
      <c r="N4520" s="128" t="s">
        <v>230</v>
      </c>
      <c r="AA4520" s="128" t="s">
        <v>230</v>
      </c>
    </row>
    <row r="4521" spans="6:27">
      <c r="F4521" s="128" t="s">
        <v>230</v>
      </c>
      <c r="G4521" s="128" t="s">
        <v>230</v>
      </c>
      <c r="H4521" s="128" t="s">
        <v>230</v>
      </c>
      <c r="I4521" s="128" t="s">
        <v>230</v>
      </c>
      <c r="J4521" s="128" t="s">
        <v>230</v>
      </c>
      <c r="K4521" s="128" t="s">
        <v>230</v>
      </c>
      <c r="N4521" s="128" t="s">
        <v>230</v>
      </c>
      <c r="AA4521" s="128" t="s">
        <v>230</v>
      </c>
    </row>
    <row r="4522" spans="6:27">
      <c r="F4522" s="128" t="s">
        <v>230</v>
      </c>
      <c r="G4522" s="128" t="s">
        <v>230</v>
      </c>
      <c r="H4522" s="128" t="s">
        <v>230</v>
      </c>
      <c r="I4522" s="128" t="s">
        <v>230</v>
      </c>
      <c r="J4522" s="128" t="s">
        <v>230</v>
      </c>
      <c r="K4522" s="128" t="s">
        <v>230</v>
      </c>
      <c r="N4522" s="128" t="s">
        <v>230</v>
      </c>
      <c r="AA4522" s="128" t="s">
        <v>230</v>
      </c>
    </row>
    <row r="4523" spans="6:27">
      <c r="F4523" s="128" t="s">
        <v>230</v>
      </c>
      <c r="G4523" s="128" t="s">
        <v>230</v>
      </c>
      <c r="H4523" s="128" t="s">
        <v>230</v>
      </c>
      <c r="I4523" s="128" t="s">
        <v>230</v>
      </c>
      <c r="J4523" s="128" t="s">
        <v>230</v>
      </c>
      <c r="K4523" s="128" t="s">
        <v>230</v>
      </c>
      <c r="N4523" s="128" t="s">
        <v>230</v>
      </c>
      <c r="AA4523" s="128" t="s">
        <v>230</v>
      </c>
    </row>
    <row r="4524" spans="6:27">
      <c r="F4524" s="128" t="s">
        <v>230</v>
      </c>
      <c r="G4524" s="128" t="s">
        <v>230</v>
      </c>
      <c r="H4524" s="128" t="s">
        <v>230</v>
      </c>
      <c r="I4524" s="128" t="s">
        <v>230</v>
      </c>
      <c r="J4524" s="128" t="s">
        <v>230</v>
      </c>
      <c r="K4524" s="128" t="s">
        <v>230</v>
      </c>
      <c r="N4524" s="128" t="s">
        <v>230</v>
      </c>
      <c r="AA4524" s="128" t="s">
        <v>230</v>
      </c>
    </row>
    <row r="4525" spans="6:27">
      <c r="F4525" s="128" t="s">
        <v>230</v>
      </c>
      <c r="G4525" s="128" t="s">
        <v>230</v>
      </c>
      <c r="H4525" s="128" t="s">
        <v>230</v>
      </c>
      <c r="I4525" s="128" t="s">
        <v>230</v>
      </c>
      <c r="J4525" s="128" t="s">
        <v>230</v>
      </c>
      <c r="K4525" s="128" t="s">
        <v>230</v>
      </c>
      <c r="N4525" s="128" t="s">
        <v>230</v>
      </c>
      <c r="AA4525" s="128" t="s">
        <v>230</v>
      </c>
    </row>
    <row r="4526" spans="6:27">
      <c r="F4526" s="128" t="s">
        <v>230</v>
      </c>
      <c r="G4526" s="128" t="s">
        <v>230</v>
      </c>
      <c r="H4526" s="128" t="s">
        <v>230</v>
      </c>
      <c r="I4526" s="128" t="s">
        <v>230</v>
      </c>
      <c r="J4526" s="128" t="s">
        <v>230</v>
      </c>
      <c r="K4526" s="128" t="s">
        <v>230</v>
      </c>
      <c r="N4526" s="128" t="s">
        <v>230</v>
      </c>
      <c r="AA4526" s="128" t="s">
        <v>230</v>
      </c>
    </row>
    <row r="4527" spans="6:27">
      <c r="F4527" s="128" t="s">
        <v>230</v>
      </c>
      <c r="G4527" s="128" t="s">
        <v>230</v>
      </c>
      <c r="H4527" s="128" t="s">
        <v>230</v>
      </c>
      <c r="I4527" s="128" t="s">
        <v>230</v>
      </c>
      <c r="J4527" s="128" t="s">
        <v>230</v>
      </c>
      <c r="K4527" s="128" t="s">
        <v>230</v>
      </c>
      <c r="N4527" s="128" t="s">
        <v>230</v>
      </c>
      <c r="AA4527" s="128" t="s">
        <v>230</v>
      </c>
    </row>
    <row r="4528" spans="6:27">
      <c r="F4528" s="128" t="s">
        <v>230</v>
      </c>
      <c r="G4528" s="128" t="s">
        <v>230</v>
      </c>
      <c r="H4528" s="128" t="s">
        <v>230</v>
      </c>
      <c r="I4528" s="128" t="s">
        <v>230</v>
      </c>
      <c r="J4528" s="128" t="s">
        <v>230</v>
      </c>
      <c r="K4528" s="128" t="s">
        <v>230</v>
      </c>
      <c r="N4528" s="128" t="s">
        <v>230</v>
      </c>
      <c r="AA4528" s="128" t="s">
        <v>230</v>
      </c>
    </row>
    <row r="4529" spans="6:27">
      <c r="F4529" s="128" t="s">
        <v>230</v>
      </c>
      <c r="G4529" s="128" t="s">
        <v>230</v>
      </c>
      <c r="H4529" s="128" t="s">
        <v>230</v>
      </c>
      <c r="I4529" s="128" t="s">
        <v>230</v>
      </c>
      <c r="J4529" s="128" t="s">
        <v>230</v>
      </c>
      <c r="K4529" s="128" t="s">
        <v>230</v>
      </c>
      <c r="N4529" s="128" t="s">
        <v>230</v>
      </c>
      <c r="AA4529" s="128" t="s">
        <v>230</v>
      </c>
    </row>
    <row r="4530" spans="6:27">
      <c r="F4530" s="128" t="s">
        <v>230</v>
      </c>
      <c r="G4530" s="128" t="s">
        <v>230</v>
      </c>
      <c r="H4530" s="128" t="s">
        <v>230</v>
      </c>
      <c r="I4530" s="128" t="s">
        <v>230</v>
      </c>
      <c r="J4530" s="128" t="s">
        <v>230</v>
      </c>
      <c r="K4530" s="128" t="s">
        <v>230</v>
      </c>
      <c r="N4530" s="128" t="s">
        <v>230</v>
      </c>
      <c r="AA4530" s="128" t="s">
        <v>230</v>
      </c>
    </row>
    <row r="4531" spans="6:27">
      <c r="F4531" s="128" t="s">
        <v>230</v>
      </c>
      <c r="G4531" s="128" t="s">
        <v>230</v>
      </c>
      <c r="H4531" s="128" t="s">
        <v>230</v>
      </c>
      <c r="I4531" s="128" t="s">
        <v>230</v>
      </c>
      <c r="J4531" s="128" t="s">
        <v>230</v>
      </c>
      <c r="K4531" s="128" t="s">
        <v>230</v>
      </c>
      <c r="N4531" s="128" t="s">
        <v>230</v>
      </c>
      <c r="AA4531" s="128" t="s">
        <v>230</v>
      </c>
    </row>
    <row r="4532" spans="6:27">
      <c r="F4532" s="128" t="s">
        <v>230</v>
      </c>
      <c r="G4532" s="128" t="s">
        <v>230</v>
      </c>
      <c r="H4532" s="128" t="s">
        <v>230</v>
      </c>
      <c r="I4532" s="128" t="s">
        <v>230</v>
      </c>
      <c r="J4532" s="128" t="s">
        <v>230</v>
      </c>
      <c r="K4532" s="128" t="s">
        <v>230</v>
      </c>
      <c r="N4532" s="128" t="s">
        <v>230</v>
      </c>
      <c r="AA4532" s="128" t="s">
        <v>230</v>
      </c>
    </row>
    <row r="4533" spans="6:27">
      <c r="F4533" s="128" t="s">
        <v>230</v>
      </c>
      <c r="G4533" s="128" t="s">
        <v>230</v>
      </c>
      <c r="H4533" s="128" t="s">
        <v>230</v>
      </c>
      <c r="I4533" s="128" t="s">
        <v>230</v>
      </c>
      <c r="J4533" s="128" t="s">
        <v>230</v>
      </c>
      <c r="K4533" s="128" t="s">
        <v>230</v>
      </c>
      <c r="N4533" s="128" t="s">
        <v>230</v>
      </c>
      <c r="AA4533" s="128" t="s">
        <v>230</v>
      </c>
    </row>
    <row r="4534" spans="6:27">
      <c r="F4534" s="128" t="s">
        <v>230</v>
      </c>
      <c r="G4534" s="128" t="s">
        <v>230</v>
      </c>
      <c r="H4534" s="128" t="s">
        <v>230</v>
      </c>
      <c r="I4534" s="128" t="s">
        <v>230</v>
      </c>
      <c r="J4534" s="128" t="s">
        <v>230</v>
      </c>
      <c r="K4534" s="128" t="s">
        <v>230</v>
      </c>
      <c r="N4534" s="128" t="s">
        <v>230</v>
      </c>
      <c r="AA4534" s="128" t="s">
        <v>230</v>
      </c>
    </row>
    <row r="4535" spans="6:27">
      <c r="F4535" s="128" t="s">
        <v>230</v>
      </c>
      <c r="G4535" s="128" t="s">
        <v>230</v>
      </c>
      <c r="H4535" s="128" t="s">
        <v>230</v>
      </c>
      <c r="I4535" s="128" t="s">
        <v>230</v>
      </c>
      <c r="J4535" s="128" t="s">
        <v>230</v>
      </c>
      <c r="K4535" s="128" t="s">
        <v>230</v>
      </c>
      <c r="N4535" s="128" t="s">
        <v>230</v>
      </c>
      <c r="AA4535" s="128" t="s">
        <v>230</v>
      </c>
    </row>
    <row r="4536" spans="6:27">
      <c r="F4536" s="128" t="s">
        <v>230</v>
      </c>
      <c r="G4536" s="128" t="s">
        <v>230</v>
      </c>
      <c r="H4536" s="128" t="s">
        <v>230</v>
      </c>
      <c r="I4536" s="128" t="s">
        <v>230</v>
      </c>
      <c r="J4536" s="128" t="s">
        <v>230</v>
      </c>
      <c r="K4536" s="128" t="s">
        <v>230</v>
      </c>
      <c r="N4536" s="128" t="s">
        <v>230</v>
      </c>
      <c r="AA4536" s="128" t="s">
        <v>230</v>
      </c>
    </row>
    <row r="4537" spans="6:27">
      <c r="F4537" s="128" t="s">
        <v>230</v>
      </c>
      <c r="G4537" s="128" t="s">
        <v>230</v>
      </c>
      <c r="H4537" s="128" t="s">
        <v>230</v>
      </c>
      <c r="I4537" s="128" t="s">
        <v>230</v>
      </c>
      <c r="J4537" s="128" t="s">
        <v>230</v>
      </c>
      <c r="K4537" s="128" t="s">
        <v>230</v>
      </c>
      <c r="N4537" s="128" t="s">
        <v>230</v>
      </c>
      <c r="AA4537" s="128" t="s">
        <v>230</v>
      </c>
    </row>
    <row r="4538" spans="6:27">
      <c r="F4538" s="128" t="s">
        <v>230</v>
      </c>
      <c r="G4538" s="128" t="s">
        <v>230</v>
      </c>
      <c r="H4538" s="128" t="s">
        <v>230</v>
      </c>
      <c r="I4538" s="128" t="s">
        <v>230</v>
      </c>
      <c r="J4538" s="128" t="s">
        <v>230</v>
      </c>
      <c r="K4538" s="128" t="s">
        <v>230</v>
      </c>
      <c r="N4538" s="128" t="s">
        <v>230</v>
      </c>
      <c r="AA4538" s="128" t="s">
        <v>230</v>
      </c>
    </row>
    <row r="4539" spans="6:27">
      <c r="F4539" s="128" t="s">
        <v>230</v>
      </c>
      <c r="G4539" s="128" t="s">
        <v>230</v>
      </c>
      <c r="H4539" s="128" t="s">
        <v>230</v>
      </c>
      <c r="I4539" s="128" t="s">
        <v>230</v>
      </c>
      <c r="J4539" s="128" t="s">
        <v>230</v>
      </c>
      <c r="K4539" s="128" t="s">
        <v>230</v>
      </c>
      <c r="N4539" s="128" t="s">
        <v>230</v>
      </c>
      <c r="AA4539" s="128" t="s">
        <v>230</v>
      </c>
    </row>
    <row r="4540" spans="6:27">
      <c r="F4540" s="128" t="s">
        <v>230</v>
      </c>
      <c r="G4540" s="128" t="s">
        <v>230</v>
      </c>
      <c r="H4540" s="128" t="s">
        <v>230</v>
      </c>
      <c r="I4540" s="128" t="s">
        <v>230</v>
      </c>
      <c r="J4540" s="128" t="s">
        <v>230</v>
      </c>
      <c r="K4540" s="128" t="s">
        <v>230</v>
      </c>
      <c r="N4540" s="128" t="s">
        <v>230</v>
      </c>
      <c r="AA4540" s="128" t="s">
        <v>230</v>
      </c>
    </row>
    <row r="4541" spans="6:27">
      <c r="F4541" s="128" t="s">
        <v>230</v>
      </c>
      <c r="G4541" s="128" t="s">
        <v>230</v>
      </c>
      <c r="H4541" s="128" t="s">
        <v>230</v>
      </c>
      <c r="I4541" s="128" t="s">
        <v>230</v>
      </c>
      <c r="J4541" s="128" t="s">
        <v>230</v>
      </c>
      <c r="K4541" s="128" t="s">
        <v>230</v>
      </c>
      <c r="N4541" s="128" t="s">
        <v>230</v>
      </c>
      <c r="AA4541" s="128" t="s">
        <v>230</v>
      </c>
    </row>
    <row r="4542" spans="6:27">
      <c r="F4542" s="128" t="s">
        <v>230</v>
      </c>
      <c r="G4542" s="128" t="s">
        <v>230</v>
      </c>
      <c r="H4542" s="128" t="s">
        <v>230</v>
      </c>
      <c r="I4542" s="128" t="s">
        <v>230</v>
      </c>
      <c r="J4542" s="128" t="s">
        <v>230</v>
      </c>
      <c r="K4542" s="128" t="s">
        <v>230</v>
      </c>
      <c r="N4542" s="128" t="s">
        <v>230</v>
      </c>
      <c r="AA4542" s="128" t="s">
        <v>230</v>
      </c>
    </row>
    <row r="4543" spans="6:27">
      <c r="F4543" s="128" t="s">
        <v>230</v>
      </c>
      <c r="G4543" s="128" t="s">
        <v>230</v>
      </c>
      <c r="H4543" s="128" t="s">
        <v>230</v>
      </c>
      <c r="I4543" s="128" t="s">
        <v>230</v>
      </c>
      <c r="J4543" s="128" t="s">
        <v>230</v>
      </c>
      <c r="K4543" s="128" t="s">
        <v>230</v>
      </c>
      <c r="N4543" s="128" t="s">
        <v>230</v>
      </c>
      <c r="AA4543" s="128" t="s">
        <v>230</v>
      </c>
    </row>
    <row r="4544" spans="6:27">
      <c r="F4544" s="128" t="s">
        <v>230</v>
      </c>
      <c r="G4544" s="128" t="s">
        <v>230</v>
      </c>
      <c r="H4544" s="128" t="s">
        <v>230</v>
      </c>
      <c r="I4544" s="128" t="s">
        <v>230</v>
      </c>
      <c r="J4544" s="128" t="s">
        <v>230</v>
      </c>
      <c r="K4544" s="128" t="s">
        <v>230</v>
      </c>
      <c r="N4544" s="128" t="s">
        <v>230</v>
      </c>
      <c r="AA4544" s="128" t="s">
        <v>230</v>
      </c>
    </row>
    <row r="4545" spans="6:27">
      <c r="F4545" s="128" t="s">
        <v>230</v>
      </c>
      <c r="G4545" s="128" t="s">
        <v>230</v>
      </c>
      <c r="H4545" s="128" t="s">
        <v>230</v>
      </c>
      <c r="I4545" s="128" t="s">
        <v>230</v>
      </c>
      <c r="J4545" s="128" t="s">
        <v>230</v>
      </c>
      <c r="K4545" s="128" t="s">
        <v>230</v>
      </c>
      <c r="N4545" s="128" t="s">
        <v>230</v>
      </c>
      <c r="AA4545" s="128" t="s">
        <v>230</v>
      </c>
    </row>
    <row r="4546" spans="6:27">
      <c r="F4546" s="128" t="s">
        <v>230</v>
      </c>
      <c r="G4546" s="128" t="s">
        <v>230</v>
      </c>
      <c r="H4546" s="128" t="s">
        <v>230</v>
      </c>
      <c r="I4546" s="128" t="s">
        <v>230</v>
      </c>
      <c r="J4546" s="128" t="s">
        <v>230</v>
      </c>
      <c r="K4546" s="128" t="s">
        <v>230</v>
      </c>
      <c r="N4546" s="128" t="s">
        <v>230</v>
      </c>
      <c r="AA4546" s="128" t="s">
        <v>230</v>
      </c>
    </row>
    <row r="4547" spans="6:27">
      <c r="F4547" s="128" t="s">
        <v>230</v>
      </c>
      <c r="G4547" s="128" t="s">
        <v>230</v>
      </c>
      <c r="H4547" s="128" t="s">
        <v>230</v>
      </c>
      <c r="I4547" s="128" t="s">
        <v>230</v>
      </c>
      <c r="J4547" s="128" t="s">
        <v>230</v>
      </c>
      <c r="K4547" s="128" t="s">
        <v>230</v>
      </c>
      <c r="N4547" s="128" t="s">
        <v>230</v>
      </c>
      <c r="AA4547" s="128" t="s">
        <v>230</v>
      </c>
    </row>
    <row r="4548" spans="6:27">
      <c r="F4548" s="128" t="s">
        <v>230</v>
      </c>
      <c r="G4548" s="128" t="s">
        <v>230</v>
      </c>
      <c r="H4548" s="128" t="s">
        <v>230</v>
      </c>
      <c r="I4548" s="128" t="s">
        <v>230</v>
      </c>
      <c r="J4548" s="128" t="s">
        <v>230</v>
      </c>
      <c r="K4548" s="128" t="s">
        <v>230</v>
      </c>
      <c r="N4548" s="128" t="s">
        <v>230</v>
      </c>
      <c r="AA4548" s="128" t="s">
        <v>230</v>
      </c>
    </row>
    <row r="4549" spans="6:27">
      <c r="F4549" s="128" t="s">
        <v>230</v>
      </c>
      <c r="G4549" s="128" t="s">
        <v>230</v>
      </c>
      <c r="H4549" s="128" t="s">
        <v>230</v>
      </c>
      <c r="I4549" s="128" t="s">
        <v>230</v>
      </c>
      <c r="J4549" s="128" t="s">
        <v>230</v>
      </c>
      <c r="K4549" s="128" t="s">
        <v>230</v>
      </c>
      <c r="N4549" s="128" t="s">
        <v>230</v>
      </c>
      <c r="AA4549" s="128" t="s">
        <v>230</v>
      </c>
    </row>
    <row r="4550" spans="6:27">
      <c r="F4550" s="128" t="s">
        <v>230</v>
      </c>
      <c r="G4550" s="128" t="s">
        <v>230</v>
      </c>
      <c r="H4550" s="128" t="s">
        <v>230</v>
      </c>
      <c r="I4550" s="128" t="s">
        <v>230</v>
      </c>
      <c r="J4550" s="128" t="s">
        <v>230</v>
      </c>
      <c r="K4550" s="128" t="s">
        <v>230</v>
      </c>
      <c r="N4550" s="128" t="s">
        <v>230</v>
      </c>
      <c r="AA4550" s="128" t="s">
        <v>230</v>
      </c>
    </row>
    <row r="4551" spans="6:27">
      <c r="F4551" s="128" t="s">
        <v>230</v>
      </c>
      <c r="G4551" s="128" t="s">
        <v>230</v>
      </c>
      <c r="H4551" s="128" t="s">
        <v>230</v>
      </c>
      <c r="I4551" s="128" t="s">
        <v>230</v>
      </c>
      <c r="J4551" s="128" t="s">
        <v>230</v>
      </c>
      <c r="K4551" s="128" t="s">
        <v>230</v>
      </c>
      <c r="N4551" s="128" t="s">
        <v>230</v>
      </c>
      <c r="AA4551" s="128" t="s">
        <v>230</v>
      </c>
    </row>
    <row r="4552" spans="6:27">
      <c r="F4552" s="128" t="s">
        <v>230</v>
      </c>
      <c r="G4552" s="128" t="s">
        <v>230</v>
      </c>
      <c r="H4552" s="128" t="s">
        <v>230</v>
      </c>
      <c r="I4552" s="128" t="s">
        <v>230</v>
      </c>
      <c r="J4552" s="128" t="s">
        <v>230</v>
      </c>
      <c r="K4552" s="128" t="s">
        <v>230</v>
      </c>
      <c r="N4552" s="128" t="s">
        <v>230</v>
      </c>
      <c r="AA4552" s="128" t="s">
        <v>230</v>
      </c>
    </row>
    <row r="4553" spans="6:27">
      <c r="F4553" s="128" t="s">
        <v>230</v>
      </c>
      <c r="G4553" s="128" t="s">
        <v>230</v>
      </c>
      <c r="H4553" s="128" t="s">
        <v>230</v>
      </c>
      <c r="I4553" s="128" t="s">
        <v>230</v>
      </c>
      <c r="J4553" s="128" t="s">
        <v>230</v>
      </c>
      <c r="K4553" s="128" t="s">
        <v>230</v>
      </c>
      <c r="N4553" s="128" t="s">
        <v>230</v>
      </c>
      <c r="AA4553" s="128" t="s">
        <v>230</v>
      </c>
    </row>
    <row r="4554" spans="6:27">
      <c r="F4554" s="128" t="s">
        <v>230</v>
      </c>
      <c r="G4554" s="128" t="s">
        <v>230</v>
      </c>
      <c r="H4554" s="128" t="s">
        <v>230</v>
      </c>
      <c r="I4554" s="128" t="s">
        <v>230</v>
      </c>
      <c r="J4554" s="128" t="s">
        <v>230</v>
      </c>
      <c r="K4554" s="128" t="s">
        <v>230</v>
      </c>
      <c r="N4554" s="128" t="s">
        <v>230</v>
      </c>
      <c r="AA4554" s="128" t="s">
        <v>230</v>
      </c>
    </row>
    <row r="4555" spans="6:27">
      <c r="F4555" s="128" t="s">
        <v>230</v>
      </c>
      <c r="G4555" s="128" t="s">
        <v>230</v>
      </c>
      <c r="H4555" s="128" t="s">
        <v>230</v>
      </c>
      <c r="I4555" s="128" t="s">
        <v>230</v>
      </c>
      <c r="J4555" s="128" t="s">
        <v>230</v>
      </c>
      <c r="K4555" s="128" t="s">
        <v>230</v>
      </c>
      <c r="N4555" s="128" t="s">
        <v>230</v>
      </c>
      <c r="AA4555" s="128" t="s">
        <v>230</v>
      </c>
    </row>
    <row r="4556" spans="6:27">
      <c r="F4556" s="128" t="s">
        <v>230</v>
      </c>
      <c r="G4556" s="128" t="s">
        <v>230</v>
      </c>
      <c r="H4556" s="128" t="s">
        <v>230</v>
      </c>
      <c r="I4556" s="128" t="s">
        <v>230</v>
      </c>
      <c r="J4556" s="128" t="s">
        <v>230</v>
      </c>
      <c r="K4556" s="128" t="s">
        <v>230</v>
      </c>
      <c r="N4556" s="128" t="s">
        <v>230</v>
      </c>
      <c r="AA4556" s="128" t="s">
        <v>230</v>
      </c>
    </row>
    <row r="4557" spans="6:27">
      <c r="F4557" s="128" t="s">
        <v>230</v>
      </c>
      <c r="G4557" s="128" t="s">
        <v>230</v>
      </c>
      <c r="H4557" s="128" t="s">
        <v>230</v>
      </c>
      <c r="I4557" s="128" t="s">
        <v>230</v>
      </c>
      <c r="J4557" s="128" t="s">
        <v>230</v>
      </c>
      <c r="K4557" s="128" t="s">
        <v>230</v>
      </c>
      <c r="N4557" s="128" t="s">
        <v>230</v>
      </c>
      <c r="AA4557" s="128" t="s">
        <v>230</v>
      </c>
    </row>
    <row r="4558" spans="6:27">
      <c r="F4558" s="128" t="s">
        <v>230</v>
      </c>
      <c r="G4558" s="128" t="s">
        <v>230</v>
      </c>
      <c r="H4558" s="128" t="s">
        <v>230</v>
      </c>
      <c r="I4558" s="128" t="s">
        <v>230</v>
      </c>
      <c r="J4558" s="128" t="s">
        <v>230</v>
      </c>
      <c r="K4558" s="128" t="s">
        <v>230</v>
      </c>
      <c r="N4558" s="128" t="s">
        <v>230</v>
      </c>
      <c r="AA4558" s="128" t="s">
        <v>230</v>
      </c>
    </row>
    <row r="4559" spans="6:27">
      <c r="F4559" s="128" t="s">
        <v>230</v>
      </c>
      <c r="G4559" s="128" t="s">
        <v>230</v>
      </c>
      <c r="H4559" s="128" t="s">
        <v>230</v>
      </c>
      <c r="I4559" s="128" t="s">
        <v>230</v>
      </c>
      <c r="J4559" s="128" t="s">
        <v>230</v>
      </c>
      <c r="K4559" s="128" t="s">
        <v>230</v>
      </c>
      <c r="N4559" s="128" t="s">
        <v>230</v>
      </c>
      <c r="AA4559" s="128" t="s">
        <v>230</v>
      </c>
    </row>
    <row r="4560" spans="6:27">
      <c r="F4560" s="128" t="s">
        <v>230</v>
      </c>
      <c r="G4560" s="128" t="s">
        <v>230</v>
      </c>
      <c r="H4560" s="128" t="s">
        <v>230</v>
      </c>
      <c r="I4560" s="128" t="s">
        <v>230</v>
      </c>
      <c r="J4560" s="128" t="s">
        <v>230</v>
      </c>
      <c r="K4560" s="128" t="s">
        <v>230</v>
      </c>
      <c r="N4560" s="128" t="s">
        <v>230</v>
      </c>
      <c r="AA4560" s="128" t="s">
        <v>230</v>
      </c>
    </row>
    <row r="4561" spans="6:27">
      <c r="F4561" s="128" t="s">
        <v>230</v>
      </c>
      <c r="G4561" s="128" t="s">
        <v>230</v>
      </c>
      <c r="H4561" s="128" t="s">
        <v>230</v>
      </c>
      <c r="I4561" s="128" t="s">
        <v>230</v>
      </c>
      <c r="J4561" s="128" t="s">
        <v>230</v>
      </c>
      <c r="K4561" s="128" t="s">
        <v>230</v>
      </c>
      <c r="N4561" s="128" t="s">
        <v>230</v>
      </c>
      <c r="AA4561" s="128" t="s">
        <v>230</v>
      </c>
    </row>
    <row r="4562" spans="6:27">
      <c r="F4562" s="128" t="s">
        <v>230</v>
      </c>
      <c r="G4562" s="128" t="s">
        <v>230</v>
      </c>
      <c r="H4562" s="128" t="s">
        <v>230</v>
      </c>
      <c r="I4562" s="128" t="s">
        <v>230</v>
      </c>
      <c r="J4562" s="128" t="s">
        <v>230</v>
      </c>
      <c r="K4562" s="128" t="s">
        <v>230</v>
      </c>
      <c r="N4562" s="128" t="s">
        <v>230</v>
      </c>
      <c r="AA4562" s="128" t="s">
        <v>230</v>
      </c>
    </row>
    <row r="4563" spans="6:27">
      <c r="F4563" s="128" t="s">
        <v>230</v>
      </c>
      <c r="G4563" s="128" t="s">
        <v>230</v>
      </c>
      <c r="H4563" s="128" t="s">
        <v>230</v>
      </c>
      <c r="I4563" s="128" t="s">
        <v>230</v>
      </c>
      <c r="J4563" s="128" t="s">
        <v>230</v>
      </c>
      <c r="K4563" s="128" t="s">
        <v>230</v>
      </c>
      <c r="N4563" s="128" t="s">
        <v>230</v>
      </c>
      <c r="AA4563" s="128" t="s">
        <v>230</v>
      </c>
    </row>
    <row r="4564" spans="6:27">
      <c r="F4564" s="128" t="s">
        <v>230</v>
      </c>
      <c r="G4564" s="128" t="s">
        <v>230</v>
      </c>
      <c r="H4564" s="128" t="s">
        <v>230</v>
      </c>
      <c r="I4564" s="128" t="s">
        <v>230</v>
      </c>
      <c r="J4564" s="128" t="s">
        <v>230</v>
      </c>
      <c r="K4564" s="128" t="s">
        <v>230</v>
      </c>
      <c r="N4564" s="128" t="s">
        <v>230</v>
      </c>
      <c r="AA4564" s="128" t="s">
        <v>230</v>
      </c>
    </row>
    <row r="4565" spans="6:27">
      <c r="F4565" s="128" t="s">
        <v>230</v>
      </c>
      <c r="G4565" s="128" t="s">
        <v>230</v>
      </c>
      <c r="H4565" s="128" t="s">
        <v>230</v>
      </c>
      <c r="I4565" s="128" t="s">
        <v>230</v>
      </c>
      <c r="J4565" s="128" t="s">
        <v>230</v>
      </c>
      <c r="K4565" s="128" t="s">
        <v>230</v>
      </c>
      <c r="N4565" s="128" t="s">
        <v>230</v>
      </c>
      <c r="AA4565" s="128" t="s">
        <v>230</v>
      </c>
    </row>
    <row r="4566" spans="6:27">
      <c r="F4566" s="128" t="s">
        <v>230</v>
      </c>
      <c r="G4566" s="128" t="s">
        <v>230</v>
      </c>
      <c r="H4566" s="128" t="s">
        <v>230</v>
      </c>
      <c r="I4566" s="128" t="s">
        <v>230</v>
      </c>
      <c r="J4566" s="128" t="s">
        <v>230</v>
      </c>
      <c r="K4566" s="128" t="s">
        <v>230</v>
      </c>
      <c r="N4566" s="128" t="s">
        <v>230</v>
      </c>
      <c r="AA4566" s="128" t="s">
        <v>230</v>
      </c>
    </row>
    <row r="4567" spans="6:27">
      <c r="F4567" s="128" t="s">
        <v>230</v>
      </c>
      <c r="G4567" s="128" t="s">
        <v>230</v>
      </c>
      <c r="H4567" s="128" t="s">
        <v>230</v>
      </c>
      <c r="I4567" s="128" t="s">
        <v>230</v>
      </c>
      <c r="J4567" s="128" t="s">
        <v>230</v>
      </c>
      <c r="K4567" s="128" t="s">
        <v>230</v>
      </c>
      <c r="N4567" s="128" t="s">
        <v>230</v>
      </c>
      <c r="AA4567" s="128" t="s">
        <v>230</v>
      </c>
    </row>
    <row r="4568" spans="6:27">
      <c r="F4568" s="128" t="s">
        <v>230</v>
      </c>
      <c r="G4568" s="128" t="s">
        <v>230</v>
      </c>
      <c r="H4568" s="128" t="s">
        <v>230</v>
      </c>
      <c r="I4568" s="128" t="s">
        <v>230</v>
      </c>
      <c r="J4568" s="128" t="s">
        <v>230</v>
      </c>
      <c r="K4568" s="128" t="s">
        <v>230</v>
      </c>
      <c r="N4568" s="128" t="s">
        <v>230</v>
      </c>
      <c r="AA4568" s="128" t="s">
        <v>230</v>
      </c>
    </row>
    <row r="4569" spans="6:27">
      <c r="F4569" s="128" t="s">
        <v>230</v>
      </c>
      <c r="G4569" s="128" t="s">
        <v>230</v>
      </c>
      <c r="H4569" s="128" t="s">
        <v>230</v>
      </c>
      <c r="I4569" s="128" t="s">
        <v>230</v>
      </c>
      <c r="J4569" s="128" t="s">
        <v>230</v>
      </c>
      <c r="K4569" s="128" t="s">
        <v>230</v>
      </c>
      <c r="N4569" s="128" t="s">
        <v>230</v>
      </c>
      <c r="AA4569" s="128" t="s">
        <v>230</v>
      </c>
    </row>
    <row r="4570" spans="6:27">
      <c r="F4570" s="128" t="s">
        <v>230</v>
      </c>
      <c r="G4570" s="128" t="s">
        <v>230</v>
      </c>
      <c r="H4570" s="128" t="s">
        <v>230</v>
      </c>
      <c r="I4570" s="128" t="s">
        <v>230</v>
      </c>
      <c r="J4570" s="128" t="s">
        <v>230</v>
      </c>
      <c r="K4570" s="128" t="s">
        <v>230</v>
      </c>
      <c r="N4570" s="128" t="s">
        <v>230</v>
      </c>
      <c r="AA4570" s="128" t="s">
        <v>230</v>
      </c>
    </row>
    <row r="4571" spans="6:27">
      <c r="F4571" s="128" t="s">
        <v>230</v>
      </c>
      <c r="G4571" s="128" t="s">
        <v>230</v>
      </c>
      <c r="H4571" s="128" t="s">
        <v>230</v>
      </c>
      <c r="I4571" s="128" t="s">
        <v>230</v>
      </c>
      <c r="J4571" s="128" t="s">
        <v>230</v>
      </c>
      <c r="K4571" s="128" t="s">
        <v>230</v>
      </c>
      <c r="N4571" s="128" t="s">
        <v>230</v>
      </c>
      <c r="AA4571" s="128" t="s">
        <v>230</v>
      </c>
    </row>
    <row r="4572" spans="6:27">
      <c r="F4572" s="128" t="s">
        <v>230</v>
      </c>
      <c r="G4572" s="128" t="s">
        <v>230</v>
      </c>
      <c r="H4572" s="128" t="s">
        <v>230</v>
      </c>
      <c r="I4572" s="128" t="s">
        <v>230</v>
      </c>
      <c r="J4572" s="128" t="s">
        <v>230</v>
      </c>
      <c r="K4572" s="128" t="s">
        <v>230</v>
      </c>
      <c r="N4572" s="128" t="s">
        <v>230</v>
      </c>
      <c r="AA4572" s="128" t="s">
        <v>230</v>
      </c>
    </row>
    <row r="4573" spans="6:27">
      <c r="F4573" s="128" t="s">
        <v>230</v>
      </c>
      <c r="G4573" s="128" t="s">
        <v>230</v>
      </c>
      <c r="H4573" s="128" t="s">
        <v>230</v>
      </c>
      <c r="I4573" s="128" t="s">
        <v>230</v>
      </c>
      <c r="J4573" s="128" t="s">
        <v>230</v>
      </c>
      <c r="K4573" s="128" t="s">
        <v>230</v>
      </c>
      <c r="N4573" s="128" t="s">
        <v>230</v>
      </c>
      <c r="AA4573" s="128" t="s">
        <v>230</v>
      </c>
    </row>
    <row r="4574" spans="6:27">
      <c r="F4574" s="128" t="s">
        <v>230</v>
      </c>
      <c r="G4574" s="128" t="s">
        <v>230</v>
      </c>
      <c r="H4574" s="128" t="s">
        <v>230</v>
      </c>
      <c r="I4574" s="128" t="s">
        <v>230</v>
      </c>
      <c r="J4574" s="128" t="s">
        <v>230</v>
      </c>
      <c r="K4574" s="128" t="s">
        <v>230</v>
      </c>
      <c r="N4574" s="128" t="s">
        <v>230</v>
      </c>
      <c r="AA4574" s="128" t="s">
        <v>230</v>
      </c>
    </row>
    <row r="4575" spans="6:27">
      <c r="F4575" s="128" t="s">
        <v>230</v>
      </c>
      <c r="G4575" s="128" t="s">
        <v>230</v>
      </c>
      <c r="H4575" s="128" t="s">
        <v>230</v>
      </c>
      <c r="I4575" s="128" t="s">
        <v>230</v>
      </c>
      <c r="J4575" s="128" t="s">
        <v>230</v>
      </c>
      <c r="K4575" s="128" t="s">
        <v>230</v>
      </c>
      <c r="N4575" s="128" t="s">
        <v>230</v>
      </c>
      <c r="AA4575" s="128" t="s">
        <v>230</v>
      </c>
    </row>
    <row r="4576" spans="6:27">
      <c r="F4576" s="128" t="s">
        <v>230</v>
      </c>
      <c r="G4576" s="128" t="s">
        <v>230</v>
      </c>
      <c r="H4576" s="128" t="s">
        <v>230</v>
      </c>
      <c r="I4576" s="128" t="s">
        <v>230</v>
      </c>
      <c r="J4576" s="128" t="s">
        <v>230</v>
      </c>
      <c r="K4576" s="128" t="s">
        <v>230</v>
      </c>
      <c r="N4576" s="128" t="s">
        <v>230</v>
      </c>
      <c r="AA4576" s="128" t="s">
        <v>230</v>
      </c>
    </row>
    <row r="4577" spans="6:27">
      <c r="F4577" s="128" t="s">
        <v>230</v>
      </c>
      <c r="G4577" s="128" t="s">
        <v>230</v>
      </c>
      <c r="H4577" s="128" t="s">
        <v>230</v>
      </c>
      <c r="I4577" s="128" t="s">
        <v>230</v>
      </c>
      <c r="J4577" s="128" t="s">
        <v>230</v>
      </c>
      <c r="K4577" s="128" t="s">
        <v>230</v>
      </c>
      <c r="N4577" s="128" t="s">
        <v>230</v>
      </c>
      <c r="AA4577" s="128" t="s">
        <v>230</v>
      </c>
    </row>
    <row r="4578" spans="6:27">
      <c r="F4578" s="128" t="s">
        <v>230</v>
      </c>
      <c r="G4578" s="128" t="s">
        <v>230</v>
      </c>
      <c r="H4578" s="128" t="s">
        <v>230</v>
      </c>
      <c r="I4578" s="128" t="s">
        <v>230</v>
      </c>
      <c r="J4578" s="128" t="s">
        <v>230</v>
      </c>
      <c r="K4578" s="128" t="s">
        <v>230</v>
      </c>
      <c r="N4578" s="128" t="s">
        <v>230</v>
      </c>
      <c r="AA4578" s="128" t="s">
        <v>230</v>
      </c>
    </row>
    <row r="4579" spans="6:27">
      <c r="F4579" s="128" t="s">
        <v>230</v>
      </c>
      <c r="G4579" s="128" t="s">
        <v>230</v>
      </c>
      <c r="H4579" s="128" t="s">
        <v>230</v>
      </c>
      <c r="I4579" s="128" t="s">
        <v>230</v>
      </c>
      <c r="J4579" s="128" t="s">
        <v>230</v>
      </c>
      <c r="K4579" s="128" t="s">
        <v>230</v>
      </c>
      <c r="N4579" s="128" t="s">
        <v>230</v>
      </c>
      <c r="AA4579" s="128" t="s">
        <v>230</v>
      </c>
    </row>
    <row r="4580" spans="6:27">
      <c r="F4580" s="128" t="s">
        <v>230</v>
      </c>
      <c r="G4580" s="128" t="s">
        <v>230</v>
      </c>
      <c r="H4580" s="128" t="s">
        <v>230</v>
      </c>
      <c r="I4580" s="128" t="s">
        <v>230</v>
      </c>
      <c r="J4580" s="128" t="s">
        <v>230</v>
      </c>
      <c r="K4580" s="128" t="s">
        <v>230</v>
      </c>
      <c r="N4580" s="128" t="s">
        <v>230</v>
      </c>
      <c r="AA4580" s="128" t="s">
        <v>230</v>
      </c>
    </row>
    <row r="4581" spans="6:27">
      <c r="F4581" s="128" t="s">
        <v>230</v>
      </c>
      <c r="G4581" s="128" t="s">
        <v>230</v>
      </c>
      <c r="H4581" s="128" t="s">
        <v>230</v>
      </c>
      <c r="I4581" s="128" t="s">
        <v>230</v>
      </c>
      <c r="J4581" s="128" t="s">
        <v>230</v>
      </c>
      <c r="K4581" s="128" t="s">
        <v>230</v>
      </c>
      <c r="N4581" s="128" t="s">
        <v>230</v>
      </c>
      <c r="AA4581" s="128" t="s">
        <v>230</v>
      </c>
    </row>
    <row r="4582" spans="6:27">
      <c r="F4582" s="128" t="s">
        <v>230</v>
      </c>
      <c r="G4582" s="128" t="s">
        <v>230</v>
      </c>
      <c r="H4582" s="128" t="s">
        <v>230</v>
      </c>
      <c r="I4582" s="128" t="s">
        <v>230</v>
      </c>
      <c r="J4582" s="128" t="s">
        <v>230</v>
      </c>
      <c r="K4582" s="128" t="s">
        <v>230</v>
      </c>
      <c r="N4582" s="128" t="s">
        <v>230</v>
      </c>
      <c r="AA4582" s="128" t="s">
        <v>230</v>
      </c>
    </row>
    <row r="4583" spans="6:27">
      <c r="F4583" s="128" t="s">
        <v>230</v>
      </c>
      <c r="G4583" s="128" t="s">
        <v>230</v>
      </c>
      <c r="H4583" s="128" t="s">
        <v>230</v>
      </c>
      <c r="I4583" s="128" t="s">
        <v>230</v>
      </c>
      <c r="J4583" s="128" t="s">
        <v>230</v>
      </c>
      <c r="K4583" s="128" t="s">
        <v>230</v>
      </c>
      <c r="N4583" s="128" t="s">
        <v>230</v>
      </c>
      <c r="AA4583" s="128" t="s">
        <v>230</v>
      </c>
    </row>
    <row r="4584" spans="6:27">
      <c r="F4584" s="128" t="s">
        <v>230</v>
      </c>
      <c r="G4584" s="128" t="s">
        <v>230</v>
      </c>
      <c r="H4584" s="128" t="s">
        <v>230</v>
      </c>
      <c r="I4584" s="128" t="s">
        <v>230</v>
      </c>
      <c r="J4584" s="128" t="s">
        <v>230</v>
      </c>
      <c r="K4584" s="128" t="s">
        <v>230</v>
      </c>
      <c r="N4584" s="128" t="s">
        <v>230</v>
      </c>
      <c r="AA4584" s="128" t="s">
        <v>230</v>
      </c>
    </row>
    <row r="4585" spans="6:27">
      <c r="F4585" s="128" t="s">
        <v>230</v>
      </c>
      <c r="G4585" s="128" t="s">
        <v>230</v>
      </c>
      <c r="H4585" s="128" t="s">
        <v>230</v>
      </c>
      <c r="I4585" s="128" t="s">
        <v>230</v>
      </c>
      <c r="J4585" s="128" t="s">
        <v>230</v>
      </c>
      <c r="K4585" s="128" t="s">
        <v>230</v>
      </c>
      <c r="N4585" s="128" t="s">
        <v>230</v>
      </c>
      <c r="AA4585" s="128" t="s">
        <v>230</v>
      </c>
    </row>
    <row r="4586" spans="6:27">
      <c r="F4586" s="128" t="s">
        <v>230</v>
      </c>
      <c r="G4586" s="128" t="s">
        <v>230</v>
      </c>
      <c r="H4586" s="128" t="s">
        <v>230</v>
      </c>
      <c r="I4586" s="128" t="s">
        <v>230</v>
      </c>
      <c r="J4586" s="128" t="s">
        <v>230</v>
      </c>
      <c r="K4586" s="128" t="s">
        <v>230</v>
      </c>
      <c r="N4586" s="128" t="s">
        <v>230</v>
      </c>
      <c r="AA4586" s="128" t="s">
        <v>230</v>
      </c>
    </row>
    <row r="4587" spans="6:27">
      <c r="F4587" s="128" t="s">
        <v>230</v>
      </c>
      <c r="G4587" s="128" t="s">
        <v>230</v>
      </c>
      <c r="H4587" s="128" t="s">
        <v>230</v>
      </c>
      <c r="I4587" s="128" t="s">
        <v>230</v>
      </c>
      <c r="J4587" s="128" t="s">
        <v>230</v>
      </c>
      <c r="K4587" s="128" t="s">
        <v>230</v>
      </c>
      <c r="N4587" s="128" t="s">
        <v>230</v>
      </c>
      <c r="AA4587" s="128" t="s">
        <v>230</v>
      </c>
    </row>
    <row r="4588" spans="6:27">
      <c r="F4588" s="128" t="s">
        <v>230</v>
      </c>
      <c r="G4588" s="128" t="s">
        <v>230</v>
      </c>
      <c r="H4588" s="128" t="s">
        <v>230</v>
      </c>
      <c r="I4588" s="128" t="s">
        <v>230</v>
      </c>
      <c r="J4588" s="128" t="s">
        <v>230</v>
      </c>
      <c r="K4588" s="128" t="s">
        <v>230</v>
      </c>
      <c r="N4588" s="128" t="s">
        <v>230</v>
      </c>
      <c r="AA4588" s="128" t="s">
        <v>230</v>
      </c>
    </row>
    <row r="4589" spans="6:27">
      <c r="F4589" s="128" t="s">
        <v>230</v>
      </c>
      <c r="G4589" s="128" t="s">
        <v>230</v>
      </c>
      <c r="H4589" s="128" t="s">
        <v>230</v>
      </c>
      <c r="I4589" s="128" t="s">
        <v>230</v>
      </c>
      <c r="J4589" s="128" t="s">
        <v>230</v>
      </c>
      <c r="K4589" s="128" t="s">
        <v>230</v>
      </c>
      <c r="N4589" s="128" t="s">
        <v>230</v>
      </c>
      <c r="AA4589" s="128" t="s">
        <v>230</v>
      </c>
    </row>
    <row r="4590" spans="6:27">
      <c r="F4590" s="128" t="s">
        <v>230</v>
      </c>
      <c r="G4590" s="128" t="s">
        <v>230</v>
      </c>
      <c r="H4590" s="128" t="s">
        <v>230</v>
      </c>
      <c r="I4590" s="128" t="s">
        <v>230</v>
      </c>
      <c r="J4590" s="128" t="s">
        <v>230</v>
      </c>
      <c r="K4590" s="128" t="s">
        <v>230</v>
      </c>
      <c r="N4590" s="128" t="s">
        <v>230</v>
      </c>
      <c r="AA4590" s="128" t="s">
        <v>230</v>
      </c>
    </row>
    <row r="4591" spans="6:27">
      <c r="F4591" s="128" t="s">
        <v>230</v>
      </c>
      <c r="G4591" s="128" t="s">
        <v>230</v>
      </c>
      <c r="H4591" s="128" t="s">
        <v>230</v>
      </c>
      <c r="I4591" s="128" t="s">
        <v>230</v>
      </c>
      <c r="J4591" s="128" t="s">
        <v>230</v>
      </c>
      <c r="K4591" s="128" t="s">
        <v>230</v>
      </c>
      <c r="N4591" s="128" t="s">
        <v>230</v>
      </c>
      <c r="AA4591" s="128" t="s">
        <v>230</v>
      </c>
    </row>
    <row r="4592" spans="6:27">
      <c r="F4592" s="128" t="s">
        <v>230</v>
      </c>
      <c r="G4592" s="128" t="s">
        <v>230</v>
      </c>
      <c r="H4592" s="128" t="s">
        <v>230</v>
      </c>
      <c r="I4592" s="128" t="s">
        <v>230</v>
      </c>
      <c r="J4592" s="128" t="s">
        <v>230</v>
      </c>
      <c r="K4592" s="128" t="s">
        <v>230</v>
      </c>
      <c r="N4592" s="128" t="s">
        <v>230</v>
      </c>
      <c r="AA4592" s="128" t="s">
        <v>230</v>
      </c>
    </row>
    <row r="4593" spans="6:27">
      <c r="F4593" s="128" t="s">
        <v>230</v>
      </c>
      <c r="G4593" s="128" t="s">
        <v>230</v>
      </c>
      <c r="H4593" s="128" t="s">
        <v>230</v>
      </c>
      <c r="I4593" s="128" t="s">
        <v>230</v>
      </c>
      <c r="J4593" s="128" t="s">
        <v>230</v>
      </c>
      <c r="K4593" s="128" t="s">
        <v>230</v>
      </c>
      <c r="N4593" s="128" t="s">
        <v>230</v>
      </c>
      <c r="AA4593" s="128" t="s">
        <v>230</v>
      </c>
    </row>
    <row r="4594" spans="6:27">
      <c r="F4594" s="128" t="s">
        <v>230</v>
      </c>
      <c r="G4594" s="128" t="s">
        <v>230</v>
      </c>
      <c r="H4594" s="128" t="s">
        <v>230</v>
      </c>
      <c r="I4594" s="128" t="s">
        <v>230</v>
      </c>
      <c r="J4594" s="128" t="s">
        <v>230</v>
      </c>
      <c r="K4594" s="128" t="s">
        <v>230</v>
      </c>
      <c r="N4594" s="128" t="s">
        <v>230</v>
      </c>
      <c r="AA4594" s="128" t="s">
        <v>230</v>
      </c>
    </row>
    <row r="4595" spans="6:27">
      <c r="F4595" s="128" t="s">
        <v>230</v>
      </c>
      <c r="G4595" s="128" t="s">
        <v>230</v>
      </c>
      <c r="H4595" s="128" t="s">
        <v>230</v>
      </c>
      <c r="I4595" s="128" t="s">
        <v>230</v>
      </c>
      <c r="J4595" s="128" t="s">
        <v>230</v>
      </c>
      <c r="K4595" s="128" t="s">
        <v>230</v>
      </c>
      <c r="N4595" s="128" t="s">
        <v>230</v>
      </c>
      <c r="AA4595" s="128" t="s">
        <v>230</v>
      </c>
    </row>
    <row r="4596" spans="6:27">
      <c r="F4596" s="128" t="s">
        <v>230</v>
      </c>
      <c r="G4596" s="128" t="s">
        <v>230</v>
      </c>
      <c r="H4596" s="128" t="s">
        <v>230</v>
      </c>
      <c r="I4596" s="128" t="s">
        <v>230</v>
      </c>
      <c r="J4596" s="128" t="s">
        <v>230</v>
      </c>
      <c r="K4596" s="128" t="s">
        <v>230</v>
      </c>
      <c r="N4596" s="128" t="s">
        <v>230</v>
      </c>
      <c r="AA4596" s="128" t="s">
        <v>230</v>
      </c>
    </row>
    <row r="4597" spans="6:27">
      <c r="F4597" s="128" t="s">
        <v>230</v>
      </c>
      <c r="G4597" s="128" t="s">
        <v>230</v>
      </c>
      <c r="H4597" s="128" t="s">
        <v>230</v>
      </c>
      <c r="I4597" s="128" t="s">
        <v>230</v>
      </c>
      <c r="J4597" s="128" t="s">
        <v>230</v>
      </c>
      <c r="K4597" s="128" t="s">
        <v>230</v>
      </c>
      <c r="N4597" s="128" t="s">
        <v>230</v>
      </c>
      <c r="AA4597" s="128" t="s">
        <v>230</v>
      </c>
    </row>
    <row r="4598" spans="6:27">
      <c r="F4598" s="128" t="s">
        <v>230</v>
      </c>
      <c r="G4598" s="128" t="s">
        <v>230</v>
      </c>
      <c r="H4598" s="128" t="s">
        <v>230</v>
      </c>
      <c r="I4598" s="128" t="s">
        <v>230</v>
      </c>
      <c r="J4598" s="128" t="s">
        <v>230</v>
      </c>
      <c r="K4598" s="128" t="s">
        <v>230</v>
      </c>
      <c r="N4598" s="128" t="s">
        <v>230</v>
      </c>
      <c r="AA4598" s="128" t="s">
        <v>230</v>
      </c>
    </row>
    <row r="4599" spans="6:27">
      <c r="F4599" s="128" t="s">
        <v>230</v>
      </c>
      <c r="G4599" s="128" t="s">
        <v>230</v>
      </c>
      <c r="H4599" s="128" t="s">
        <v>230</v>
      </c>
      <c r="I4599" s="128" t="s">
        <v>230</v>
      </c>
      <c r="J4599" s="128" t="s">
        <v>230</v>
      </c>
      <c r="K4599" s="128" t="s">
        <v>230</v>
      </c>
      <c r="N4599" s="128" t="s">
        <v>230</v>
      </c>
      <c r="AA4599" s="128" t="s">
        <v>230</v>
      </c>
    </row>
    <row r="4600" spans="6:27">
      <c r="F4600" s="128" t="s">
        <v>230</v>
      </c>
      <c r="G4600" s="128" t="s">
        <v>230</v>
      </c>
      <c r="H4600" s="128" t="s">
        <v>230</v>
      </c>
      <c r="I4600" s="128" t="s">
        <v>230</v>
      </c>
      <c r="J4600" s="128" t="s">
        <v>230</v>
      </c>
      <c r="K4600" s="128" t="s">
        <v>230</v>
      </c>
      <c r="N4600" s="128" t="s">
        <v>230</v>
      </c>
      <c r="AA4600" s="128" t="s">
        <v>230</v>
      </c>
    </row>
    <row r="4601" spans="6:27">
      <c r="F4601" s="128" t="s">
        <v>230</v>
      </c>
      <c r="G4601" s="128" t="s">
        <v>230</v>
      </c>
      <c r="H4601" s="128" t="s">
        <v>230</v>
      </c>
      <c r="I4601" s="128" t="s">
        <v>230</v>
      </c>
      <c r="J4601" s="128" t="s">
        <v>230</v>
      </c>
      <c r="K4601" s="128" t="s">
        <v>230</v>
      </c>
      <c r="N4601" s="128" t="s">
        <v>230</v>
      </c>
      <c r="AA4601" s="128" t="s">
        <v>230</v>
      </c>
    </row>
    <row r="4602" spans="6:27">
      <c r="F4602" s="128" t="s">
        <v>230</v>
      </c>
      <c r="G4602" s="128" t="s">
        <v>230</v>
      </c>
      <c r="H4602" s="128" t="s">
        <v>230</v>
      </c>
      <c r="I4602" s="128" t="s">
        <v>230</v>
      </c>
      <c r="J4602" s="128" t="s">
        <v>230</v>
      </c>
      <c r="K4602" s="128" t="s">
        <v>230</v>
      </c>
      <c r="N4602" s="128" t="s">
        <v>230</v>
      </c>
      <c r="AA4602" s="128" t="s">
        <v>230</v>
      </c>
    </row>
    <row r="4603" spans="6:27">
      <c r="F4603" s="128" t="s">
        <v>230</v>
      </c>
      <c r="G4603" s="128" t="s">
        <v>230</v>
      </c>
      <c r="H4603" s="128" t="s">
        <v>230</v>
      </c>
      <c r="I4603" s="128" t="s">
        <v>230</v>
      </c>
      <c r="J4603" s="128" t="s">
        <v>230</v>
      </c>
      <c r="K4603" s="128" t="s">
        <v>230</v>
      </c>
      <c r="N4603" s="128" t="s">
        <v>230</v>
      </c>
      <c r="AA4603" s="128" t="s">
        <v>230</v>
      </c>
    </row>
    <row r="4604" spans="6:27">
      <c r="F4604" s="128" t="s">
        <v>230</v>
      </c>
      <c r="G4604" s="128" t="s">
        <v>230</v>
      </c>
      <c r="H4604" s="128" t="s">
        <v>230</v>
      </c>
      <c r="I4604" s="128" t="s">
        <v>230</v>
      </c>
      <c r="J4604" s="128" t="s">
        <v>230</v>
      </c>
      <c r="K4604" s="128" t="s">
        <v>230</v>
      </c>
      <c r="N4604" s="128" t="s">
        <v>230</v>
      </c>
      <c r="AA4604" s="128" t="s">
        <v>230</v>
      </c>
    </row>
    <row r="4605" spans="6:27">
      <c r="F4605" s="128" t="s">
        <v>230</v>
      </c>
      <c r="G4605" s="128" t="s">
        <v>230</v>
      </c>
      <c r="H4605" s="128" t="s">
        <v>230</v>
      </c>
      <c r="I4605" s="128" t="s">
        <v>230</v>
      </c>
      <c r="J4605" s="128" t="s">
        <v>230</v>
      </c>
      <c r="K4605" s="128" t="s">
        <v>230</v>
      </c>
      <c r="N4605" s="128" t="s">
        <v>230</v>
      </c>
      <c r="AA4605" s="128" t="s">
        <v>230</v>
      </c>
    </row>
    <row r="4606" spans="6:27">
      <c r="F4606" s="128" t="s">
        <v>230</v>
      </c>
      <c r="G4606" s="128" t="s">
        <v>230</v>
      </c>
      <c r="H4606" s="128" t="s">
        <v>230</v>
      </c>
      <c r="I4606" s="128" t="s">
        <v>230</v>
      </c>
      <c r="J4606" s="128" t="s">
        <v>230</v>
      </c>
      <c r="K4606" s="128" t="s">
        <v>230</v>
      </c>
      <c r="N4606" s="128" t="s">
        <v>230</v>
      </c>
      <c r="AA4606" s="128" t="s">
        <v>230</v>
      </c>
    </row>
    <row r="4607" spans="6:27">
      <c r="F4607" s="128" t="s">
        <v>230</v>
      </c>
      <c r="G4607" s="128" t="s">
        <v>230</v>
      </c>
      <c r="H4607" s="128" t="s">
        <v>230</v>
      </c>
      <c r="I4607" s="128" t="s">
        <v>230</v>
      </c>
      <c r="J4607" s="128" t="s">
        <v>230</v>
      </c>
      <c r="K4607" s="128" t="s">
        <v>230</v>
      </c>
      <c r="N4607" s="128" t="s">
        <v>230</v>
      </c>
      <c r="AA4607" s="128" t="s">
        <v>230</v>
      </c>
    </row>
    <row r="4608" spans="6:27">
      <c r="F4608" s="128" t="s">
        <v>230</v>
      </c>
      <c r="G4608" s="128" t="s">
        <v>230</v>
      </c>
      <c r="H4608" s="128" t="s">
        <v>230</v>
      </c>
      <c r="I4608" s="128" t="s">
        <v>230</v>
      </c>
      <c r="J4608" s="128" t="s">
        <v>230</v>
      </c>
      <c r="K4608" s="128" t="s">
        <v>230</v>
      </c>
      <c r="N4608" s="128" t="s">
        <v>230</v>
      </c>
      <c r="AA4608" s="128" t="s">
        <v>230</v>
      </c>
    </row>
    <row r="4609" spans="6:27">
      <c r="F4609" s="128" t="s">
        <v>230</v>
      </c>
      <c r="G4609" s="128" t="s">
        <v>230</v>
      </c>
      <c r="H4609" s="128" t="s">
        <v>230</v>
      </c>
      <c r="I4609" s="128" t="s">
        <v>230</v>
      </c>
      <c r="J4609" s="128" t="s">
        <v>230</v>
      </c>
      <c r="K4609" s="128" t="s">
        <v>230</v>
      </c>
      <c r="N4609" s="128" t="s">
        <v>230</v>
      </c>
      <c r="AA4609" s="128" t="s">
        <v>230</v>
      </c>
    </row>
    <row r="4610" spans="6:27">
      <c r="F4610" s="128" t="s">
        <v>230</v>
      </c>
      <c r="G4610" s="128" t="s">
        <v>230</v>
      </c>
      <c r="H4610" s="128" t="s">
        <v>230</v>
      </c>
      <c r="I4610" s="128" t="s">
        <v>230</v>
      </c>
      <c r="J4610" s="128" t="s">
        <v>230</v>
      </c>
      <c r="K4610" s="128" t="s">
        <v>230</v>
      </c>
      <c r="N4610" s="128" t="s">
        <v>230</v>
      </c>
      <c r="AA4610" s="128" t="s">
        <v>230</v>
      </c>
    </row>
    <row r="4611" spans="6:27">
      <c r="F4611" s="128" t="s">
        <v>230</v>
      </c>
      <c r="G4611" s="128" t="s">
        <v>230</v>
      </c>
      <c r="H4611" s="128" t="s">
        <v>230</v>
      </c>
      <c r="I4611" s="128" t="s">
        <v>230</v>
      </c>
      <c r="J4611" s="128" t="s">
        <v>230</v>
      </c>
      <c r="K4611" s="128" t="s">
        <v>230</v>
      </c>
      <c r="N4611" s="128" t="s">
        <v>230</v>
      </c>
      <c r="AA4611" s="128" t="s">
        <v>230</v>
      </c>
    </row>
    <row r="4612" spans="6:27">
      <c r="F4612" s="128" t="s">
        <v>230</v>
      </c>
      <c r="G4612" s="128" t="s">
        <v>230</v>
      </c>
      <c r="H4612" s="128" t="s">
        <v>230</v>
      </c>
      <c r="I4612" s="128" t="s">
        <v>230</v>
      </c>
      <c r="J4612" s="128" t="s">
        <v>230</v>
      </c>
      <c r="K4612" s="128" t="s">
        <v>230</v>
      </c>
      <c r="N4612" s="128" t="s">
        <v>230</v>
      </c>
      <c r="AA4612" s="128" t="s">
        <v>230</v>
      </c>
    </row>
    <row r="4613" spans="6:27">
      <c r="F4613" s="128" t="s">
        <v>230</v>
      </c>
      <c r="G4613" s="128" t="s">
        <v>230</v>
      </c>
      <c r="H4613" s="128" t="s">
        <v>230</v>
      </c>
      <c r="I4613" s="128" t="s">
        <v>230</v>
      </c>
      <c r="J4613" s="128" t="s">
        <v>230</v>
      </c>
      <c r="K4613" s="128" t="s">
        <v>230</v>
      </c>
      <c r="N4613" s="128" t="s">
        <v>230</v>
      </c>
      <c r="AA4613" s="128" t="s">
        <v>230</v>
      </c>
    </row>
    <row r="4614" spans="6:27">
      <c r="F4614" s="128" t="s">
        <v>230</v>
      </c>
      <c r="G4614" s="128" t="s">
        <v>230</v>
      </c>
      <c r="H4614" s="128" t="s">
        <v>230</v>
      </c>
      <c r="I4614" s="128" t="s">
        <v>230</v>
      </c>
      <c r="J4614" s="128" t="s">
        <v>230</v>
      </c>
      <c r="K4614" s="128" t="s">
        <v>230</v>
      </c>
      <c r="N4614" s="128" t="s">
        <v>230</v>
      </c>
      <c r="AA4614" s="128" t="s">
        <v>230</v>
      </c>
    </row>
    <row r="4615" spans="6:27">
      <c r="F4615" s="128" t="s">
        <v>230</v>
      </c>
      <c r="G4615" s="128" t="s">
        <v>230</v>
      </c>
      <c r="H4615" s="128" t="s">
        <v>230</v>
      </c>
      <c r="I4615" s="128" t="s">
        <v>230</v>
      </c>
      <c r="J4615" s="128" t="s">
        <v>230</v>
      </c>
      <c r="K4615" s="128" t="s">
        <v>230</v>
      </c>
      <c r="N4615" s="128" t="s">
        <v>230</v>
      </c>
      <c r="AA4615" s="128" t="s">
        <v>230</v>
      </c>
    </row>
    <row r="4616" spans="6:27">
      <c r="F4616" s="128" t="s">
        <v>230</v>
      </c>
      <c r="G4616" s="128" t="s">
        <v>230</v>
      </c>
      <c r="H4616" s="128" t="s">
        <v>230</v>
      </c>
      <c r="I4616" s="128" t="s">
        <v>230</v>
      </c>
      <c r="J4616" s="128" t="s">
        <v>230</v>
      </c>
      <c r="K4616" s="128" t="s">
        <v>230</v>
      </c>
      <c r="N4616" s="128" t="s">
        <v>230</v>
      </c>
      <c r="AA4616" s="128" t="s">
        <v>230</v>
      </c>
    </row>
    <row r="4617" spans="6:27">
      <c r="F4617" s="128" t="s">
        <v>230</v>
      </c>
      <c r="G4617" s="128" t="s">
        <v>230</v>
      </c>
      <c r="H4617" s="128" t="s">
        <v>230</v>
      </c>
      <c r="I4617" s="128" t="s">
        <v>230</v>
      </c>
      <c r="J4617" s="128" t="s">
        <v>230</v>
      </c>
      <c r="K4617" s="128" t="s">
        <v>230</v>
      </c>
      <c r="N4617" s="128" t="s">
        <v>230</v>
      </c>
      <c r="AA4617" s="128" t="s">
        <v>230</v>
      </c>
    </row>
    <row r="4618" spans="6:27">
      <c r="F4618" s="128" t="s">
        <v>230</v>
      </c>
      <c r="G4618" s="128" t="s">
        <v>230</v>
      </c>
      <c r="H4618" s="128" t="s">
        <v>230</v>
      </c>
      <c r="I4618" s="128" t="s">
        <v>230</v>
      </c>
      <c r="J4618" s="128" t="s">
        <v>230</v>
      </c>
      <c r="K4618" s="128" t="s">
        <v>230</v>
      </c>
      <c r="N4618" s="128" t="s">
        <v>230</v>
      </c>
      <c r="AA4618" s="128" t="s">
        <v>230</v>
      </c>
    </row>
    <row r="4619" spans="6:27">
      <c r="F4619" s="128" t="s">
        <v>230</v>
      </c>
      <c r="G4619" s="128" t="s">
        <v>230</v>
      </c>
      <c r="H4619" s="128" t="s">
        <v>230</v>
      </c>
      <c r="I4619" s="128" t="s">
        <v>230</v>
      </c>
      <c r="J4619" s="128" t="s">
        <v>230</v>
      </c>
      <c r="K4619" s="128" t="s">
        <v>230</v>
      </c>
      <c r="N4619" s="128" t="s">
        <v>230</v>
      </c>
      <c r="AA4619" s="128" t="s">
        <v>230</v>
      </c>
    </row>
    <row r="4620" spans="6:27">
      <c r="F4620" s="128" t="s">
        <v>230</v>
      </c>
      <c r="G4620" s="128" t="s">
        <v>230</v>
      </c>
      <c r="H4620" s="128" t="s">
        <v>230</v>
      </c>
      <c r="I4620" s="128" t="s">
        <v>230</v>
      </c>
      <c r="J4620" s="128" t="s">
        <v>230</v>
      </c>
      <c r="K4620" s="128" t="s">
        <v>230</v>
      </c>
      <c r="N4620" s="128" t="s">
        <v>230</v>
      </c>
      <c r="AA4620" s="128" t="s">
        <v>230</v>
      </c>
    </row>
    <row r="4621" spans="6:27">
      <c r="F4621" s="128" t="s">
        <v>230</v>
      </c>
      <c r="G4621" s="128" t="s">
        <v>230</v>
      </c>
      <c r="H4621" s="128" t="s">
        <v>230</v>
      </c>
      <c r="I4621" s="128" t="s">
        <v>230</v>
      </c>
      <c r="J4621" s="128" t="s">
        <v>230</v>
      </c>
      <c r="K4621" s="128" t="s">
        <v>230</v>
      </c>
      <c r="N4621" s="128" t="s">
        <v>230</v>
      </c>
      <c r="AA4621" s="128" t="s">
        <v>230</v>
      </c>
    </row>
    <row r="4622" spans="6:27">
      <c r="F4622" s="128" t="s">
        <v>230</v>
      </c>
      <c r="G4622" s="128" t="s">
        <v>230</v>
      </c>
      <c r="H4622" s="128" t="s">
        <v>230</v>
      </c>
      <c r="I4622" s="128" t="s">
        <v>230</v>
      </c>
      <c r="J4622" s="128" t="s">
        <v>230</v>
      </c>
      <c r="K4622" s="128" t="s">
        <v>230</v>
      </c>
      <c r="N4622" s="128" t="s">
        <v>230</v>
      </c>
      <c r="AA4622" s="128" t="s">
        <v>230</v>
      </c>
    </row>
    <row r="4623" spans="6:27">
      <c r="F4623" s="128" t="s">
        <v>230</v>
      </c>
      <c r="G4623" s="128" t="s">
        <v>230</v>
      </c>
      <c r="H4623" s="128" t="s">
        <v>230</v>
      </c>
      <c r="I4623" s="128" t="s">
        <v>230</v>
      </c>
      <c r="J4623" s="128" t="s">
        <v>230</v>
      </c>
      <c r="K4623" s="128" t="s">
        <v>230</v>
      </c>
      <c r="N4623" s="128" t="s">
        <v>230</v>
      </c>
      <c r="AA4623" s="128" t="s">
        <v>230</v>
      </c>
    </row>
    <row r="4624" spans="6:27">
      <c r="F4624" s="128" t="s">
        <v>230</v>
      </c>
      <c r="G4624" s="128" t="s">
        <v>230</v>
      </c>
      <c r="H4624" s="128" t="s">
        <v>230</v>
      </c>
      <c r="I4624" s="128" t="s">
        <v>230</v>
      </c>
      <c r="J4624" s="128" t="s">
        <v>230</v>
      </c>
      <c r="K4624" s="128" t="s">
        <v>230</v>
      </c>
      <c r="N4624" s="128" t="s">
        <v>230</v>
      </c>
      <c r="AA4624" s="128" t="s">
        <v>230</v>
      </c>
    </row>
    <row r="4625" spans="6:27">
      <c r="F4625" s="128" t="s">
        <v>230</v>
      </c>
      <c r="G4625" s="128" t="s">
        <v>230</v>
      </c>
      <c r="H4625" s="128" t="s">
        <v>230</v>
      </c>
      <c r="I4625" s="128" t="s">
        <v>230</v>
      </c>
      <c r="J4625" s="128" t="s">
        <v>230</v>
      </c>
      <c r="K4625" s="128" t="s">
        <v>230</v>
      </c>
      <c r="N4625" s="128" t="s">
        <v>230</v>
      </c>
      <c r="AA4625" s="128" t="s">
        <v>230</v>
      </c>
    </row>
    <row r="4626" spans="6:27">
      <c r="F4626" s="128" t="s">
        <v>230</v>
      </c>
      <c r="G4626" s="128" t="s">
        <v>230</v>
      </c>
      <c r="H4626" s="128" t="s">
        <v>230</v>
      </c>
      <c r="I4626" s="128" t="s">
        <v>230</v>
      </c>
      <c r="J4626" s="128" t="s">
        <v>230</v>
      </c>
      <c r="K4626" s="128" t="s">
        <v>230</v>
      </c>
      <c r="N4626" s="128" t="s">
        <v>230</v>
      </c>
      <c r="AA4626" s="128" t="s">
        <v>230</v>
      </c>
    </row>
    <row r="4627" spans="6:27">
      <c r="F4627" s="128" t="s">
        <v>230</v>
      </c>
      <c r="G4627" s="128" t="s">
        <v>230</v>
      </c>
      <c r="H4627" s="128" t="s">
        <v>230</v>
      </c>
      <c r="I4627" s="128" t="s">
        <v>230</v>
      </c>
      <c r="J4627" s="128" t="s">
        <v>230</v>
      </c>
      <c r="K4627" s="128" t="s">
        <v>230</v>
      </c>
      <c r="N4627" s="128" t="s">
        <v>230</v>
      </c>
      <c r="AA4627" s="128" t="s">
        <v>230</v>
      </c>
    </row>
    <row r="4628" spans="6:27">
      <c r="F4628" s="128" t="s">
        <v>230</v>
      </c>
      <c r="G4628" s="128" t="s">
        <v>230</v>
      </c>
      <c r="H4628" s="128" t="s">
        <v>230</v>
      </c>
      <c r="I4628" s="128" t="s">
        <v>230</v>
      </c>
      <c r="J4628" s="128" t="s">
        <v>230</v>
      </c>
      <c r="K4628" s="128" t="s">
        <v>230</v>
      </c>
      <c r="N4628" s="128" t="s">
        <v>230</v>
      </c>
      <c r="AA4628" s="128" t="s">
        <v>230</v>
      </c>
    </row>
    <row r="4629" spans="6:27">
      <c r="F4629" s="128" t="s">
        <v>230</v>
      </c>
      <c r="G4629" s="128" t="s">
        <v>230</v>
      </c>
      <c r="H4629" s="128" t="s">
        <v>230</v>
      </c>
      <c r="I4629" s="128" t="s">
        <v>230</v>
      </c>
      <c r="J4629" s="128" t="s">
        <v>230</v>
      </c>
      <c r="K4629" s="128" t="s">
        <v>230</v>
      </c>
      <c r="N4629" s="128" t="s">
        <v>230</v>
      </c>
      <c r="AA4629" s="128" t="s">
        <v>230</v>
      </c>
    </row>
    <row r="4630" spans="6:27">
      <c r="F4630" s="128" t="s">
        <v>230</v>
      </c>
      <c r="G4630" s="128" t="s">
        <v>230</v>
      </c>
      <c r="H4630" s="128" t="s">
        <v>230</v>
      </c>
      <c r="I4630" s="128" t="s">
        <v>230</v>
      </c>
      <c r="J4630" s="128" t="s">
        <v>230</v>
      </c>
      <c r="K4630" s="128" t="s">
        <v>230</v>
      </c>
      <c r="N4630" s="128" t="s">
        <v>230</v>
      </c>
      <c r="AA4630" s="128" t="s">
        <v>230</v>
      </c>
    </row>
    <row r="4631" spans="6:27">
      <c r="F4631" s="128" t="s">
        <v>230</v>
      </c>
      <c r="G4631" s="128" t="s">
        <v>230</v>
      </c>
      <c r="H4631" s="128" t="s">
        <v>230</v>
      </c>
      <c r="I4631" s="128" t="s">
        <v>230</v>
      </c>
      <c r="J4631" s="128" t="s">
        <v>230</v>
      </c>
      <c r="K4631" s="128" t="s">
        <v>230</v>
      </c>
      <c r="N4631" s="128" t="s">
        <v>230</v>
      </c>
      <c r="AA4631" s="128" t="s">
        <v>230</v>
      </c>
    </row>
    <row r="4632" spans="6:27">
      <c r="F4632" s="128" t="s">
        <v>230</v>
      </c>
      <c r="G4632" s="128" t="s">
        <v>230</v>
      </c>
      <c r="H4632" s="128" t="s">
        <v>230</v>
      </c>
      <c r="I4632" s="128" t="s">
        <v>230</v>
      </c>
      <c r="J4632" s="128" t="s">
        <v>230</v>
      </c>
      <c r="K4632" s="128" t="s">
        <v>230</v>
      </c>
      <c r="N4632" s="128" t="s">
        <v>230</v>
      </c>
      <c r="AA4632" s="128" t="s">
        <v>230</v>
      </c>
    </row>
    <row r="4633" spans="6:27">
      <c r="F4633" s="128" t="s">
        <v>230</v>
      </c>
      <c r="G4633" s="128" t="s">
        <v>230</v>
      </c>
      <c r="H4633" s="128" t="s">
        <v>230</v>
      </c>
      <c r="I4633" s="128" t="s">
        <v>230</v>
      </c>
      <c r="J4633" s="128" t="s">
        <v>230</v>
      </c>
      <c r="K4633" s="128" t="s">
        <v>230</v>
      </c>
      <c r="N4633" s="128" t="s">
        <v>230</v>
      </c>
      <c r="AA4633" s="128" t="s">
        <v>230</v>
      </c>
    </row>
    <row r="4634" spans="6:27">
      <c r="F4634" s="128" t="s">
        <v>230</v>
      </c>
      <c r="G4634" s="128" t="s">
        <v>230</v>
      </c>
      <c r="H4634" s="128" t="s">
        <v>230</v>
      </c>
      <c r="I4634" s="128" t="s">
        <v>230</v>
      </c>
      <c r="J4634" s="128" t="s">
        <v>230</v>
      </c>
      <c r="K4634" s="128" t="s">
        <v>230</v>
      </c>
      <c r="N4634" s="128" t="s">
        <v>230</v>
      </c>
      <c r="AA4634" s="128" t="s">
        <v>230</v>
      </c>
    </row>
    <row r="4635" spans="6:27">
      <c r="F4635" s="128" t="s">
        <v>230</v>
      </c>
      <c r="G4635" s="128" t="s">
        <v>230</v>
      </c>
      <c r="H4635" s="128" t="s">
        <v>230</v>
      </c>
      <c r="I4635" s="128" t="s">
        <v>230</v>
      </c>
      <c r="J4635" s="128" t="s">
        <v>230</v>
      </c>
      <c r="K4635" s="128" t="s">
        <v>230</v>
      </c>
      <c r="N4635" s="128" t="s">
        <v>230</v>
      </c>
      <c r="AA4635" s="128" t="s">
        <v>230</v>
      </c>
    </row>
    <row r="4636" spans="6:27">
      <c r="F4636" s="128" t="s">
        <v>230</v>
      </c>
      <c r="G4636" s="128" t="s">
        <v>230</v>
      </c>
      <c r="H4636" s="128" t="s">
        <v>230</v>
      </c>
      <c r="I4636" s="128" t="s">
        <v>230</v>
      </c>
      <c r="J4636" s="128" t="s">
        <v>230</v>
      </c>
      <c r="K4636" s="128" t="s">
        <v>230</v>
      </c>
      <c r="N4636" s="128" t="s">
        <v>230</v>
      </c>
      <c r="AA4636" s="128" t="s">
        <v>230</v>
      </c>
    </row>
    <row r="4637" spans="6:27">
      <c r="F4637" s="128" t="s">
        <v>230</v>
      </c>
      <c r="G4637" s="128" t="s">
        <v>230</v>
      </c>
      <c r="H4637" s="128" t="s">
        <v>230</v>
      </c>
      <c r="I4637" s="128" t="s">
        <v>230</v>
      </c>
      <c r="J4637" s="128" t="s">
        <v>230</v>
      </c>
      <c r="K4637" s="128" t="s">
        <v>230</v>
      </c>
      <c r="N4637" s="128" t="s">
        <v>230</v>
      </c>
      <c r="AA4637" s="128" t="s">
        <v>230</v>
      </c>
    </row>
    <row r="4638" spans="6:27">
      <c r="F4638" s="128" t="s">
        <v>230</v>
      </c>
      <c r="G4638" s="128" t="s">
        <v>230</v>
      </c>
      <c r="H4638" s="128" t="s">
        <v>230</v>
      </c>
      <c r="I4638" s="128" t="s">
        <v>230</v>
      </c>
      <c r="J4638" s="128" t="s">
        <v>230</v>
      </c>
      <c r="K4638" s="128" t="s">
        <v>230</v>
      </c>
      <c r="N4638" s="128" t="s">
        <v>230</v>
      </c>
      <c r="AA4638" s="128" t="s">
        <v>230</v>
      </c>
    </row>
    <row r="4639" spans="6:27">
      <c r="F4639" s="128" t="s">
        <v>230</v>
      </c>
      <c r="G4639" s="128" t="s">
        <v>230</v>
      </c>
      <c r="H4639" s="128" t="s">
        <v>230</v>
      </c>
      <c r="I4639" s="128" t="s">
        <v>230</v>
      </c>
      <c r="J4639" s="128" t="s">
        <v>230</v>
      </c>
      <c r="K4639" s="128" t="s">
        <v>230</v>
      </c>
      <c r="N4639" s="128" t="s">
        <v>230</v>
      </c>
      <c r="AA4639" s="128" t="s">
        <v>230</v>
      </c>
    </row>
    <row r="4640" spans="6:27">
      <c r="F4640" s="128" t="s">
        <v>230</v>
      </c>
      <c r="G4640" s="128" t="s">
        <v>230</v>
      </c>
      <c r="H4640" s="128" t="s">
        <v>230</v>
      </c>
      <c r="I4640" s="128" t="s">
        <v>230</v>
      </c>
      <c r="J4640" s="128" t="s">
        <v>230</v>
      </c>
      <c r="K4640" s="128" t="s">
        <v>230</v>
      </c>
      <c r="N4640" s="128" t="s">
        <v>230</v>
      </c>
      <c r="AA4640" s="128" t="s">
        <v>230</v>
      </c>
    </row>
    <row r="4641" spans="6:27">
      <c r="F4641" s="128" t="s">
        <v>230</v>
      </c>
      <c r="G4641" s="128" t="s">
        <v>230</v>
      </c>
      <c r="H4641" s="128" t="s">
        <v>230</v>
      </c>
      <c r="I4641" s="128" t="s">
        <v>230</v>
      </c>
      <c r="J4641" s="128" t="s">
        <v>230</v>
      </c>
      <c r="K4641" s="128" t="s">
        <v>230</v>
      </c>
      <c r="N4641" s="128" t="s">
        <v>230</v>
      </c>
      <c r="AA4641" s="128" t="s">
        <v>230</v>
      </c>
    </row>
    <row r="4642" spans="6:27">
      <c r="F4642" s="128" t="s">
        <v>230</v>
      </c>
      <c r="G4642" s="128" t="s">
        <v>230</v>
      </c>
      <c r="H4642" s="128" t="s">
        <v>230</v>
      </c>
      <c r="I4642" s="128" t="s">
        <v>230</v>
      </c>
      <c r="J4642" s="128" t="s">
        <v>230</v>
      </c>
      <c r="K4642" s="128" t="s">
        <v>230</v>
      </c>
      <c r="N4642" s="128" t="s">
        <v>230</v>
      </c>
      <c r="AA4642" s="128" t="s">
        <v>230</v>
      </c>
    </row>
    <row r="4643" spans="6:27">
      <c r="F4643" s="128" t="s">
        <v>230</v>
      </c>
      <c r="G4643" s="128" t="s">
        <v>230</v>
      </c>
      <c r="H4643" s="128" t="s">
        <v>230</v>
      </c>
      <c r="I4643" s="128" t="s">
        <v>230</v>
      </c>
      <c r="J4643" s="128" t="s">
        <v>230</v>
      </c>
      <c r="K4643" s="128" t="s">
        <v>230</v>
      </c>
      <c r="N4643" s="128" t="s">
        <v>230</v>
      </c>
      <c r="AA4643" s="128" t="s">
        <v>230</v>
      </c>
    </row>
    <row r="4644" spans="6:27">
      <c r="F4644" s="128" t="s">
        <v>230</v>
      </c>
      <c r="G4644" s="128" t="s">
        <v>230</v>
      </c>
      <c r="H4644" s="128" t="s">
        <v>230</v>
      </c>
      <c r="I4644" s="128" t="s">
        <v>230</v>
      </c>
      <c r="J4644" s="128" t="s">
        <v>230</v>
      </c>
      <c r="K4644" s="128" t="s">
        <v>230</v>
      </c>
      <c r="N4644" s="128" t="s">
        <v>230</v>
      </c>
      <c r="AA4644" s="128" t="s">
        <v>230</v>
      </c>
    </row>
    <row r="4645" spans="6:27">
      <c r="F4645" s="128" t="s">
        <v>230</v>
      </c>
      <c r="G4645" s="128" t="s">
        <v>230</v>
      </c>
      <c r="H4645" s="128" t="s">
        <v>230</v>
      </c>
      <c r="I4645" s="128" t="s">
        <v>230</v>
      </c>
      <c r="J4645" s="128" t="s">
        <v>230</v>
      </c>
      <c r="K4645" s="128" t="s">
        <v>230</v>
      </c>
      <c r="N4645" s="128" t="s">
        <v>230</v>
      </c>
      <c r="AA4645" s="128" t="s">
        <v>230</v>
      </c>
    </row>
    <row r="4646" spans="6:27">
      <c r="F4646" s="128" t="s">
        <v>230</v>
      </c>
      <c r="G4646" s="128" t="s">
        <v>230</v>
      </c>
      <c r="H4646" s="128" t="s">
        <v>230</v>
      </c>
      <c r="I4646" s="128" t="s">
        <v>230</v>
      </c>
      <c r="J4646" s="128" t="s">
        <v>230</v>
      </c>
      <c r="K4646" s="128" t="s">
        <v>230</v>
      </c>
      <c r="N4646" s="128" t="s">
        <v>230</v>
      </c>
      <c r="AA4646" s="128" t="s">
        <v>230</v>
      </c>
    </row>
    <row r="4647" spans="6:27">
      <c r="F4647" s="128" t="s">
        <v>230</v>
      </c>
      <c r="G4647" s="128" t="s">
        <v>230</v>
      </c>
      <c r="H4647" s="128" t="s">
        <v>230</v>
      </c>
      <c r="I4647" s="128" t="s">
        <v>230</v>
      </c>
      <c r="J4647" s="128" t="s">
        <v>230</v>
      </c>
      <c r="K4647" s="128" t="s">
        <v>230</v>
      </c>
      <c r="N4647" s="128" t="s">
        <v>230</v>
      </c>
      <c r="AA4647" s="128" t="s">
        <v>230</v>
      </c>
    </row>
    <row r="4648" spans="6:27">
      <c r="F4648" s="128" t="s">
        <v>230</v>
      </c>
      <c r="G4648" s="128" t="s">
        <v>230</v>
      </c>
      <c r="H4648" s="128" t="s">
        <v>230</v>
      </c>
      <c r="I4648" s="128" t="s">
        <v>230</v>
      </c>
      <c r="J4648" s="128" t="s">
        <v>230</v>
      </c>
      <c r="K4648" s="128" t="s">
        <v>230</v>
      </c>
      <c r="N4648" s="128" t="s">
        <v>230</v>
      </c>
      <c r="AA4648" s="128" t="s">
        <v>230</v>
      </c>
    </row>
    <row r="4649" spans="6:27">
      <c r="F4649" s="128" t="s">
        <v>230</v>
      </c>
      <c r="G4649" s="128" t="s">
        <v>230</v>
      </c>
      <c r="H4649" s="128" t="s">
        <v>230</v>
      </c>
      <c r="I4649" s="128" t="s">
        <v>230</v>
      </c>
      <c r="J4649" s="128" t="s">
        <v>230</v>
      </c>
      <c r="K4649" s="128" t="s">
        <v>230</v>
      </c>
      <c r="N4649" s="128" t="s">
        <v>230</v>
      </c>
      <c r="AA4649" s="128" t="s">
        <v>230</v>
      </c>
    </row>
    <row r="4650" spans="6:27">
      <c r="F4650" s="128" t="s">
        <v>230</v>
      </c>
      <c r="G4650" s="128" t="s">
        <v>230</v>
      </c>
      <c r="H4650" s="128" t="s">
        <v>230</v>
      </c>
      <c r="I4650" s="128" t="s">
        <v>230</v>
      </c>
      <c r="J4650" s="128" t="s">
        <v>230</v>
      </c>
      <c r="K4650" s="128" t="s">
        <v>230</v>
      </c>
      <c r="N4650" s="128" t="s">
        <v>230</v>
      </c>
      <c r="AA4650" s="128" t="s">
        <v>230</v>
      </c>
    </row>
    <row r="4651" spans="6:27">
      <c r="F4651" s="128" t="s">
        <v>230</v>
      </c>
      <c r="G4651" s="128" t="s">
        <v>230</v>
      </c>
      <c r="H4651" s="128" t="s">
        <v>230</v>
      </c>
      <c r="I4651" s="128" t="s">
        <v>230</v>
      </c>
      <c r="J4651" s="128" t="s">
        <v>230</v>
      </c>
      <c r="K4651" s="128" t="s">
        <v>230</v>
      </c>
      <c r="N4651" s="128" t="s">
        <v>230</v>
      </c>
      <c r="AA4651" s="128" t="s">
        <v>230</v>
      </c>
    </row>
    <row r="4652" spans="6:27">
      <c r="F4652" s="128" t="s">
        <v>230</v>
      </c>
      <c r="G4652" s="128" t="s">
        <v>230</v>
      </c>
      <c r="H4652" s="128" t="s">
        <v>230</v>
      </c>
      <c r="I4652" s="128" t="s">
        <v>230</v>
      </c>
      <c r="J4652" s="128" t="s">
        <v>230</v>
      </c>
      <c r="K4652" s="128" t="s">
        <v>230</v>
      </c>
      <c r="N4652" s="128" t="s">
        <v>230</v>
      </c>
      <c r="AA4652" s="128" t="s">
        <v>230</v>
      </c>
    </row>
    <row r="4653" spans="6:27">
      <c r="F4653" s="128" t="s">
        <v>230</v>
      </c>
      <c r="G4653" s="128" t="s">
        <v>230</v>
      </c>
      <c r="H4653" s="128" t="s">
        <v>230</v>
      </c>
      <c r="I4653" s="128" t="s">
        <v>230</v>
      </c>
      <c r="J4653" s="128" t="s">
        <v>230</v>
      </c>
      <c r="K4653" s="128" t="s">
        <v>230</v>
      </c>
      <c r="N4653" s="128" t="s">
        <v>230</v>
      </c>
      <c r="AA4653" s="128" t="s">
        <v>230</v>
      </c>
    </row>
    <row r="4654" spans="6:27">
      <c r="F4654" s="128" t="s">
        <v>230</v>
      </c>
      <c r="G4654" s="128" t="s">
        <v>230</v>
      </c>
      <c r="H4654" s="128" t="s">
        <v>230</v>
      </c>
      <c r="I4654" s="128" t="s">
        <v>230</v>
      </c>
      <c r="J4654" s="128" t="s">
        <v>230</v>
      </c>
      <c r="K4654" s="128" t="s">
        <v>230</v>
      </c>
      <c r="N4654" s="128" t="s">
        <v>230</v>
      </c>
      <c r="AA4654" s="128" t="s">
        <v>230</v>
      </c>
    </row>
    <row r="4655" spans="6:27">
      <c r="F4655" s="128" t="s">
        <v>230</v>
      </c>
      <c r="G4655" s="128" t="s">
        <v>230</v>
      </c>
      <c r="H4655" s="128" t="s">
        <v>230</v>
      </c>
      <c r="I4655" s="128" t="s">
        <v>230</v>
      </c>
      <c r="J4655" s="128" t="s">
        <v>230</v>
      </c>
      <c r="K4655" s="128" t="s">
        <v>230</v>
      </c>
      <c r="N4655" s="128" t="s">
        <v>230</v>
      </c>
      <c r="AA4655" s="128" t="s">
        <v>230</v>
      </c>
    </row>
    <row r="4656" spans="6:27">
      <c r="F4656" s="128" t="s">
        <v>230</v>
      </c>
      <c r="G4656" s="128" t="s">
        <v>230</v>
      </c>
      <c r="H4656" s="128" t="s">
        <v>230</v>
      </c>
      <c r="I4656" s="128" t="s">
        <v>230</v>
      </c>
      <c r="J4656" s="128" t="s">
        <v>230</v>
      </c>
      <c r="K4656" s="128" t="s">
        <v>230</v>
      </c>
      <c r="N4656" s="128" t="s">
        <v>230</v>
      </c>
      <c r="AA4656" s="128" t="s">
        <v>230</v>
      </c>
    </row>
    <row r="4657" spans="6:27">
      <c r="F4657" s="128" t="s">
        <v>230</v>
      </c>
      <c r="G4657" s="128" t="s">
        <v>230</v>
      </c>
      <c r="H4657" s="128" t="s">
        <v>230</v>
      </c>
      <c r="I4657" s="128" t="s">
        <v>230</v>
      </c>
      <c r="J4657" s="128" t="s">
        <v>230</v>
      </c>
      <c r="K4657" s="128" t="s">
        <v>230</v>
      </c>
      <c r="N4657" s="128" t="s">
        <v>230</v>
      </c>
      <c r="AA4657" s="128" t="s">
        <v>230</v>
      </c>
    </row>
    <row r="4658" spans="6:27">
      <c r="F4658" s="128" t="s">
        <v>230</v>
      </c>
      <c r="G4658" s="128" t="s">
        <v>230</v>
      </c>
      <c r="H4658" s="128" t="s">
        <v>230</v>
      </c>
      <c r="I4658" s="128" t="s">
        <v>230</v>
      </c>
      <c r="J4658" s="128" t="s">
        <v>230</v>
      </c>
      <c r="K4658" s="128" t="s">
        <v>230</v>
      </c>
      <c r="N4658" s="128" t="s">
        <v>230</v>
      </c>
      <c r="AA4658" s="128" t="s">
        <v>230</v>
      </c>
    </row>
    <row r="4659" spans="6:27">
      <c r="F4659" s="128" t="s">
        <v>230</v>
      </c>
      <c r="G4659" s="128" t="s">
        <v>230</v>
      </c>
      <c r="H4659" s="128" t="s">
        <v>230</v>
      </c>
      <c r="I4659" s="128" t="s">
        <v>230</v>
      </c>
      <c r="J4659" s="128" t="s">
        <v>230</v>
      </c>
      <c r="K4659" s="128" t="s">
        <v>230</v>
      </c>
      <c r="N4659" s="128" t="s">
        <v>230</v>
      </c>
      <c r="AA4659" s="128" t="s">
        <v>230</v>
      </c>
    </row>
    <row r="4660" spans="6:27">
      <c r="F4660" s="128" t="s">
        <v>230</v>
      </c>
      <c r="G4660" s="128" t="s">
        <v>230</v>
      </c>
      <c r="H4660" s="128" t="s">
        <v>230</v>
      </c>
      <c r="I4660" s="128" t="s">
        <v>230</v>
      </c>
      <c r="J4660" s="128" t="s">
        <v>230</v>
      </c>
      <c r="K4660" s="128" t="s">
        <v>230</v>
      </c>
      <c r="N4660" s="128" t="s">
        <v>230</v>
      </c>
      <c r="AA4660" s="128" t="s">
        <v>230</v>
      </c>
    </row>
    <row r="4661" spans="6:27">
      <c r="F4661" s="128" t="s">
        <v>230</v>
      </c>
      <c r="G4661" s="128" t="s">
        <v>230</v>
      </c>
      <c r="H4661" s="128" t="s">
        <v>230</v>
      </c>
      <c r="I4661" s="128" t="s">
        <v>230</v>
      </c>
      <c r="J4661" s="128" t="s">
        <v>230</v>
      </c>
      <c r="K4661" s="128" t="s">
        <v>230</v>
      </c>
      <c r="N4661" s="128" t="s">
        <v>230</v>
      </c>
      <c r="AA4661" s="128" t="s">
        <v>230</v>
      </c>
    </row>
    <row r="4662" spans="6:27">
      <c r="F4662" s="128" t="s">
        <v>230</v>
      </c>
      <c r="G4662" s="128" t="s">
        <v>230</v>
      </c>
      <c r="H4662" s="128" t="s">
        <v>230</v>
      </c>
      <c r="I4662" s="128" t="s">
        <v>230</v>
      </c>
      <c r="J4662" s="128" t="s">
        <v>230</v>
      </c>
      <c r="K4662" s="128" t="s">
        <v>230</v>
      </c>
      <c r="N4662" s="128" t="s">
        <v>230</v>
      </c>
      <c r="AA4662" s="128" t="s">
        <v>230</v>
      </c>
    </row>
    <row r="4663" spans="6:27">
      <c r="F4663" s="128" t="s">
        <v>230</v>
      </c>
      <c r="G4663" s="128" t="s">
        <v>230</v>
      </c>
      <c r="H4663" s="128" t="s">
        <v>230</v>
      </c>
      <c r="I4663" s="128" t="s">
        <v>230</v>
      </c>
      <c r="J4663" s="128" t="s">
        <v>230</v>
      </c>
      <c r="K4663" s="128" t="s">
        <v>230</v>
      </c>
      <c r="N4663" s="128" t="s">
        <v>230</v>
      </c>
      <c r="AA4663" s="128" t="s">
        <v>230</v>
      </c>
    </row>
    <row r="4664" spans="6:27">
      <c r="F4664" s="128" t="s">
        <v>230</v>
      </c>
      <c r="G4664" s="128" t="s">
        <v>230</v>
      </c>
      <c r="H4664" s="128" t="s">
        <v>230</v>
      </c>
      <c r="I4664" s="128" t="s">
        <v>230</v>
      </c>
      <c r="J4664" s="128" t="s">
        <v>230</v>
      </c>
      <c r="K4664" s="128" t="s">
        <v>230</v>
      </c>
      <c r="N4664" s="128" t="s">
        <v>230</v>
      </c>
      <c r="AA4664" s="128" t="s">
        <v>230</v>
      </c>
    </row>
    <row r="4665" spans="6:27">
      <c r="F4665" s="128" t="s">
        <v>230</v>
      </c>
      <c r="G4665" s="128" t="s">
        <v>230</v>
      </c>
      <c r="H4665" s="128" t="s">
        <v>230</v>
      </c>
      <c r="I4665" s="128" t="s">
        <v>230</v>
      </c>
      <c r="J4665" s="128" t="s">
        <v>230</v>
      </c>
      <c r="K4665" s="128" t="s">
        <v>230</v>
      </c>
      <c r="N4665" s="128" t="s">
        <v>230</v>
      </c>
      <c r="AA4665" s="128" t="s">
        <v>230</v>
      </c>
    </row>
    <row r="4666" spans="6:27">
      <c r="F4666" s="128" t="s">
        <v>230</v>
      </c>
      <c r="G4666" s="128" t="s">
        <v>230</v>
      </c>
      <c r="H4666" s="128" t="s">
        <v>230</v>
      </c>
      <c r="I4666" s="128" t="s">
        <v>230</v>
      </c>
      <c r="J4666" s="128" t="s">
        <v>230</v>
      </c>
      <c r="K4666" s="128" t="s">
        <v>230</v>
      </c>
      <c r="N4666" s="128" t="s">
        <v>230</v>
      </c>
      <c r="AA4666" s="128" t="s">
        <v>230</v>
      </c>
    </row>
    <row r="4667" spans="6:27">
      <c r="F4667" s="128" t="s">
        <v>230</v>
      </c>
      <c r="G4667" s="128" t="s">
        <v>230</v>
      </c>
      <c r="H4667" s="128" t="s">
        <v>230</v>
      </c>
      <c r="I4667" s="128" t="s">
        <v>230</v>
      </c>
      <c r="J4667" s="128" t="s">
        <v>230</v>
      </c>
      <c r="K4667" s="128" t="s">
        <v>230</v>
      </c>
      <c r="N4667" s="128" t="s">
        <v>230</v>
      </c>
      <c r="AA4667" s="128" t="s">
        <v>230</v>
      </c>
    </row>
    <row r="4668" spans="6:27">
      <c r="F4668" s="128" t="s">
        <v>230</v>
      </c>
      <c r="G4668" s="128" t="s">
        <v>230</v>
      </c>
      <c r="H4668" s="128" t="s">
        <v>230</v>
      </c>
      <c r="I4668" s="128" t="s">
        <v>230</v>
      </c>
      <c r="J4668" s="128" t="s">
        <v>230</v>
      </c>
      <c r="K4668" s="128" t="s">
        <v>230</v>
      </c>
      <c r="N4668" s="128" t="s">
        <v>230</v>
      </c>
      <c r="AA4668" s="128" t="s">
        <v>230</v>
      </c>
    </row>
    <row r="4669" spans="6:27">
      <c r="F4669" s="128" t="s">
        <v>230</v>
      </c>
      <c r="G4669" s="128" t="s">
        <v>230</v>
      </c>
      <c r="H4669" s="128" t="s">
        <v>230</v>
      </c>
      <c r="I4669" s="128" t="s">
        <v>230</v>
      </c>
      <c r="J4669" s="128" t="s">
        <v>230</v>
      </c>
      <c r="K4669" s="128" t="s">
        <v>230</v>
      </c>
      <c r="N4669" s="128" t="s">
        <v>230</v>
      </c>
      <c r="AA4669" s="128" t="s">
        <v>230</v>
      </c>
    </row>
    <row r="4670" spans="6:27">
      <c r="F4670" s="128" t="s">
        <v>230</v>
      </c>
      <c r="G4670" s="128" t="s">
        <v>230</v>
      </c>
      <c r="H4670" s="128" t="s">
        <v>230</v>
      </c>
      <c r="I4670" s="128" t="s">
        <v>230</v>
      </c>
      <c r="J4670" s="128" t="s">
        <v>230</v>
      </c>
      <c r="K4670" s="128" t="s">
        <v>230</v>
      </c>
      <c r="N4670" s="128" t="s">
        <v>230</v>
      </c>
      <c r="AA4670" s="128" t="s">
        <v>230</v>
      </c>
    </row>
    <row r="4671" spans="6:27">
      <c r="F4671" s="128" t="s">
        <v>230</v>
      </c>
      <c r="G4671" s="128" t="s">
        <v>230</v>
      </c>
      <c r="H4671" s="128" t="s">
        <v>230</v>
      </c>
      <c r="I4671" s="128" t="s">
        <v>230</v>
      </c>
      <c r="J4671" s="128" t="s">
        <v>230</v>
      </c>
      <c r="K4671" s="128" t="s">
        <v>230</v>
      </c>
      <c r="N4671" s="128" t="s">
        <v>230</v>
      </c>
      <c r="AA4671" s="128" t="s">
        <v>230</v>
      </c>
    </row>
    <row r="4672" spans="6:27">
      <c r="F4672" s="128" t="s">
        <v>230</v>
      </c>
      <c r="G4672" s="128" t="s">
        <v>230</v>
      </c>
      <c r="H4672" s="128" t="s">
        <v>230</v>
      </c>
      <c r="I4672" s="128" t="s">
        <v>230</v>
      </c>
      <c r="J4672" s="128" t="s">
        <v>230</v>
      </c>
      <c r="K4672" s="128" t="s">
        <v>230</v>
      </c>
      <c r="N4672" s="128" t="s">
        <v>230</v>
      </c>
      <c r="AA4672" s="128" t="s">
        <v>230</v>
      </c>
    </row>
    <row r="4673" spans="6:27">
      <c r="F4673" s="128" t="s">
        <v>230</v>
      </c>
      <c r="G4673" s="128" t="s">
        <v>230</v>
      </c>
      <c r="H4673" s="128" t="s">
        <v>230</v>
      </c>
      <c r="I4673" s="128" t="s">
        <v>230</v>
      </c>
      <c r="J4673" s="128" t="s">
        <v>230</v>
      </c>
      <c r="K4673" s="128" t="s">
        <v>230</v>
      </c>
      <c r="N4673" s="128" t="s">
        <v>230</v>
      </c>
      <c r="AA4673" s="128" t="s">
        <v>230</v>
      </c>
    </row>
    <row r="4674" spans="6:27">
      <c r="F4674" s="128" t="s">
        <v>230</v>
      </c>
      <c r="G4674" s="128" t="s">
        <v>230</v>
      </c>
      <c r="H4674" s="128" t="s">
        <v>230</v>
      </c>
      <c r="I4674" s="128" t="s">
        <v>230</v>
      </c>
      <c r="J4674" s="128" t="s">
        <v>230</v>
      </c>
      <c r="K4674" s="128" t="s">
        <v>230</v>
      </c>
      <c r="N4674" s="128" t="s">
        <v>230</v>
      </c>
      <c r="AA4674" s="128" t="s">
        <v>230</v>
      </c>
    </row>
    <row r="4675" spans="6:27">
      <c r="F4675" s="128" t="s">
        <v>230</v>
      </c>
      <c r="G4675" s="128" t="s">
        <v>230</v>
      </c>
      <c r="H4675" s="128" t="s">
        <v>230</v>
      </c>
      <c r="I4675" s="128" t="s">
        <v>230</v>
      </c>
      <c r="J4675" s="128" t="s">
        <v>230</v>
      </c>
      <c r="K4675" s="128" t="s">
        <v>230</v>
      </c>
      <c r="N4675" s="128" t="s">
        <v>230</v>
      </c>
      <c r="AA4675" s="128" t="s">
        <v>230</v>
      </c>
    </row>
    <row r="4676" spans="6:27">
      <c r="F4676" s="128" t="s">
        <v>230</v>
      </c>
      <c r="G4676" s="128" t="s">
        <v>230</v>
      </c>
      <c r="H4676" s="128" t="s">
        <v>230</v>
      </c>
      <c r="I4676" s="128" t="s">
        <v>230</v>
      </c>
      <c r="J4676" s="128" t="s">
        <v>230</v>
      </c>
      <c r="K4676" s="128" t="s">
        <v>230</v>
      </c>
      <c r="N4676" s="128" t="s">
        <v>230</v>
      </c>
      <c r="AA4676" s="128" t="s">
        <v>230</v>
      </c>
    </row>
    <row r="4677" spans="6:27">
      <c r="F4677" s="128" t="s">
        <v>230</v>
      </c>
      <c r="G4677" s="128" t="s">
        <v>230</v>
      </c>
      <c r="H4677" s="128" t="s">
        <v>230</v>
      </c>
      <c r="I4677" s="128" t="s">
        <v>230</v>
      </c>
      <c r="J4677" s="128" t="s">
        <v>230</v>
      </c>
      <c r="K4677" s="128" t="s">
        <v>230</v>
      </c>
      <c r="N4677" s="128" t="s">
        <v>230</v>
      </c>
      <c r="AA4677" s="128" t="s">
        <v>230</v>
      </c>
    </row>
    <row r="4678" spans="6:27">
      <c r="F4678" s="128" t="s">
        <v>230</v>
      </c>
      <c r="G4678" s="128" t="s">
        <v>230</v>
      </c>
      <c r="H4678" s="128" t="s">
        <v>230</v>
      </c>
      <c r="I4678" s="128" t="s">
        <v>230</v>
      </c>
      <c r="J4678" s="128" t="s">
        <v>230</v>
      </c>
      <c r="K4678" s="128" t="s">
        <v>230</v>
      </c>
      <c r="N4678" s="128" t="s">
        <v>230</v>
      </c>
      <c r="AA4678" s="128" t="s">
        <v>230</v>
      </c>
    </row>
    <row r="4679" spans="6:27">
      <c r="F4679" s="128" t="s">
        <v>230</v>
      </c>
      <c r="G4679" s="128" t="s">
        <v>230</v>
      </c>
      <c r="H4679" s="128" t="s">
        <v>230</v>
      </c>
      <c r="I4679" s="128" t="s">
        <v>230</v>
      </c>
      <c r="J4679" s="128" t="s">
        <v>230</v>
      </c>
      <c r="K4679" s="128" t="s">
        <v>230</v>
      </c>
      <c r="N4679" s="128" t="s">
        <v>230</v>
      </c>
      <c r="AA4679" s="128" t="s">
        <v>230</v>
      </c>
    </row>
    <row r="4680" spans="6:27">
      <c r="F4680" s="128" t="s">
        <v>230</v>
      </c>
      <c r="G4680" s="128" t="s">
        <v>230</v>
      </c>
      <c r="H4680" s="128" t="s">
        <v>230</v>
      </c>
      <c r="I4680" s="128" t="s">
        <v>230</v>
      </c>
      <c r="J4680" s="128" t="s">
        <v>230</v>
      </c>
      <c r="K4680" s="128" t="s">
        <v>230</v>
      </c>
      <c r="N4680" s="128" t="s">
        <v>230</v>
      </c>
      <c r="AA4680" s="128" t="s">
        <v>230</v>
      </c>
    </row>
    <row r="4681" spans="6:27">
      <c r="F4681" s="128" t="s">
        <v>230</v>
      </c>
      <c r="G4681" s="128" t="s">
        <v>230</v>
      </c>
      <c r="H4681" s="128" t="s">
        <v>230</v>
      </c>
      <c r="I4681" s="128" t="s">
        <v>230</v>
      </c>
      <c r="J4681" s="128" t="s">
        <v>230</v>
      </c>
      <c r="K4681" s="128" t="s">
        <v>230</v>
      </c>
      <c r="N4681" s="128" t="s">
        <v>230</v>
      </c>
      <c r="AA4681" s="128" t="s">
        <v>230</v>
      </c>
    </row>
    <row r="4682" spans="6:27">
      <c r="F4682" s="128" t="s">
        <v>230</v>
      </c>
      <c r="G4682" s="128" t="s">
        <v>230</v>
      </c>
      <c r="H4682" s="128" t="s">
        <v>230</v>
      </c>
      <c r="I4682" s="128" t="s">
        <v>230</v>
      </c>
      <c r="J4682" s="128" t="s">
        <v>230</v>
      </c>
      <c r="K4682" s="128" t="s">
        <v>230</v>
      </c>
      <c r="N4682" s="128" t="s">
        <v>230</v>
      </c>
      <c r="AA4682" s="128" t="s">
        <v>230</v>
      </c>
    </row>
    <row r="4683" spans="6:27">
      <c r="F4683" s="128" t="s">
        <v>230</v>
      </c>
      <c r="G4683" s="128" t="s">
        <v>230</v>
      </c>
      <c r="H4683" s="128" t="s">
        <v>230</v>
      </c>
      <c r="I4683" s="128" t="s">
        <v>230</v>
      </c>
      <c r="J4683" s="128" t="s">
        <v>230</v>
      </c>
      <c r="K4683" s="128" t="s">
        <v>230</v>
      </c>
      <c r="N4683" s="128" t="s">
        <v>230</v>
      </c>
      <c r="AA4683" s="128" t="s">
        <v>230</v>
      </c>
    </row>
    <row r="4684" spans="6:27">
      <c r="F4684" s="128" t="s">
        <v>230</v>
      </c>
      <c r="G4684" s="128" t="s">
        <v>230</v>
      </c>
      <c r="H4684" s="128" t="s">
        <v>230</v>
      </c>
      <c r="I4684" s="128" t="s">
        <v>230</v>
      </c>
      <c r="J4684" s="128" t="s">
        <v>230</v>
      </c>
      <c r="K4684" s="128" t="s">
        <v>230</v>
      </c>
      <c r="N4684" s="128" t="s">
        <v>230</v>
      </c>
      <c r="AA4684" s="128" t="s">
        <v>230</v>
      </c>
    </row>
    <row r="4685" spans="6:27">
      <c r="F4685" s="128" t="s">
        <v>230</v>
      </c>
      <c r="G4685" s="128" t="s">
        <v>230</v>
      </c>
      <c r="H4685" s="128" t="s">
        <v>230</v>
      </c>
      <c r="I4685" s="128" t="s">
        <v>230</v>
      </c>
      <c r="J4685" s="128" t="s">
        <v>230</v>
      </c>
      <c r="K4685" s="128" t="s">
        <v>230</v>
      </c>
      <c r="N4685" s="128" t="s">
        <v>230</v>
      </c>
      <c r="AA4685" s="128" t="s">
        <v>230</v>
      </c>
    </row>
    <row r="4686" spans="6:27">
      <c r="F4686" s="128" t="s">
        <v>230</v>
      </c>
      <c r="G4686" s="128" t="s">
        <v>230</v>
      </c>
      <c r="H4686" s="128" t="s">
        <v>230</v>
      </c>
      <c r="I4686" s="128" t="s">
        <v>230</v>
      </c>
      <c r="J4686" s="128" t="s">
        <v>230</v>
      </c>
      <c r="K4686" s="128" t="s">
        <v>230</v>
      </c>
      <c r="N4686" s="128" t="s">
        <v>230</v>
      </c>
      <c r="AA4686" s="128" t="s">
        <v>230</v>
      </c>
    </row>
    <row r="4687" spans="6:27">
      <c r="F4687" s="128" t="s">
        <v>230</v>
      </c>
      <c r="G4687" s="128" t="s">
        <v>230</v>
      </c>
      <c r="H4687" s="128" t="s">
        <v>230</v>
      </c>
      <c r="I4687" s="128" t="s">
        <v>230</v>
      </c>
      <c r="J4687" s="128" t="s">
        <v>230</v>
      </c>
      <c r="K4687" s="128" t="s">
        <v>230</v>
      </c>
      <c r="N4687" s="128" t="s">
        <v>230</v>
      </c>
      <c r="AA4687" s="128" t="s">
        <v>230</v>
      </c>
    </row>
    <row r="4688" spans="6:27">
      <c r="F4688" s="128" t="s">
        <v>230</v>
      </c>
      <c r="G4688" s="128" t="s">
        <v>230</v>
      </c>
      <c r="H4688" s="128" t="s">
        <v>230</v>
      </c>
      <c r="I4688" s="128" t="s">
        <v>230</v>
      </c>
      <c r="J4688" s="128" t="s">
        <v>230</v>
      </c>
      <c r="K4688" s="128" t="s">
        <v>230</v>
      </c>
      <c r="N4688" s="128" t="s">
        <v>230</v>
      </c>
      <c r="AA4688" s="128" t="s">
        <v>230</v>
      </c>
    </row>
    <row r="4689" spans="6:27">
      <c r="F4689" s="128" t="s">
        <v>230</v>
      </c>
      <c r="G4689" s="128" t="s">
        <v>230</v>
      </c>
      <c r="H4689" s="128" t="s">
        <v>230</v>
      </c>
      <c r="I4689" s="128" t="s">
        <v>230</v>
      </c>
      <c r="J4689" s="128" t="s">
        <v>230</v>
      </c>
      <c r="K4689" s="128" t="s">
        <v>230</v>
      </c>
      <c r="N4689" s="128" t="s">
        <v>230</v>
      </c>
      <c r="AA4689" s="128" t="s">
        <v>230</v>
      </c>
    </row>
    <row r="4690" spans="6:27">
      <c r="F4690" s="128" t="s">
        <v>230</v>
      </c>
      <c r="G4690" s="128" t="s">
        <v>230</v>
      </c>
      <c r="H4690" s="128" t="s">
        <v>230</v>
      </c>
      <c r="I4690" s="128" t="s">
        <v>230</v>
      </c>
      <c r="J4690" s="128" t="s">
        <v>230</v>
      </c>
      <c r="K4690" s="128" t="s">
        <v>230</v>
      </c>
      <c r="N4690" s="128" t="s">
        <v>230</v>
      </c>
      <c r="AA4690" s="128" t="s">
        <v>230</v>
      </c>
    </row>
    <row r="4691" spans="6:27">
      <c r="F4691" s="128" t="s">
        <v>230</v>
      </c>
      <c r="G4691" s="128" t="s">
        <v>230</v>
      </c>
      <c r="H4691" s="128" t="s">
        <v>230</v>
      </c>
      <c r="I4691" s="128" t="s">
        <v>230</v>
      </c>
      <c r="J4691" s="128" t="s">
        <v>230</v>
      </c>
      <c r="K4691" s="128" t="s">
        <v>230</v>
      </c>
      <c r="N4691" s="128" t="s">
        <v>230</v>
      </c>
      <c r="AA4691" s="128" t="s">
        <v>230</v>
      </c>
    </row>
    <row r="4692" spans="6:27">
      <c r="F4692" s="128" t="s">
        <v>230</v>
      </c>
      <c r="G4692" s="128" t="s">
        <v>230</v>
      </c>
      <c r="H4692" s="128" t="s">
        <v>230</v>
      </c>
      <c r="I4692" s="128" t="s">
        <v>230</v>
      </c>
      <c r="J4692" s="128" t="s">
        <v>230</v>
      </c>
      <c r="K4692" s="128" t="s">
        <v>230</v>
      </c>
      <c r="N4692" s="128" t="s">
        <v>230</v>
      </c>
      <c r="AA4692" s="128" t="s">
        <v>230</v>
      </c>
    </row>
    <row r="4693" spans="6:27">
      <c r="F4693" s="128" t="s">
        <v>230</v>
      </c>
      <c r="G4693" s="128" t="s">
        <v>230</v>
      </c>
      <c r="H4693" s="128" t="s">
        <v>230</v>
      </c>
      <c r="I4693" s="128" t="s">
        <v>230</v>
      </c>
      <c r="J4693" s="128" t="s">
        <v>230</v>
      </c>
      <c r="K4693" s="128" t="s">
        <v>230</v>
      </c>
      <c r="N4693" s="128" t="s">
        <v>230</v>
      </c>
      <c r="AA4693" s="128" t="s">
        <v>230</v>
      </c>
    </row>
    <row r="4694" spans="6:27">
      <c r="F4694" s="128" t="s">
        <v>230</v>
      </c>
      <c r="G4694" s="128" t="s">
        <v>230</v>
      </c>
      <c r="H4694" s="128" t="s">
        <v>230</v>
      </c>
      <c r="I4694" s="128" t="s">
        <v>230</v>
      </c>
      <c r="J4694" s="128" t="s">
        <v>230</v>
      </c>
      <c r="K4694" s="128" t="s">
        <v>230</v>
      </c>
      <c r="N4694" s="128" t="s">
        <v>230</v>
      </c>
      <c r="AA4694" s="128" t="s">
        <v>230</v>
      </c>
    </row>
    <row r="4695" spans="6:27">
      <c r="F4695" s="128" t="s">
        <v>230</v>
      </c>
      <c r="G4695" s="128" t="s">
        <v>230</v>
      </c>
      <c r="H4695" s="128" t="s">
        <v>230</v>
      </c>
      <c r="I4695" s="128" t="s">
        <v>230</v>
      </c>
      <c r="J4695" s="128" t="s">
        <v>230</v>
      </c>
      <c r="K4695" s="128" t="s">
        <v>230</v>
      </c>
      <c r="N4695" s="128" t="s">
        <v>230</v>
      </c>
      <c r="AA4695" s="128" t="s">
        <v>230</v>
      </c>
    </row>
    <row r="4696" spans="6:27">
      <c r="F4696" s="128" t="s">
        <v>230</v>
      </c>
      <c r="G4696" s="128" t="s">
        <v>230</v>
      </c>
      <c r="H4696" s="128" t="s">
        <v>230</v>
      </c>
      <c r="I4696" s="128" t="s">
        <v>230</v>
      </c>
      <c r="J4696" s="128" t="s">
        <v>230</v>
      </c>
      <c r="K4696" s="128" t="s">
        <v>230</v>
      </c>
      <c r="N4696" s="128" t="s">
        <v>230</v>
      </c>
      <c r="AA4696" s="128" t="s">
        <v>230</v>
      </c>
    </row>
    <row r="4697" spans="6:27">
      <c r="F4697" s="128" t="s">
        <v>230</v>
      </c>
      <c r="G4697" s="128" t="s">
        <v>230</v>
      </c>
      <c r="H4697" s="128" t="s">
        <v>230</v>
      </c>
      <c r="I4697" s="128" t="s">
        <v>230</v>
      </c>
      <c r="J4697" s="128" t="s">
        <v>230</v>
      </c>
      <c r="K4697" s="128" t="s">
        <v>230</v>
      </c>
      <c r="N4697" s="128" t="s">
        <v>230</v>
      </c>
      <c r="AA4697" s="128" t="s">
        <v>230</v>
      </c>
    </row>
    <row r="4698" spans="6:27">
      <c r="F4698" s="128" t="s">
        <v>230</v>
      </c>
      <c r="G4698" s="128" t="s">
        <v>230</v>
      </c>
      <c r="H4698" s="128" t="s">
        <v>230</v>
      </c>
      <c r="I4698" s="128" t="s">
        <v>230</v>
      </c>
      <c r="J4698" s="128" t="s">
        <v>230</v>
      </c>
      <c r="K4698" s="128" t="s">
        <v>230</v>
      </c>
      <c r="N4698" s="128" t="s">
        <v>230</v>
      </c>
      <c r="AA4698" s="128" t="s">
        <v>230</v>
      </c>
    </row>
    <row r="4699" spans="6:27">
      <c r="F4699" s="128" t="s">
        <v>230</v>
      </c>
      <c r="G4699" s="128" t="s">
        <v>230</v>
      </c>
      <c r="H4699" s="128" t="s">
        <v>230</v>
      </c>
      <c r="I4699" s="128" t="s">
        <v>230</v>
      </c>
      <c r="J4699" s="128" t="s">
        <v>230</v>
      </c>
      <c r="K4699" s="128" t="s">
        <v>230</v>
      </c>
      <c r="N4699" s="128" t="s">
        <v>230</v>
      </c>
      <c r="AA4699" s="128" t="s">
        <v>230</v>
      </c>
    </row>
    <row r="4700" spans="6:27">
      <c r="F4700" s="128" t="s">
        <v>230</v>
      </c>
      <c r="G4700" s="128" t="s">
        <v>230</v>
      </c>
      <c r="H4700" s="128" t="s">
        <v>230</v>
      </c>
      <c r="I4700" s="128" t="s">
        <v>230</v>
      </c>
      <c r="J4700" s="128" t="s">
        <v>230</v>
      </c>
      <c r="K4700" s="128" t="s">
        <v>230</v>
      </c>
      <c r="N4700" s="128" t="s">
        <v>230</v>
      </c>
      <c r="AA4700" s="128" t="s">
        <v>230</v>
      </c>
    </row>
    <row r="4701" spans="6:27">
      <c r="F4701" s="128" t="s">
        <v>230</v>
      </c>
      <c r="G4701" s="128" t="s">
        <v>230</v>
      </c>
      <c r="H4701" s="128" t="s">
        <v>230</v>
      </c>
      <c r="I4701" s="128" t="s">
        <v>230</v>
      </c>
      <c r="J4701" s="128" t="s">
        <v>230</v>
      </c>
      <c r="K4701" s="128" t="s">
        <v>230</v>
      </c>
      <c r="N4701" s="128" t="s">
        <v>230</v>
      </c>
      <c r="AA4701" s="128" t="s">
        <v>230</v>
      </c>
    </row>
    <row r="4702" spans="6:27">
      <c r="F4702" s="128" t="s">
        <v>230</v>
      </c>
      <c r="G4702" s="128" t="s">
        <v>230</v>
      </c>
      <c r="H4702" s="128" t="s">
        <v>230</v>
      </c>
      <c r="I4702" s="128" t="s">
        <v>230</v>
      </c>
      <c r="J4702" s="128" t="s">
        <v>230</v>
      </c>
      <c r="K4702" s="128" t="s">
        <v>230</v>
      </c>
      <c r="N4702" s="128" t="s">
        <v>230</v>
      </c>
      <c r="AA4702" s="128" t="s">
        <v>230</v>
      </c>
    </row>
    <row r="4703" spans="6:27">
      <c r="F4703" s="128" t="s">
        <v>230</v>
      </c>
      <c r="G4703" s="128" t="s">
        <v>230</v>
      </c>
      <c r="H4703" s="128" t="s">
        <v>230</v>
      </c>
      <c r="I4703" s="128" t="s">
        <v>230</v>
      </c>
      <c r="J4703" s="128" t="s">
        <v>230</v>
      </c>
      <c r="K4703" s="128" t="s">
        <v>230</v>
      </c>
      <c r="N4703" s="128" t="s">
        <v>230</v>
      </c>
      <c r="AA4703" s="128" t="s">
        <v>230</v>
      </c>
    </row>
    <row r="4704" spans="6:27">
      <c r="F4704" s="128" t="s">
        <v>230</v>
      </c>
      <c r="G4704" s="128" t="s">
        <v>230</v>
      </c>
      <c r="H4704" s="128" t="s">
        <v>230</v>
      </c>
      <c r="I4704" s="128" t="s">
        <v>230</v>
      </c>
      <c r="J4704" s="128" t="s">
        <v>230</v>
      </c>
      <c r="K4704" s="128" t="s">
        <v>230</v>
      </c>
      <c r="N4704" s="128" t="s">
        <v>230</v>
      </c>
      <c r="AA4704" s="128" t="s">
        <v>230</v>
      </c>
    </row>
    <row r="4705" spans="6:27">
      <c r="F4705" s="128" t="s">
        <v>230</v>
      </c>
      <c r="G4705" s="128" t="s">
        <v>230</v>
      </c>
      <c r="H4705" s="128" t="s">
        <v>230</v>
      </c>
      <c r="I4705" s="128" t="s">
        <v>230</v>
      </c>
      <c r="J4705" s="128" t="s">
        <v>230</v>
      </c>
      <c r="K4705" s="128" t="s">
        <v>230</v>
      </c>
      <c r="N4705" s="128" t="s">
        <v>230</v>
      </c>
      <c r="AA4705" s="128" t="s">
        <v>230</v>
      </c>
    </row>
    <row r="4706" spans="6:27">
      <c r="F4706" s="128" t="s">
        <v>230</v>
      </c>
      <c r="G4706" s="128" t="s">
        <v>230</v>
      </c>
      <c r="H4706" s="128" t="s">
        <v>230</v>
      </c>
      <c r="I4706" s="128" t="s">
        <v>230</v>
      </c>
      <c r="J4706" s="128" t="s">
        <v>230</v>
      </c>
      <c r="K4706" s="128" t="s">
        <v>230</v>
      </c>
      <c r="N4706" s="128" t="s">
        <v>230</v>
      </c>
      <c r="AA4706" s="128" t="s">
        <v>230</v>
      </c>
    </row>
    <row r="4707" spans="6:27">
      <c r="F4707" s="128" t="s">
        <v>230</v>
      </c>
      <c r="G4707" s="128" t="s">
        <v>230</v>
      </c>
      <c r="H4707" s="128" t="s">
        <v>230</v>
      </c>
      <c r="I4707" s="128" t="s">
        <v>230</v>
      </c>
      <c r="J4707" s="128" t="s">
        <v>230</v>
      </c>
      <c r="K4707" s="128" t="s">
        <v>230</v>
      </c>
      <c r="N4707" s="128" t="s">
        <v>230</v>
      </c>
      <c r="AA4707" s="128" t="s">
        <v>230</v>
      </c>
    </row>
    <row r="4708" spans="6:27">
      <c r="F4708" s="128" t="s">
        <v>230</v>
      </c>
      <c r="G4708" s="128" t="s">
        <v>230</v>
      </c>
      <c r="H4708" s="128" t="s">
        <v>230</v>
      </c>
      <c r="I4708" s="128" t="s">
        <v>230</v>
      </c>
      <c r="J4708" s="128" t="s">
        <v>230</v>
      </c>
      <c r="K4708" s="128" t="s">
        <v>230</v>
      </c>
      <c r="N4708" s="128" t="s">
        <v>230</v>
      </c>
      <c r="AA4708" s="128" t="s">
        <v>230</v>
      </c>
    </row>
    <row r="4709" spans="6:27">
      <c r="F4709" s="128" t="s">
        <v>230</v>
      </c>
      <c r="G4709" s="128" t="s">
        <v>230</v>
      </c>
      <c r="H4709" s="128" t="s">
        <v>230</v>
      </c>
      <c r="I4709" s="128" t="s">
        <v>230</v>
      </c>
      <c r="J4709" s="128" t="s">
        <v>230</v>
      </c>
      <c r="K4709" s="128" t="s">
        <v>230</v>
      </c>
      <c r="N4709" s="128" t="s">
        <v>230</v>
      </c>
      <c r="AA4709" s="128" t="s">
        <v>230</v>
      </c>
    </row>
    <row r="4710" spans="6:27">
      <c r="F4710" s="128" t="s">
        <v>230</v>
      </c>
      <c r="G4710" s="128" t="s">
        <v>230</v>
      </c>
      <c r="H4710" s="128" t="s">
        <v>230</v>
      </c>
      <c r="I4710" s="128" t="s">
        <v>230</v>
      </c>
      <c r="J4710" s="128" t="s">
        <v>230</v>
      </c>
      <c r="K4710" s="128" t="s">
        <v>230</v>
      </c>
      <c r="N4710" s="128" t="s">
        <v>230</v>
      </c>
      <c r="AA4710" s="128" t="s">
        <v>230</v>
      </c>
    </row>
    <row r="4711" spans="6:27">
      <c r="F4711" s="128" t="s">
        <v>230</v>
      </c>
      <c r="G4711" s="128" t="s">
        <v>230</v>
      </c>
      <c r="H4711" s="128" t="s">
        <v>230</v>
      </c>
      <c r="I4711" s="128" t="s">
        <v>230</v>
      </c>
      <c r="J4711" s="128" t="s">
        <v>230</v>
      </c>
      <c r="K4711" s="128" t="s">
        <v>230</v>
      </c>
      <c r="N4711" s="128" t="s">
        <v>230</v>
      </c>
      <c r="AA4711" s="128" t="s">
        <v>230</v>
      </c>
    </row>
    <row r="4712" spans="6:27">
      <c r="F4712" s="128" t="s">
        <v>230</v>
      </c>
      <c r="G4712" s="128" t="s">
        <v>230</v>
      </c>
      <c r="H4712" s="128" t="s">
        <v>230</v>
      </c>
      <c r="I4712" s="128" t="s">
        <v>230</v>
      </c>
      <c r="J4712" s="128" t="s">
        <v>230</v>
      </c>
      <c r="K4712" s="128" t="s">
        <v>230</v>
      </c>
      <c r="N4712" s="128" t="s">
        <v>230</v>
      </c>
      <c r="AA4712" s="128" t="s">
        <v>230</v>
      </c>
    </row>
    <row r="4713" spans="6:27">
      <c r="F4713" s="128" t="s">
        <v>230</v>
      </c>
      <c r="G4713" s="128" t="s">
        <v>230</v>
      </c>
      <c r="H4713" s="128" t="s">
        <v>230</v>
      </c>
      <c r="I4713" s="128" t="s">
        <v>230</v>
      </c>
      <c r="J4713" s="128" t="s">
        <v>230</v>
      </c>
      <c r="K4713" s="128" t="s">
        <v>230</v>
      </c>
      <c r="N4713" s="128" t="s">
        <v>230</v>
      </c>
      <c r="AA4713" s="128" t="s">
        <v>230</v>
      </c>
    </row>
    <row r="4714" spans="6:27">
      <c r="F4714" s="128" t="s">
        <v>230</v>
      </c>
      <c r="G4714" s="128" t="s">
        <v>230</v>
      </c>
      <c r="H4714" s="128" t="s">
        <v>230</v>
      </c>
      <c r="I4714" s="128" t="s">
        <v>230</v>
      </c>
      <c r="J4714" s="128" t="s">
        <v>230</v>
      </c>
      <c r="K4714" s="128" t="s">
        <v>230</v>
      </c>
      <c r="N4714" s="128" t="s">
        <v>230</v>
      </c>
      <c r="AA4714" s="128" t="s">
        <v>230</v>
      </c>
    </row>
    <row r="4715" spans="6:27">
      <c r="F4715" s="128" t="s">
        <v>230</v>
      </c>
      <c r="G4715" s="128" t="s">
        <v>230</v>
      </c>
      <c r="H4715" s="128" t="s">
        <v>230</v>
      </c>
      <c r="I4715" s="128" t="s">
        <v>230</v>
      </c>
      <c r="J4715" s="128" t="s">
        <v>230</v>
      </c>
      <c r="K4715" s="128" t="s">
        <v>230</v>
      </c>
      <c r="N4715" s="128" t="s">
        <v>230</v>
      </c>
      <c r="AA4715" s="128" t="s">
        <v>230</v>
      </c>
    </row>
    <row r="4716" spans="6:27">
      <c r="F4716" s="128" t="s">
        <v>230</v>
      </c>
      <c r="G4716" s="128" t="s">
        <v>230</v>
      </c>
      <c r="H4716" s="128" t="s">
        <v>230</v>
      </c>
      <c r="I4716" s="128" t="s">
        <v>230</v>
      </c>
      <c r="J4716" s="128" t="s">
        <v>230</v>
      </c>
      <c r="K4716" s="128" t="s">
        <v>230</v>
      </c>
      <c r="N4716" s="128" t="s">
        <v>230</v>
      </c>
      <c r="AA4716" s="128" t="s">
        <v>230</v>
      </c>
    </row>
    <row r="4717" spans="6:27">
      <c r="F4717" s="128" t="s">
        <v>230</v>
      </c>
      <c r="G4717" s="128" t="s">
        <v>230</v>
      </c>
      <c r="H4717" s="128" t="s">
        <v>230</v>
      </c>
      <c r="I4717" s="128" t="s">
        <v>230</v>
      </c>
      <c r="J4717" s="128" t="s">
        <v>230</v>
      </c>
      <c r="K4717" s="128" t="s">
        <v>230</v>
      </c>
      <c r="N4717" s="128" t="s">
        <v>230</v>
      </c>
      <c r="AA4717" s="128" t="s">
        <v>230</v>
      </c>
    </row>
    <row r="4718" spans="6:27">
      <c r="F4718" s="128" t="s">
        <v>230</v>
      </c>
      <c r="G4718" s="128" t="s">
        <v>230</v>
      </c>
      <c r="H4718" s="128" t="s">
        <v>230</v>
      </c>
      <c r="I4718" s="128" t="s">
        <v>230</v>
      </c>
      <c r="J4718" s="128" t="s">
        <v>230</v>
      </c>
      <c r="K4718" s="128" t="s">
        <v>230</v>
      </c>
      <c r="N4718" s="128" t="s">
        <v>230</v>
      </c>
      <c r="AA4718" s="128" t="s">
        <v>230</v>
      </c>
    </row>
    <row r="4719" spans="6:27">
      <c r="F4719" s="128" t="s">
        <v>230</v>
      </c>
      <c r="G4719" s="128" t="s">
        <v>230</v>
      </c>
      <c r="H4719" s="128" t="s">
        <v>230</v>
      </c>
      <c r="I4719" s="128" t="s">
        <v>230</v>
      </c>
      <c r="J4719" s="128" t="s">
        <v>230</v>
      </c>
      <c r="K4719" s="128" t="s">
        <v>230</v>
      </c>
      <c r="N4719" s="128" t="s">
        <v>230</v>
      </c>
      <c r="AA4719" s="128" t="s">
        <v>230</v>
      </c>
    </row>
    <row r="4720" spans="6:27">
      <c r="F4720" s="128" t="s">
        <v>230</v>
      </c>
      <c r="G4720" s="128" t="s">
        <v>230</v>
      </c>
      <c r="H4720" s="128" t="s">
        <v>230</v>
      </c>
      <c r="I4720" s="128" t="s">
        <v>230</v>
      </c>
      <c r="J4720" s="128" t="s">
        <v>230</v>
      </c>
      <c r="K4720" s="128" t="s">
        <v>230</v>
      </c>
      <c r="N4720" s="128" t="s">
        <v>230</v>
      </c>
      <c r="AA4720" s="128" t="s">
        <v>230</v>
      </c>
    </row>
    <row r="4721" spans="6:27">
      <c r="F4721" s="128" t="s">
        <v>230</v>
      </c>
      <c r="G4721" s="128" t="s">
        <v>230</v>
      </c>
      <c r="H4721" s="128" t="s">
        <v>230</v>
      </c>
      <c r="I4721" s="128" t="s">
        <v>230</v>
      </c>
      <c r="J4721" s="128" t="s">
        <v>230</v>
      </c>
      <c r="K4721" s="128" t="s">
        <v>230</v>
      </c>
      <c r="N4721" s="128" t="s">
        <v>230</v>
      </c>
      <c r="AA4721" s="128" t="s">
        <v>230</v>
      </c>
    </row>
    <row r="4722" spans="6:27">
      <c r="F4722" s="128" t="s">
        <v>230</v>
      </c>
      <c r="G4722" s="128" t="s">
        <v>230</v>
      </c>
      <c r="H4722" s="128" t="s">
        <v>230</v>
      </c>
      <c r="I4722" s="128" t="s">
        <v>230</v>
      </c>
      <c r="J4722" s="128" t="s">
        <v>230</v>
      </c>
      <c r="K4722" s="128" t="s">
        <v>230</v>
      </c>
      <c r="N4722" s="128" t="s">
        <v>230</v>
      </c>
      <c r="AA4722" s="128" t="s">
        <v>230</v>
      </c>
    </row>
    <row r="4723" spans="6:27">
      <c r="F4723" s="128" t="s">
        <v>230</v>
      </c>
      <c r="G4723" s="128" t="s">
        <v>230</v>
      </c>
      <c r="H4723" s="128" t="s">
        <v>230</v>
      </c>
      <c r="I4723" s="128" t="s">
        <v>230</v>
      </c>
      <c r="J4723" s="128" t="s">
        <v>230</v>
      </c>
      <c r="K4723" s="128" t="s">
        <v>230</v>
      </c>
      <c r="N4723" s="128" t="s">
        <v>230</v>
      </c>
      <c r="AA4723" s="128" t="s">
        <v>230</v>
      </c>
    </row>
    <row r="4724" spans="6:27">
      <c r="F4724" s="128" t="s">
        <v>230</v>
      </c>
      <c r="G4724" s="128" t="s">
        <v>230</v>
      </c>
      <c r="H4724" s="128" t="s">
        <v>230</v>
      </c>
      <c r="I4724" s="128" t="s">
        <v>230</v>
      </c>
      <c r="J4724" s="128" t="s">
        <v>230</v>
      </c>
      <c r="K4724" s="128" t="s">
        <v>230</v>
      </c>
      <c r="N4724" s="128" t="s">
        <v>230</v>
      </c>
      <c r="AA4724" s="128" t="s">
        <v>230</v>
      </c>
    </row>
    <row r="4725" spans="6:27">
      <c r="F4725" s="128" t="s">
        <v>230</v>
      </c>
      <c r="G4725" s="128" t="s">
        <v>230</v>
      </c>
      <c r="H4725" s="128" t="s">
        <v>230</v>
      </c>
      <c r="I4725" s="128" t="s">
        <v>230</v>
      </c>
      <c r="J4725" s="128" t="s">
        <v>230</v>
      </c>
      <c r="K4725" s="128" t="s">
        <v>230</v>
      </c>
      <c r="N4725" s="128" t="s">
        <v>230</v>
      </c>
      <c r="AA4725" s="128" t="s">
        <v>230</v>
      </c>
    </row>
    <row r="4726" spans="6:27">
      <c r="F4726" s="128" t="s">
        <v>230</v>
      </c>
      <c r="G4726" s="128" t="s">
        <v>230</v>
      </c>
      <c r="H4726" s="128" t="s">
        <v>230</v>
      </c>
      <c r="I4726" s="128" t="s">
        <v>230</v>
      </c>
      <c r="J4726" s="128" t="s">
        <v>230</v>
      </c>
      <c r="K4726" s="128" t="s">
        <v>230</v>
      </c>
      <c r="N4726" s="128" t="s">
        <v>230</v>
      </c>
      <c r="AA4726" s="128" t="s">
        <v>230</v>
      </c>
    </row>
    <row r="4727" spans="6:27">
      <c r="F4727" s="128" t="s">
        <v>230</v>
      </c>
      <c r="G4727" s="128" t="s">
        <v>230</v>
      </c>
      <c r="H4727" s="128" t="s">
        <v>230</v>
      </c>
      <c r="I4727" s="128" t="s">
        <v>230</v>
      </c>
      <c r="J4727" s="128" t="s">
        <v>230</v>
      </c>
      <c r="K4727" s="128" t="s">
        <v>230</v>
      </c>
      <c r="N4727" s="128" t="s">
        <v>230</v>
      </c>
      <c r="AA4727" s="128" t="s">
        <v>230</v>
      </c>
    </row>
    <row r="4728" spans="6:27">
      <c r="F4728" s="128" t="s">
        <v>230</v>
      </c>
      <c r="G4728" s="128" t="s">
        <v>230</v>
      </c>
      <c r="H4728" s="128" t="s">
        <v>230</v>
      </c>
      <c r="I4728" s="128" t="s">
        <v>230</v>
      </c>
      <c r="J4728" s="128" t="s">
        <v>230</v>
      </c>
      <c r="K4728" s="128" t="s">
        <v>230</v>
      </c>
      <c r="N4728" s="128" t="s">
        <v>230</v>
      </c>
      <c r="AA4728" s="128" t="s">
        <v>230</v>
      </c>
    </row>
    <row r="4729" spans="6:27">
      <c r="F4729" s="128" t="s">
        <v>230</v>
      </c>
      <c r="G4729" s="128" t="s">
        <v>230</v>
      </c>
      <c r="H4729" s="128" t="s">
        <v>230</v>
      </c>
      <c r="I4729" s="128" t="s">
        <v>230</v>
      </c>
      <c r="J4729" s="128" t="s">
        <v>230</v>
      </c>
      <c r="K4729" s="128" t="s">
        <v>230</v>
      </c>
      <c r="N4729" s="128" t="s">
        <v>230</v>
      </c>
      <c r="AA4729" s="128" t="s">
        <v>230</v>
      </c>
    </row>
    <row r="4730" spans="6:27">
      <c r="F4730" s="128" t="s">
        <v>230</v>
      </c>
      <c r="G4730" s="128" t="s">
        <v>230</v>
      </c>
      <c r="H4730" s="128" t="s">
        <v>230</v>
      </c>
      <c r="I4730" s="128" t="s">
        <v>230</v>
      </c>
      <c r="J4730" s="128" t="s">
        <v>230</v>
      </c>
      <c r="K4730" s="128" t="s">
        <v>230</v>
      </c>
      <c r="N4730" s="128" t="s">
        <v>230</v>
      </c>
      <c r="AA4730" s="128" t="s">
        <v>230</v>
      </c>
    </row>
    <row r="4731" spans="6:27">
      <c r="F4731" s="128" t="s">
        <v>230</v>
      </c>
      <c r="G4731" s="128" t="s">
        <v>230</v>
      </c>
      <c r="H4731" s="128" t="s">
        <v>230</v>
      </c>
      <c r="I4731" s="128" t="s">
        <v>230</v>
      </c>
      <c r="J4731" s="128" t="s">
        <v>230</v>
      </c>
      <c r="K4731" s="128" t="s">
        <v>230</v>
      </c>
      <c r="N4731" s="128" t="s">
        <v>230</v>
      </c>
      <c r="AA4731" s="128" t="s">
        <v>230</v>
      </c>
    </row>
    <row r="4732" spans="6:27">
      <c r="F4732" s="128" t="s">
        <v>230</v>
      </c>
      <c r="G4732" s="128" t="s">
        <v>230</v>
      </c>
      <c r="H4732" s="128" t="s">
        <v>230</v>
      </c>
      <c r="I4732" s="128" t="s">
        <v>230</v>
      </c>
      <c r="J4732" s="128" t="s">
        <v>230</v>
      </c>
      <c r="K4732" s="128" t="s">
        <v>230</v>
      </c>
      <c r="N4732" s="128" t="s">
        <v>230</v>
      </c>
      <c r="AA4732" s="128" t="s">
        <v>230</v>
      </c>
    </row>
    <row r="4733" spans="6:27">
      <c r="F4733" s="128" t="s">
        <v>230</v>
      </c>
      <c r="G4733" s="128" t="s">
        <v>230</v>
      </c>
      <c r="H4733" s="128" t="s">
        <v>230</v>
      </c>
      <c r="I4733" s="128" t="s">
        <v>230</v>
      </c>
      <c r="J4733" s="128" t="s">
        <v>230</v>
      </c>
      <c r="K4733" s="128" t="s">
        <v>230</v>
      </c>
      <c r="N4733" s="128" t="s">
        <v>230</v>
      </c>
      <c r="AA4733" s="128" t="s">
        <v>230</v>
      </c>
    </row>
    <row r="4734" spans="6:27">
      <c r="F4734" s="128" t="s">
        <v>230</v>
      </c>
      <c r="G4734" s="128" t="s">
        <v>230</v>
      </c>
      <c r="H4734" s="128" t="s">
        <v>230</v>
      </c>
      <c r="I4734" s="128" t="s">
        <v>230</v>
      </c>
      <c r="J4734" s="128" t="s">
        <v>230</v>
      </c>
      <c r="K4734" s="128" t="s">
        <v>230</v>
      </c>
      <c r="N4734" s="128" t="s">
        <v>230</v>
      </c>
      <c r="AA4734" s="128" t="s">
        <v>230</v>
      </c>
    </row>
    <row r="4735" spans="6:27">
      <c r="F4735" s="128" t="s">
        <v>230</v>
      </c>
      <c r="G4735" s="128" t="s">
        <v>230</v>
      </c>
      <c r="H4735" s="128" t="s">
        <v>230</v>
      </c>
      <c r="I4735" s="128" t="s">
        <v>230</v>
      </c>
      <c r="J4735" s="128" t="s">
        <v>230</v>
      </c>
      <c r="K4735" s="128" t="s">
        <v>230</v>
      </c>
      <c r="N4735" s="128" t="s">
        <v>230</v>
      </c>
      <c r="AA4735" s="128" t="s">
        <v>230</v>
      </c>
    </row>
    <row r="4736" spans="6:27">
      <c r="F4736" s="128" t="s">
        <v>230</v>
      </c>
      <c r="G4736" s="128" t="s">
        <v>230</v>
      </c>
      <c r="H4736" s="128" t="s">
        <v>230</v>
      </c>
      <c r="I4736" s="128" t="s">
        <v>230</v>
      </c>
      <c r="J4736" s="128" t="s">
        <v>230</v>
      </c>
      <c r="K4736" s="128" t="s">
        <v>230</v>
      </c>
      <c r="N4736" s="128" t="s">
        <v>230</v>
      </c>
      <c r="AA4736" s="128" t="s">
        <v>230</v>
      </c>
    </row>
    <row r="4737" spans="6:27">
      <c r="F4737" s="128" t="s">
        <v>230</v>
      </c>
      <c r="G4737" s="128" t="s">
        <v>230</v>
      </c>
      <c r="H4737" s="128" t="s">
        <v>230</v>
      </c>
      <c r="I4737" s="128" t="s">
        <v>230</v>
      </c>
      <c r="J4737" s="128" t="s">
        <v>230</v>
      </c>
      <c r="K4737" s="128" t="s">
        <v>230</v>
      </c>
      <c r="N4737" s="128" t="s">
        <v>230</v>
      </c>
      <c r="AA4737" s="128" t="s">
        <v>230</v>
      </c>
    </row>
    <row r="4738" spans="6:27">
      <c r="F4738" s="128" t="s">
        <v>230</v>
      </c>
      <c r="G4738" s="128" t="s">
        <v>230</v>
      </c>
      <c r="H4738" s="128" t="s">
        <v>230</v>
      </c>
      <c r="I4738" s="128" t="s">
        <v>230</v>
      </c>
      <c r="J4738" s="128" t="s">
        <v>230</v>
      </c>
      <c r="K4738" s="128" t="s">
        <v>230</v>
      </c>
      <c r="N4738" s="128" t="s">
        <v>230</v>
      </c>
      <c r="AA4738" s="128" t="s">
        <v>230</v>
      </c>
    </row>
    <row r="4739" spans="6:27">
      <c r="F4739" s="128" t="s">
        <v>230</v>
      </c>
      <c r="G4739" s="128" t="s">
        <v>230</v>
      </c>
      <c r="H4739" s="128" t="s">
        <v>230</v>
      </c>
      <c r="I4739" s="128" t="s">
        <v>230</v>
      </c>
      <c r="J4739" s="128" t="s">
        <v>230</v>
      </c>
      <c r="K4739" s="128" t="s">
        <v>230</v>
      </c>
      <c r="N4739" s="128" t="s">
        <v>230</v>
      </c>
      <c r="AA4739" s="128" t="s">
        <v>230</v>
      </c>
    </row>
    <row r="4740" spans="6:27">
      <c r="F4740" s="128" t="s">
        <v>230</v>
      </c>
      <c r="G4740" s="128" t="s">
        <v>230</v>
      </c>
      <c r="H4740" s="128" t="s">
        <v>230</v>
      </c>
      <c r="I4740" s="128" t="s">
        <v>230</v>
      </c>
      <c r="J4740" s="128" t="s">
        <v>230</v>
      </c>
      <c r="K4740" s="128" t="s">
        <v>230</v>
      </c>
      <c r="N4740" s="128" t="s">
        <v>230</v>
      </c>
      <c r="AA4740" s="128" t="s">
        <v>230</v>
      </c>
    </row>
    <row r="4741" spans="6:27">
      <c r="F4741" s="128" t="s">
        <v>230</v>
      </c>
      <c r="G4741" s="128" t="s">
        <v>230</v>
      </c>
      <c r="H4741" s="128" t="s">
        <v>230</v>
      </c>
      <c r="I4741" s="128" t="s">
        <v>230</v>
      </c>
      <c r="J4741" s="128" t="s">
        <v>230</v>
      </c>
      <c r="K4741" s="128" t="s">
        <v>230</v>
      </c>
      <c r="N4741" s="128" t="s">
        <v>230</v>
      </c>
      <c r="AA4741" s="128" t="s">
        <v>230</v>
      </c>
    </row>
    <row r="4742" spans="6:27">
      <c r="F4742" s="128" t="s">
        <v>230</v>
      </c>
      <c r="G4742" s="128" t="s">
        <v>230</v>
      </c>
      <c r="H4742" s="128" t="s">
        <v>230</v>
      </c>
      <c r="I4742" s="128" t="s">
        <v>230</v>
      </c>
      <c r="J4742" s="128" t="s">
        <v>230</v>
      </c>
      <c r="K4742" s="128" t="s">
        <v>230</v>
      </c>
      <c r="N4742" s="128" t="s">
        <v>230</v>
      </c>
      <c r="AA4742" s="128" t="s">
        <v>230</v>
      </c>
    </row>
    <row r="4743" spans="6:27">
      <c r="F4743" s="128" t="s">
        <v>230</v>
      </c>
      <c r="G4743" s="128" t="s">
        <v>230</v>
      </c>
      <c r="H4743" s="128" t="s">
        <v>230</v>
      </c>
      <c r="I4743" s="128" t="s">
        <v>230</v>
      </c>
      <c r="J4743" s="128" t="s">
        <v>230</v>
      </c>
      <c r="K4743" s="128" t="s">
        <v>230</v>
      </c>
      <c r="N4743" s="128" t="s">
        <v>230</v>
      </c>
      <c r="AA4743" s="128" t="s">
        <v>230</v>
      </c>
    </row>
    <row r="4744" spans="6:27">
      <c r="F4744" s="128" t="s">
        <v>230</v>
      </c>
      <c r="G4744" s="128" t="s">
        <v>230</v>
      </c>
      <c r="H4744" s="128" t="s">
        <v>230</v>
      </c>
      <c r="I4744" s="128" t="s">
        <v>230</v>
      </c>
      <c r="J4744" s="128" t="s">
        <v>230</v>
      </c>
      <c r="K4744" s="128" t="s">
        <v>230</v>
      </c>
      <c r="N4744" s="128" t="s">
        <v>230</v>
      </c>
      <c r="AA4744" s="128" t="s">
        <v>230</v>
      </c>
    </row>
    <row r="4745" spans="6:27">
      <c r="F4745" s="128" t="s">
        <v>230</v>
      </c>
      <c r="G4745" s="128" t="s">
        <v>230</v>
      </c>
      <c r="H4745" s="128" t="s">
        <v>230</v>
      </c>
      <c r="I4745" s="128" t="s">
        <v>230</v>
      </c>
      <c r="J4745" s="128" t="s">
        <v>230</v>
      </c>
      <c r="K4745" s="128" t="s">
        <v>230</v>
      </c>
      <c r="N4745" s="128" t="s">
        <v>230</v>
      </c>
      <c r="AA4745" s="128" t="s">
        <v>230</v>
      </c>
    </row>
    <row r="4746" spans="6:27">
      <c r="F4746" s="128" t="s">
        <v>230</v>
      </c>
      <c r="G4746" s="128" t="s">
        <v>230</v>
      </c>
      <c r="H4746" s="128" t="s">
        <v>230</v>
      </c>
      <c r="I4746" s="128" t="s">
        <v>230</v>
      </c>
      <c r="J4746" s="128" t="s">
        <v>230</v>
      </c>
      <c r="K4746" s="128" t="s">
        <v>230</v>
      </c>
      <c r="N4746" s="128" t="s">
        <v>230</v>
      </c>
      <c r="AA4746" s="128" t="s">
        <v>230</v>
      </c>
    </row>
    <row r="4747" spans="6:27">
      <c r="F4747" s="128" t="s">
        <v>230</v>
      </c>
      <c r="G4747" s="128" t="s">
        <v>230</v>
      </c>
      <c r="H4747" s="128" t="s">
        <v>230</v>
      </c>
      <c r="I4747" s="128" t="s">
        <v>230</v>
      </c>
      <c r="J4747" s="128" t="s">
        <v>230</v>
      </c>
      <c r="K4747" s="128" t="s">
        <v>230</v>
      </c>
      <c r="N4747" s="128" t="s">
        <v>230</v>
      </c>
      <c r="AA4747" s="128" t="s">
        <v>230</v>
      </c>
    </row>
    <row r="4748" spans="6:27">
      <c r="F4748" s="128" t="s">
        <v>230</v>
      </c>
      <c r="G4748" s="128" t="s">
        <v>230</v>
      </c>
      <c r="H4748" s="128" t="s">
        <v>230</v>
      </c>
      <c r="I4748" s="128" t="s">
        <v>230</v>
      </c>
      <c r="J4748" s="128" t="s">
        <v>230</v>
      </c>
      <c r="K4748" s="128" t="s">
        <v>230</v>
      </c>
      <c r="N4748" s="128" t="s">
        <v>230</v>
      </c>
      <c r="AA4748" s="128" t="s">
        <v>230</v>
      </c>
    </row>
    <row r="4749" spans="6:27">
      <c r="F4749" s="128" t="s">
        <v>230</v>
      </c>
      <c r="G4749" s="128" t="s">
        <v>230</v>
      </c>
      <c r="H4749" s="128" t="s">
        <v>230</v>
      </c>
      <c r="I4749" s="128" t="s">
        <v>230</v>
      </c>
      <c r="J4749" s="128" t="s">
        <v>230</v>
      </c>
      <c r="K4749" s="128" t="s">
        <v>230</v>
      </c>
      <c r="N4749" s="128" t="s">
        <v>230</v>
      </c>
      <c r="AA4749" s="128" t="s">
        <v>230</v>
      </c>
    </row>
    <row r="4750" spans="6:27">
      <c r="F4750" s="128" t="s">
        <v>230</v>
      </c>
      <c r="G4750" s="128" t="s">
        <v>230</v>
      </c>
      <c r="H4750" s="128" t="s">
        <v>230</v>
      </c>
      <c r="I4750" s="128" t="s">
        <v>230</v>
      </c>
      <c r="J4750" s="128" t="s">
        <v>230</v>
      </c>
      <c r="K4750" s="128" t="s">
        <v>230</v>
      </c>
      <c r="N4750" s="128" t="s">
        <v>230</v>
      </c>
      <c r="AA4750" s="128" t="s">
        <v>230</v>
      </c>
    </row>
    <row r="4751" spans="6:27">
      <c r="F4751" s="128" t="s">
        <v>230</v>
      </c>
      <c r="G4751" s="128" t="s">
        <v>230</v>
      </c>
      <c r="H4751" s="128" t="s">
        <v>230</v>
      </c>
      <c r="I4751" s="128" t="s">
        <v>230</v>
      </c>
      <c r="J4751" s="128" t="s">
        <v>230</v>
      </c>
      <c r="K4751" s="128" t="s">
        <v>230</v>
      </c>
      <c r="N4751" s="128" t="s">
        <v>230</v>
      </c>
      <c r="AA4751" s="128" t="s">
        <v>230</v>
      </c>
    </row>
    <row r="4752" spans="6:27">
      <c r="F4752" s="128" t="s">
        <v>230</v>
      </c>
      <c r="G4752" s="128" t="s">
        <v>230</v>
      </c>
      <c r="H4752" s="128" t="s">
        <v>230</v>
      </c>
      <c r="I4752" s="128" t="s">
        <v>230</v>
      </c>
      <c r="J4752" s="128" t="s">
        <v>230</v>
      </c>
      <c r="K4752" s="128" t="s">
        <v>230</v>
      </c>
      <c r="N4752" s="128" t="s">
        <v>230</v>
      </c>
      <c r="AA4752" s="128" t="s">
        <v>230</v>
      </c>
    </row>
    <row r="4753" spans="6:27">
      <c r="F4753" s="128" t="s">
        <v>230</v>
      </c>
      <c r="G4753" s="128" t="s">
        <v>230</v>
      </c>
      <c r="H4753" s="128" t="s">
        <v>230</v>
      </c>
      <c r="I4753" s="128" t="s">
        <v>230</v>
      </c>
      <c r="J4753" s="128" t="s">
        <v>230</v>
      </c>
      <c r="K4753" s="128" t="s">
        <v>230</v>
      </c>
      <c r="N4753" s="128" t="s">
        <v>230</v>
      </c>
      <c r="AA4753" s="128" t="s">
        <v>230</v>
      </c>
    </row>
    <row r="4754" spans="6:27">
      <c r="F4754" s="128" t="s">
        <v>230</v>
      </c>
      <c r="G4754" s="128" t="s">
        <v>230</v>
      </c>
      <c r="H4754" s="128" t="s">
        <v>230</v>
      </c>
      <c r="I4754" s="128" t="s">
        <v>230</v>
      </c>
      <c r="J4754" s="128" t="s">
        <v>230</v>
      </c>
      <c r="K4754" s="128" t="s">
        <v>230</v>
      </c>
      <c r="N4754" s="128" t="s">
        <v>230</v>
      </c>
      <c r="AA4754" s="128" t="s">
        <v>230</v>
      </c>
    </row>
    <row r="4755" spans="6:27">
      <c r="F4755" s="128" t="s">
        <v>230</v>
      </c>
      <c r="G4755" s="128" t="s">
        <v>230</v>
      </c>
      <c r="H4755" s="128" t="s">
        <v>230</v>
      </c>
      <c r="I4755" s="128" t="s">
        <v>230</v>
      </c>
      <c r="J4755" s="128" t="s">
        <v>230</v>
      </c>
      <c r="K4755" s="128" t="s">
        <v>230</v>
      </c>
      <c r="N4755" s="128" t="s">
        <v>230</v>
      </c>
      <c r="AA4755" s="128" t="s">
        <v>230</v>
      </c>
    </row>
    <row r="4756" spans="6:27">
      <c r="F4756" s="128" t="s">
        <v>230</v>
      </c>
      <c r="G4756" s="128" t="s">
        <v>230</v>
      </c>
      <c r="H4756" s="128" t="s">
        <v>230</v>
      </c>
      <c r="I4756" s="128" t="s">
        <v>230</v>
      </c>
      <c r="J4756" s="128" t="s">
        <v>230</v>
      </c>
      <c r="K4756" s="128" t="s">
        <v>230</v>
      </c>
      <c r="N4756" s="128" t="s">
        <v>230</v>
      </c>
      <c r="AA4756" s="128" t="s">
        <v>230</v>
      </c>
    </row>
    <row r="4757" spans="6:27">
      <c r="F4757" s="128" t="s">
        <v>230</v>
      </c>
      <c r="G4757" s="128" t="s">
        <v>230</v>
      </c>
      <c r="H4757" s="128" t="s">
        <v>230</v>
      </c>
      <c r="I4757" s="128" t="s">
        <v>230</v>
      </c>
      <c r="J4757" s="128" t="s">
        <v>230</v>
      </c>
      <c r="K4757" s="128" t="s">
        <v>230</v>
      </c>
      <c r="N4757" s="128" t="s">
        <v>230</v>
      </c>
      <c r="AA4757" s="128" t="s">
        <v>230</v>
      </c>
    </row>
    <row r="4758" spans="6:27">
      <c r="F4758" s="128" t="s">
        <v>230</v>
      </c>
      <c r="G4758" s="128" t="s">
        <v>230</v>
      </c>
      <c r="H4758" s="128" t="s">
        <v>230</v>
      </c>
      <c r="I4758" s="128" t="s">
        <v>230</v>
      </c>
      <c r="J4758" s="128" t="s">
        <v>230</v>
      </c>
      <c r="K4758" s="128" t="s">
        <v>230</v>
      </c>
      <c r="N4758" s="128" t="s">
        <v>230</v>
      </c>
      <c r="AA4758" s="128" t="s">
        <v>230</v>
      </c>
    </row>
    <row r="4759" spans="6:27">
      <c r="F4759" s="128" t="s">
        <v>230</v>
      </c>
      <c r="G4759" s="128" t="s">
        <v>230</v>
      </c>
      <c r="H4759" s="128" t="s">
        <v>230</v>
      </c>
      <c r="I4759" s="128" t="s">
        <v>230</v>
      </c>
      <c r="J4759" s="128" t="s">
        <v>230</v>
      </c>
      <c r="K4759" s="128" t="s">
        <v>230</v>
      </c>
      <c r="N4759" s="128" t="s">
        <v>230</v>
      </c>
      <c r="AA4759" s="128" t="s">
        <v>230</v>
      </c>
    </row>
    <row r="4760" spans="6:27">
      <c r="F4760" s="128" t="s">
        <v>230</v>
      </c>
      <c r="G4760" s="128" t="s">
        <v>230</v>
      </c>
      <c r="H4760" s="128" t="s">
        <v>230</v>
      </c>
      <c r="I4760" s="128" t="s">
        <v>230</v>
      </c>
      <c r="J4760" s="128" t="s">
        <v>230</v>
      </c>
      <c r="K4760" s="128" t="s">
        <v>230</v>
      </c>
      <c r="N4760" s="128" t="s">
        <v>230</v>
      </c>
      <c r="AA4760" s="128" t="s">
        <v>230</v>
      </c>
    </row>
    <row r="4761" spans="6:27">
      <c r="F4761" s="128" t="s">
        <v>230</v>
      </c>
      <c r="G4761" s="128" t="s">
        <v>230</v>
      </c>
      <c r="H4761" s="128" t="s">
        <v>230</v>
      </c>
      <c r="I4761" s="128" t="s">
        <v>230</v>
      </c>
      <c r="J4761" s="128" t="s">
        <v>230</v>
      </c>
      <c r="K4761" s="128" t="s">
        <v>230</v>
      </c>
      <c r="N4761" s="128" t="s">
        <v>230</v>
      </c>
      <c r="AA4761" s="128" t="s">
        <v>230</v>
      </c>
    </row>
    <row r="4762" spans="6:27">
      <c r="F4762" s="128" t="s">
        <v>230</v>
      </c>
      <c r="G4762" s="128" t="s">
        <v>230</v>
      </c>
      <c r="H4762" s="128" t="s">
        <v>230</v>
      </c>
      <c r="I4762" s="128" t="s">
        <v>230</v>
      </c>
      <c r="J4762" s="128" t="s">
        <v>230</v>
      </c>
      <c r="K4762" s="128" t="s">
        <v>230</v>
      </c>
      <c r="N4762" s="128" t="s">
        <v>230</v>
      </c>
      <c r="AA4762" s="128" t="s">
        <v>230</v>
      </c>
    </row>
    <row r="4763" spans="6:27">
      <c r="F4763" s="128" t="s">
        <v>230</v>
      </c>
      <c r="G4763" s="128" t="s">
        <v>230</v>
      </c>
      <c r="H4763" s="128" t="s">
        <v>230</v>
      </c>
      <c r="I4763" s="128" t="s">
        <v>230</v>
      </c>
      <c r="J4763" s="128" t="s">
        <v>230</v>
      </c>
      <c r="K4763" s="128" t="s">
        <v>230</v>
      </c>
      <c r="N4763" s="128" t="s">
        <v>230</v>
      </c>
      <c r="AA4763" s="128" t="s">
        <v>230</v>
      </c>
    </row>
    <row r="4764" spans="6:27">
      <c r="F4764" s="128" t="s">
        <v>230</v>
      </c>
      <c r="G4764" s="128" t="s">
        <v>230</v>
      </c>
      <c r="H4764" s="128" t="s">
        <v>230</v>
      </c>
      <c r="I4764" s="128" t="s">
        <v>230</v>
      </c>
      <c r="J4764" s="128" t="s">
        <v>230</v>
      </c>
      <c r="K4764" s="128" t="s">
        <v>230</v>
      </c>
      <c r="N4764" s="128" t="s">
        <v>230</v>
      </c>
      <c r="AA4764" s="128" t="s">
        <v>230</v>
      </c>
    </row>
    <row r="4765" spans="6:27">
      <c r="F4765" s="128" t="s">
        <v>230</v>
      </c>
      <c r="G4765" s="128" t="s">
        <v>230</v>
      </c>
      <c r="H4765" s="128" t="s">
        <v>230</v>
      </c>
      <c r="I4765" s="128" t="s">
        <v>230</v>
      </c>
      <c r="J4765" s="128" t="s">
        <v>230</v>
      </c>
      <c r="K4765" s="128" t="s">
        <v>230</v>
      </c>
      <c r="N4765" s="128" t="s">
        <v>230</v>
      </c>
      <c r="AA4765" s="128" t="s">
        <v>230</v>
      </c>
    </row>
    <row r="4766" spans="6:27">
      <c r="F4766" s="128" t="s">
        <v>230</v>
      </c>
      <c r="G4766" s="128" t="s">
        <v>230</v>
      </c>
      <c r="H4766" s="128" t="s">
        <v>230</v>
      </c>
      <c r="I4766" s="128" t="s">
        <v>230</v>
      </c>
      <c r="J4766" s="128" t="s">
        <v>230</v>
      </c>
      <c r="K4766" s="128" t="s">
        <v>230</v>
      </c>
      <c r="N4766" s="128" t="s">
        <v>230</v>
      </c>
      <c r="AA4766" s="128" t="s">
        <v>230</v>
      </c>
    </row>
    <row r="4767" spans="6:27">
      <c r="F4767" s="128" t="s">
        <v>230</v>
      </c>
      <c r="G4767" s="128" t="s">
        <v>230</v>
      </c>
      <c r="H4767" s="128" t="s">
        <v>230</v>
      </c>
      <c r="I4767" s="128" t="s">
        <v>230</v>
      </c>
      <c r="J4767" s="128" t="s">
        <v>230</v>
      </c>
      <c r="K4767" s="128" t="s">
        <v>230</v>
      </c>
      <c r="N4767" s="128" t="s">
        <v>230</v>
      </c>
      <c r="AA4767" s="128" t="s">
        <v>230</v>
      </c>
    </row>
    <row r="4768" spans="6:27">
      <c r="F4768" s="128" t="s">
        <v>230</v>
      </c>
      <c r="G4768" s="128" t="s">
        <v>230</v>
      </c>
      <c r="H4768" s="128" t="s">
        <v>230</v>
      </c>
      <c r="I4768" s="128" t="s">
        <v>230</v>
      </c>
      <c r="J4768" s="128" t="s">
        <v>230</v>
      </c>
      <c r="K4768" s="128" t="s">
        <v>230</v>
      </c>
      <c r="N4768" s="128" t="s">
        <v>230</v>
      </c>
      <c r="AA4768" s="128" t="s">
        <v>230</v>
      </c>
    </row>
    <row r="4769" spans="6:27">
      <c r="F4769" s="128" t="s">
        <v>230</v>
      </c>
      <c r="G4769" s="128" t="s">
        <v>230</v>
      </c>
      <c r="H4769" s="128" t="s">
        <v>230</v>
      </c>
      <c r="I4769" s="128" t="s">
        <v>230</v>
      </c>
      <c r="J4769" s="128" t="s">
        <v>230</v>
      </c>
      <c r="K4769" s="128" t="s">
        <v>230</v>
      </c>
      <c r="N4769" s="128" t="s">
        <v>230</v>
      </c>
      <c r="AA4769" s="128" t="s">
        <v>230</v>
      </c>
    </row>
    <row r="4770" spans="6:27">
      <c r="F4770" s="128" t="s">
        <v>230</v>
      </c>
      <c r="G4770" s="128" t="s">
        <v>230</v>
      </c>
      <c r="H4770" s="128" t="s">
        <v>230</v>
      </c>
      <c r="I4770" s="128" t="s">
        <v>230</v>
      </c>
      <c r="J4770" s="128" t="s">
        <v>230</v>
      </c>
      <c r="K4770" s="128" t="s">
        <v>230</v>
      </c>
      <c r="N4770" s="128" t="s">
        <v>230</v>
      </c>
      <c r="AA4770" s="128" t="s">
        <v>230</v>
      </c>
    </row>
    <row r="4771" spans="6:27">
      <c r="F4771" s="128" t="s">
        <v>230</v>
      </c>
      <c r="G4771" s="128" t="s">
        <v>230</v>
      </c>
      <c r="H4771" s="128" t="s">
        <v>230</v>
      </c>
      <c r="I4771" s="128" t="s">
        <v>230</v>
      </c>
      <c r="J4771" s="128" t="s">
        <v>230</v>
      </c>
      <c r="K4771" s="128" t="s">
        <v>230</v>
      </c>
      <c r="N4771" s="128" t="s">
        <v>230</v>
      </c>
      <c r="AA4771" s="128" t="s">
        <v>230</v>
      </c>
    </row>
    <row r="4772" spans="6:27">
      <c r="F4772" s="128" t="s">
        <v>230</v>
      </c>
      <c r="G4772" s="128" t="s">
        <v>230</v>
      </c>
      <c r="H4772" s="128" t="s">
        <v>230</v>
      </c>
      <c r="I4772" s="128" t="s">
        <v>230</v>
      </c>
      <c r="J4772" s="128" t="s">
        <v>230</v>
      </c>
      <c r="K4772" s="128" t="s">
        <v>230</v>
      </c>
      <c r="N4772" s="128" t="s">
        <v>230</v>
      </c>
      <c r="AA4772" s="128" t="s">
        <v>230</v>
      </c>
    </row>
    <row r="4773" spans="6:27">
      <c r="F4773" s="128" t="s">
        <v>230</v>
      </c>
      <c r="G4773" s="128" t="s">
        <v>230</v>
      </c>
      <c r="H4773" s="128" t="s">
        <v>230</v>
      </c>
      <c r="I4773" s="128" t="s">
        <v>230</v>
      </c>
      <c r="J4773" s="128" t="s">
        <v>230</v>
      </c>
      <c r="K4773" s="128" t="s">
        <v>230</v>
      </c>
      <c r="N4773" s="128" t="s">
        <v>230</v>
      </c>
      <c r="AA4773" s="128" t="s">
        <v>230</v>
      </c>
    </row>
    <row r="4774" spans="6:27">
      <c r="F4774" s="128" t="s">
        <v>230</v>
      </c>
      <c r="G4774" s="128" t="s">
        <v>230</v>
      </c>
      <c r="H4774" s="128" t="s">
        <v>230</v>
      </c>
      <c r="I4774" s="128" t="s">
        <v>230</v>
      </c>
      <c r="J4774" s="128" t="s">
        <v>230</v>
      </c>
      <c r="K4774" s="128" t="s">
        <v>230</v>
      </c>
      <c r="N4774" s="128" t="s">
        <v>230</v>
      </c>
      <c r="AA4774" s="128" t="s">
        <v>230</v>
      </c>
    </row>
    <row r="4775" spans="6:27">
      <c r="F4775" s="128" t="s">
        <v>230</v>
      </c>
      <c r="G4775" s="128" t="s">
        <v>230</v>
      </c>
      <c r="H4775" s="128" t="s">
        <v>230</v>
      </c>
      <c r="I4775" s="128" t="s">
        <v>230</v>
      </c>
      <c r="J4775" s="128" t="s">
        <v>230</v>
      </c>
      <c r="K4775" s="128" t="s">
        <v>230</v>
      </c>
      <c r="N4775" s="128" t="s">
        <v>230</v>
      </c>
      <c r="AA4775" s="128" t="s">
        <v>230</v>
      </c>
    </row>
    <row r="4776" spans="6:27">
      <c r="F4776" s="128" t="s">
        <v>230</v>
      </c>
      <c r="G4776" s="128" t="s">
        <v>230</v>
      </c>
      <c r="H4776" s="128" t="s">
        <v>230</v>
      </c>
      <c r="I4776" s="128" t="s">
        <v>230</v>
      </c>
      <c r="J4776" s="128" t="s">
        <v>230</v>
      </c>
      <c r="K4776" s="128" t="s">
        <v>230</v>
      </c>
      <c r="N4776" s="128" t="s">
        <v>230</v>
      </c>
      <c r="AA4776" s="128" t="s">
        <v>230</v>
      </c>
    </row>
    <row r="4777" spans="6:27">
      <c r="F4777" s="128" t="s">
        <v>230</v>
      </c>
      <c r="G4777" s="128" t="s">
        <v>230</v>
      </c>
      <c r="H4777" s="128" t="s">
        <v>230</v>
      </c>
      <c r="I4777" s="128" t="s">
        <v>230</v>
      </c>
      <c r="J4777" s="128" t="s">
        <v>230</v>
      </c>
      <c r="K4777" s="128" t="s">
        <v>230</v>
      </c>
      <c r="N4777" s="128" t="s">
        <v>230</v>
      </c>
      <c r="AA4777" s="128" t="s">
        <v>230</v>
      </c>
    </row>
    <row r="4778" spans="6:27">
      <c r="F4778" s="128" t="s">
        <v>230</v>
      </c>
      <c r="G4778" s="128" t="s">
        <v>230</v>
      </c>
      <c r="H4778" s="128" t="s">
        <v>230</v>
      </c>
      <c r="I4778" s="128" t="s">
        <v>230</v>
      </c>
      <c r="J4778" s="128" t="s">
        <v>230</v>
      </c>
      <c r="K4778" s="128" t="s">
        <v>230</v>
      </c>
      <c r="N4778" s="128" t="s">
        <v>230</v>
      </c>
      <c r="AA4778" s="128" t="s">
        <v>230</v>
      </c>
    </row>
    <row r="4779" spans="6:27">
      <c r="F4779" s="128" t="s">
        <v>230</v>
      </c>
      <c r="G4779" s="128" t="s">
        <v>230</v>
      </c>
      <c r="H4779" s="128" t="s">
        <v>230</v>
      </c>
      <c r="I4779" s="128" t="s">
        <v>230</v>
      </c>
      <c r="J4779" s="128" t="s">
        <v>230</v>
      </c>
      <c r="K4779" s="128" t="s">
        <v>230</v>
      </c>
      <c r="N4779" s="128" t="s">
        <v>230</v>
      </c>
      <c r="AA4779" s="128" t="s">
        <v>230</v>
      </c>
    </row>
    <row r="4780" spans="6:27">
      <c r="F4780" s="128" t="s">
        <v>230</v>
      </c>
      <c r="G4780" s="128" t="s">
        <v>230</v>
      </c>
      <c r="H4780" s="128" t="s">
        <v>230</v>
      </c>
      <c r="I4780" s="128" t="s">
        <v>230</v>
      </c>
      <c r="J4780" s="128" t="s">
        <v>230</v>
      </c>
      <c r="K4780" s="128" t="s">
        <v>230</v>
      </c>
      <c r="N4780" s="128" t="s">
        <v>230</v>
      </c>
      <c r="AA4780" s="128" t="s">
        <v>230</v>
      </c>
    </row>
    <row r="4781" spans="6:27">
      <c r="F4781" s="128" t="s">
        <v>230</v>
      </c>
      <c r="G4781" s="128" t="s">
        <v>230</v>
      </c>
      <c r="H4781" s="128" t="s">
        <v>230</v>
      </c>
      <c r="I4781" s="128" t="s">
        <v>230</v>
      </c>
      <c r="J4781" s="128" t="s">
        <v>230</v>
      </c>
      <c r="K4781" s="128" t="s">
        <v>230</v>
      </c>
      <c r="N4781" s="128" t="s">
        <v>230</v>
      </c>
      <c r="AA4781" s="128" t="s">
        <v>230</v>
      </c>
    </row>
    <row r="4782" spans="6:27">
      <c r="F4782" s="128" t="s">
        <v>230</v>
      </c>
      <c r="G4782" s="128" t="s">
        <v>230</v>
      </c>
      <c r="H4782" s="128" t="s">
        <v>230</v>
      </c>
      <c r="I4782" s="128" t="s">
        <v>230</v>
      </c>
      <c r="J4782" s="128" t="s">
        <v>230</v>
      </c>
      <c r="K4782" s="128" t="s">
        <v>230</v>
      </c>
      <c r="N4782" s="128" t="s">
        <v>230</v>
      </c>
      <c r="AA4782" s="128" t="s">
        <v>230</v>
      </c>
    </row>
    <row r="4783" spans="6:27">
      <c r="F4783" s="128" t="s">
        <v>230</v>
      </c>
      <c r="G4783" s="128" t="s">
        <v>230</v>
      </c>
      <c r="H4783" s="128" t="s">
        <v>230</v>
      </c>
      <c r="I4783" s="128" t="s">
        <v>230</v>
      </c>
      <c r="J4783" s="128" t="s">
        <v>230</v>
      </c>
      <c r="K4783" s="128" t="s">
        <v>230</v>
      </c>
      <c r="N4783" s="128" t="s">
        <v>230</v>
      </c>
      <c r="AA4783" s="128" t="s">
        <v>230</v>
      </c>
    </row>
    <row r="4784" spans="6:27">
      <c r="F4784" s="128" t="s">
        <v>230</v>
      </c>
      <c r="G4784" s="128" t="s">
        <v>230</v>
      </c>
      <c r="H4784" s="128" t="s">
        <v>230</v>
      </c>
      <c r="I4784" s="128" t="s">
        <v>230</v>
      </c>
      <c r="J4784" s="128" t="s">
        <v>230</v>
      </c>
      <c r="K4784" s="128" t="s">
        <v>230</v>
      </c>
      <c r="N4784" s="128" t="s">
        <v>230</v>
      </c>
      <c r="AA4784" s="128" t="s">
        <v>230</v>
      </c>
    </row>
    <row r="4785" spans="6:27">
      <c r="F4785" s="128" t="s">
        <v>230</v>
      </c>
      <c r="G4785" s="128" t="s">
        <v>230</v>
      </c>
      <c r="H4785" s="128" t="s">
        <v>230</v>
      </c>
      <c r="I4785" s="128" t="s">
        <v>230</v>
      </c>
      <c r="J4785" s="128" t="s">
        <v>230</v>
      </c>
      <c r="K4785" s="128" t="s">
        <v>230</v>
      </c>
      <c r="N4785" s="128" t="s">
        <v>230</v>
      </c>
      <c r="AA4785" s="128" t="s">
        <v>230</v>
      </c>
    </row>
    <row r="4786" spans="6:27">
      <c r="F4786" s="128" t="s">
        <v>230</v>
      </c>
      <c r="G4786" s="128" t="s">
        <v>230</v>
      </c>
      <c r="H4786" s="128" t="s">
        <v>230</v>
      </c>
      <c r="I4786" s="128" t="s">
        <v>230</v>
      </c>
      <c r="J4786" s="128" t="s">
        <v>230</v>
      </c>
      <c r="K4786" s="128" t="s">
        <v>230</v>
      </c>
      <c r="N4786" s="128" t="s">
        <v>230</v>
      </c>
      <c r="AA4786" s="128" t="s">
        <v>230</v>
      </c>
    </row>
    <row r="4787" spans="6:27">
      <c r="F4787" s="128" t="s">
        <v>230</v>
      </c>
      <c r="G4787" s="128" t="s">
        <v>230</v>
      </c>
      <c r="H4787" s="128" t="s">
        <v>230</v>
      </c>
      <c r="I4787" s="128" t="s">
        <v>230</v>
      </c>
      <c r="J4787" s="128" t="s">
        <v>230</v>
      </c>
      <c r="K4787" s="128" t="s">
        <v>230</v>
      </c>
      <c r="N4787" s="128" t="s">
        <v>230</v>
      </c>
      <c r="AA4787" s="128" t="s">
        <v>230</v>
      </c>
    </row>
    <row r="4788" spans="6:27">
      <c r="F4788" s="128" t="s">
        <v>230</v>
      </c>
      <c r="G4788" s="128" t="s">
        <v>230</v>
      </c>
      <c r="H4788" s="128" t="s">
        <v>230</v>
      </c>
      <c r="I4788" s="128" t="s">
        <v>230</v>
      </c>
      <c r="J4788" s="128" t="s">
        <v>230</v>
      </c>
      <c r="K4788" s="128" t="s">
        <v>230</v>
      </c>
      <c r="N4788" s="128" t="s">
        <v>230</v>
      </c>
      <c r="AA4788" s="128" t="s">
        <v>230</v>
      </c>
    </row>
    <row r="4789" spans="6:27">
      <c r="F4789" s="128" t="s">
        <v>230</v>
      </c>
      <c r="G4789" s="128" t="s">
        <v>230</v>
      </c>
      <c r="H4789" s="128" t="s">
        <v>230</v>
      </c>
      <c r="I4789" s="128" t="s">
        <v>230</v>
      </c>
      <c r="J4789" s="128" t="s">
        <v>230</v>
      </c>
      <c r="K4789" s="128" t="s">
        <v>230</v>
      </c>
      <c r="N4789" s="128" t="s">
        <v>230</v>
      </c>
      <c r="AA4789" s="128" t="s">
        <v>230</v>
      </c>
    </row>
    <row r="4790" spans="6:27">
      <c r="F4790" s="128" t="s">
        <v>230</v>
      </c>
      <c r="G4790" s="128" t="s">
        <v>230</v>
      </c>
      <c r="H4790" s="128" t="s">
        <v>230</v>
      </c>
      <c r="I4790" s="128" t="s">
        <v>230</v>
      </c>
      <c r="J4790" s="128" t="s">
        <v>230</v>
      </c>
      <c r="K4790" s="128" t="s">
        <v>230</v>
      </c>
      <c r="N4790" s="128" t="s">
        <v>230</v>
      </c>
      <c r="AA4790" s="128" t="s">
        <v>230</v>
      </c>
    </row>
    <row r="4791" spans="6:27">
      <c r="F4791" s="128" t="s">
        <v>230</v>
      </c>
      <c r="G4791" s="128" t="s">
        <v>230</v>
      </c>
      <c r="H4791" s="128" t="s">
        <v>230</v>
      </c>
      <c r="I4791" s="128" t="s">
        <v>230</v>
      </c>
      <c r="J4791" s="128" t="s">
        <v>230</v>
      </c>
      <c r="K4791" s="128" t="s">
        <v>230</v>
      </c>
      <c r="N4791" s="128" t="s">
        <v>230</v>
      </c>
      <c r="AA4791" s="128" t="s">
        <v>230</v>
      </c>
    </row>
    <row r="4792" spans="6:27">
      <c r="F4792" s="128" t="s">
        <v>230</v>
      </c>
      <c r="G4792" s="128" t="s">
        <v>230</v>
      </c>
      <c r="H4792" s="128" t="s">
        <v>230</v>
      </c>
      <c r="I4792" s="128" t="s">
        <v>230</v>
      </c>
      <c r="J4792" s="128" t="s">
        <v>230</v>
      </c>
      <c r="K4792" s="128" t="s">
        <v>230</v>
      </c>
      <c r="N4792" s="128" t="s">
        <v>230</v>
      </c>
      <c r="AA4792" s="128" t="s">
        <v>230</v>
      </c>
    </row>
    <row r="4793" spans="6:27">
      <c r="F4793" s="128" t="s">
        <v>230</v>
      </c>
      <c r="G4793" s="128" t="s">
        <v>230</v>
      </c>
      <c r="H4793" s="128" t="s">
        <v>230</v>
      </c>
      <c r="I4793" s="128" t="s">
        <v>230</v>
      </c>
      <c r="J4793" s="128" t="s">
        <v>230</v>
      </c>
      <c r="K4793" s="128" t="s">
        <v>230</v>
      </c>
      <c r="N4793" s="128" t="s">
        <v>230</v>
      </c>
      <c r="AA4793" s="128" t="s">
        <v>230</v>
      </c>
    </row>
    <row r="4794" spans="6:27">
      <c r="F4794" s="128" t="s">
        <v>230</v>
      </c>
      <c r="G4794" s="128" t="s">
        <v>230</v>
      </c>
      <c r="H4794" s="128" t="s">
        <v>230</v>
      </c>
      <c r="I4794" s="128" t="s">
        <v>230</v>
      </c>
      <c r="J4794" s="128" t="s">
        <v>230</v>
      </c>
      <c r="K4794" s="128" t="s">
        <v>230</v>
      </c>
      <c r="N4794" s="128" t="s">
        <v>230</v>
      </c>
      <c r="AA4794" s="128" t="s">
        <v>230</v>
      </c>
    </row>
    <row r="4795" spans="6:27">
      <c r="F4795" s="128" t="s">
        <v>230</v>
      </c>
      <c r="G4795" s="128" t="s">
        <v>230</v>
      </c>
      <c r="H4795" s="128" t="s">
        <v>230</v>
      </c>
      <c r="I4795" s="128" t="s">
        <v>230</v>
      </c>
      <c r="J4795" s="128" t="s">
        <v>230</v>
      </c>
      <c r="K4795" s="128" t="s">
        <v>230</v>
      </c>
      <c r="N4795" s="128" t="s">
        <v>230</v>
      </c>
      <c r="AA4795" s="128" t="s">
        <v>230</v>
      </c>
    </row>
    <row r="4796" spans="6:27">
      <c r="F4796" s="128" t="s">
        <v>230</v>
      </c>
      <c r="G4796" s="128" t="s">
        <v>230</v>
      </c>
      <c r="H4796" s="128" t="s">
        <v>230</v>
      </c>
      <c r="I4796" s="128" t="s">
        <v>230</v>
      </c>
      <c r="J4796" s="128" t="s">
        <v>230</v>
      </c>
      <c r="K4796" s="128" t="s">
        <v>230</v>
      </c>
      <c r="N4796" s="128" t="s">
        <v>230</v>
      </c>
      <c r="AA4796" s="128" t="s">
        <v>230</v>
      </c>
    </row>
    <row r="4797" spans="6:27">
      <c r="F4797" s="128" t="s">
        <v>230</v>
      </c>
      <c r="G4797" s="128" t="s">
        <v>230</v>
      </c>
      <c r="H4797" s="128" t="s">
        <v>230</v>
      </c>
      <c r="I4797" s="128" t="s">
        <v>230</v>
      </c>
      <c r="J4797" s="128" t="s">
        <v>230</v>
      </c>
      <c r="K4797" s="128" t="s">
        <v>230</v>
      </c>
      <c r="N4797" s="128" t="s">
        <v>230</v>
      </c>
      <c r="AA4797" s="128" t="s">
        <v>230</v>
      </c>
    </row>
    <row r="4798" spans="6:27">
      <c r="F4798" s="128" t="s">
        <v>230</v>
      </c>
      <c r="G4798" s="128" t="s">
        <v>230</v>
      </c>
      <c r="H4798" s="128" t="s">
        <v>230</v>
      </c>
      <c r="I4798" s="128" t="s">
        <v>230</v>
      </c>
      <c r="J4798" s="128" t="s">
        <v>230</v>
      </c>
      <c r="K4798" s="128" t="s">
        <v>230</v>
      </c>
      <c r="N4798" s="128" t="s">
        <v>230</v>
      </c>
      <c r="AA4798" s="128" t="s">
        <v>230</v>
      </c>
    </row>
    <row r="4799" spans="6:27">
      <c r="F4799" s="128" t="s">
        <v>230</v>
      </c>
      <c r="G4799" s="128" t="s">
        <v>230</v>
      </c>
      <c r="H4799" s="128" t="s">
        <v>230</v>
      </c>
      <c r="I4799" s="128" t="s">
        <v>230</v>
      </c>
      <c r="J4799" s="128" t="s">
        <v>230</v>
      </c>
      <c r="K4799" s="128" t="s">
        <v>230</v>
      </c>
      <c r="N4799" s="128" t="s">
        <v>230</v>
      </c>
      <c r="AA4799" s="128" t="s">
        <v>230</v>
      </c>
    </row>
    <row r="4800" spans="6:27">
      <c r="F4800" s="128" t="s">
        <v>230</v>
      </c>
      <c r="G4800" s="128" t="s">
        <v>230</v>
      </c>
      <c r="H4800" s="128" t="s">
        <v>230</v>
      </c>
      <c r="I4800" s="128" t="s">
        <v>230</v>
      </c>
      <c r="J4800" s="128" t="s">
        <v>230</v>
      </c>
      <c r="K4800" s="128" t="s">
        <v>230</v>
      </c>
      <c r="N4800" s="128" t="s">
        <v>230</v>
      </c>
      <c r="AA4800" s="128" t="s">
        <v>230</v>
      </c>
    </row>
    <row r="4801" spans="6:27">
      <c r="F4801" s="128" t="s">
        <v>230</v>
      </c>
      <c r="G4801" s="128" t="s">
        <v>230</v>
      </c>
      <c r="H4801" s="128" t="s">
        <v>230</v>
      </c>
      <c r="I4801" s="128" t="s">
        <v>230</v>
      </c>
      <c r="J4801" s="128" t="s">
        <v>230</v>
      </c>
      <c r="K4801" s="128" t="s">
        <v>230</v>
      </c>
      <c r="N4801" s="128" t="s">
        <v>230</v>
      </c>
      <c r="AA4801" s="128" t="s">
        <v>230</v>
      </c>
    </row>
    <row r="4802" spans="6:27">
      <c r="F4802" s="128" t="s">
        <v>230</v>
      </c>
      <c r="G4802" s="128" t="s">
        <v>230</v>
      </c>
      <c r="H4802" s="128" t="s">
        <v>230</v>
      </c>
      <c r="I4802" s="128" t="s">
        <v>230</v>
      </c>
      <c r="J4802" s="128" t="s">
        <v>230</v>
      </c>
      <c r="K4802" s="128" t="s">
        <v>230</v>
      </c>
      <c r="N4802" s="128" t="s">
        <v>230</v>
      </c>
      <c r="AA4802" s="128" t="s">
        <v>230</v>
      </c>
    </row>
    <row r="4803" spans="6:27">
      <c r="F4803" s="128" t="s">
        <v>230</v>
      </c>
      <c r="G4803" s="128" t="s">
        <v>230</v>
      </c>
      <c r="H4803" s="128" t="s">
        <v>230</v>
      </c>
      <c r="I4803" s="128" t="s">
        <v>230</v>
      </c>
      <c r="J4803" s="128" t="s">
        <v>230</v>
      </c>
      <c r="K4803" s="128" t="s">
        <v>230</v>
      </c>
      <c r="N4803" s="128" t="s">
        <v>230</v>
      </c>
      <c r="AA4803" s="128" t="s">
        <v>230</v>
      </c>
    </row>
    <row r="4804" spans="6:27">
      <c r="F4804" s="128" t="s">
        <v>230</v>
      </c>
      <c r="G4804" s="128" t="s">
        <v>230</v>
      </c>
      <c r="H4804" s="128" t="s">
        <v>230</v>
      </c>
      <c r="I4804" s="128" t="s">
        <v>230</v>
      </c>
      <c r="J4804" s="128" t="s">
        <v>230</v>
      </c>
      <c r="K4804" s="128" t="s">
        <v>230</v>
      </c>
      <c r="N4804" s="128" t="s">
        <v>230</v>
      </c>
      <c r="AA4804" s="128" t="s">
        <v>230</v>
      </c>
    </row>
    <row r="4805" spans="6:27">
      <c r="F4805" s="128" t="s">
        <v>230</v>
      </c>
      <c r="G4805" s="128" t="s">
        <v>230</v>
      </c>
      <c r="H4805" s="128" t="s">
        <v>230</v>
      </c>
      <c r="I4805" s="128" t="s">
        <v>230</v>
      </c>
      <c r="J4805" s="128" t="s">
        <v>230</v>
      </c>
      <c r="K4805" s="128" t="s">
        <v>230</v>
      </c>
      <c r="N4805" s="128" t="s">
        <v>230</v>
      </c>
      <c r="AA4805" s="128" t="s">
        <v>230</v>
      </c>
    </row>
    <row r="4806" spans="6:27">
      <c r="F4806" s="128" t="s">
        <v>230</v>
      </c>
      <c r="G4806" s="128" t="s">
        <v>230</v>
      </c>
      <c r="H4806" s="128" t="s">
        <v>230</v>
      </c>
      <c r="I4806" s="128" t="s">
        <v>230</v>
      </c>
      <c r="J4806" s="128" t="s">
        <v>230</v>
      </c>
      <c r="K4806" s="128" t="s">
        <v>230</v>
      </c>
      <c r="N4806" s="128" t="s">
        <v>230</v>
      </c>
      <c r="AA4806" s="128" t="s">
        <v>230</v>
      </c>
    </row>
    <row r="4807" spans="6:27">
      <c r="F4807" s="128" t="s">
        <v>230</v>
      </c>
      <c r="G4807" s="128" t="s">
        <v>230</v>
      </c>
      <c r="H4807" s="128" t="s">
        <v>230</v>
      </c>
      <c r="I4807" s="128" t="s">
        <v>230</v>
      </c>
      <c r="J4807" s="128" t="s">
        <v>230</v>
      </c>
      <c r="K4807" s="128" t="s">
        <v>230</v>
      </c>
      <c r="N4807" s="128" t="s">
        <v>230</v>
      </c>
      <c r="AA4807" s="128" t="s">
        <v>230</v>
      </c>
    </row>
    <row r="4808" spans="6:27">
      <c r="F4808" s="128" t="s">
        <v>230</v>
      </c>
      <c r="G4808" s="128" t="s">
        <v>230</v>
      </c>
      <c r="H4808" s="128" t="s">
        <v>230</v>
      </c>
      <c r="I4808" s="128" t="s">
        <v>230</v>
      </c>
      <c r="J4808" s="128" t="s">
        <v>230</v>
      </c>
      <c r="K4808" s="128" t="s">
        <v>230</v>
      </c>
      <c r="N4808" s="128" t="s">
        <v>230</v>
      </c>
      <c r="AA4808" s="128" t="s">
        <v>230</v>
      </c>
    </row>
    <row r="4809" spans="6:27">
      <c r="F4809" s="128" t="s">
        <v>230</v>
      </c>
      <c r="G4809" s="128" t="s">
        <v>230</v>
      </c>
      <c r="H4809" s="128" t="s">
        <v>230</v>
      </c>
      <c r="I4809" s="128" t="s">
        <v>230</v>
      </c>
      <c r="J4809" s="128" t="s">
        <v>230</v>
      </c>
      <c r="K4809" s="128" t="s">
        <v>230</v>
      </c>
      <c r="N4809" s="128" t="s">
        <v>230</v>
      </c>
      <c r="AA4809" s="128" t="s">
        <v>230</v>
      </c>
    </row>
    <row r="4810" spans="6:27">
      <c r="F4810" s="128" t="s">
        <v>230</v>
      </c>
      <c r="G4810" s="128" t="s">
        <v>230</v>
      </c>
      <c r="H4810" s="128" t="s">
        <v>230</v>
      </c>
      <c r="I4810" s="128" t="s">
        <v>230</v>
      </c>
      <c r="J4810" s="128" t="s">
        <v>230</v>
      </c>
      <c r="K4810" s="128" t="s">
        <v>230</v>
      </c>
      <c r="N4810" s="128" t="s">
        <v>230</v>
      </c>
      <c r="AA4810" s="128" t="s">
        <v>230</v>
      </c>
    </row>
    <row r="4811" spans="6:27">
      <c r="F4811" s="128" t="s">
        <v>230</v>
      </c>
      <c r="G4811" s="128" t="s">
        <v>230</v>
      </c>
      <c r="H4811" s="128" t="s">
        <v>230</v>
      </c>
      <c r="I4811" s="128" t="s">
        <v>230</v>
      </c>
      <c r="J4811" s="128" t="s">
        <v>230</v>
      </c>
      <c r="K4811" s="128" t="s">
        <v>230</v>
      </c>
      <c r="N4811" s="128" t="s">
        <v>230</v>
      </c>
      <c r="AA4811" s="128" t="s">
        <v>230</v>
      </c>
    </row>
    <row r="4812" spans="6:27">
      <c r="F4812" s="128" t="s">
        <v>230</v>
      </c>
      <c r="G4812" s="128" t="s">
        <v>230</v>
      </c>
      <c r="H4812" s="128" t="s">
        <v>230</v>
      </c>
      <c r="I4812" s="128" t="s">
        <v>230</v>
      </c>
      <c r="J4812" s="128" t="s">
        <v>230</v>
      </c>
      <c r="K4812" s="128" t="s">
        <v>230</v>
      </c>
      <c r="N4812" s="128" t="s">
        <v>230</v>
      </c>
      <c r="AA4812" s="128" t="s">
        <v>230</v>
      </c>
    </row>
    <row r="4813" spans="6:27">
      <c r="F4813" s="128" t="s">
        <v>230</v>
      </c>
      <c r="G4813" s="128" t="s">
        <v>230</v>
      </c>
      <c r="H4813" s="128" t="s">
        <v>230</v>
      </c>
      <c r="I4813" s="128" t="s">
        <v>230</v>
      </c>
      <c r="J4813" s="128" t="s">
        <v>230</v>
      </c>
      <c r="K4813" s="128" t="s">
        <v>230</v>
      </c>
      <c r="N4813" s="128" t="s">
        <v>230</v>
      </c>
      <c r="AA4813" s="128" t="s">
        <v>230</v>
      </c>
    </row>
    <row r="4814" spans="6:27">
      <c r="F4814" s="128" t="s">
        <v>230</v>
      </c>
      <c r="G4814" s="128" t="s">
        <v>230</v>
      </c>
      <c r="H4814" s="128" t="s">
        <v>230</v>
      </c>
      <c r="I4814" s="128" t="s">
        <v>230</v>
      </c>
      <c r="J4814" s="128" t="s">
        <v>230</v>
      </c>
      <c r="K4814" s="128" t="s">
        <v>230</v>
      </c>
      <c r="N4814" s="128" t="s">
        <v>230</v>
      </c>
      <c r="AA4814" s="128" t="s">
        <v>230</v>
      </c>
    </row>
    <row r="4815" spans="6:27">
      <c r="F4815" s="128" t="s">
        <v>230</v>
      </c>
      <c r="G4815" s="128" t="s">
        <v>230</v>
      </c>
      <c r="H4815" s="128" t="s">
        <v>230</v>
      </c>
      <c r="I4815" s="128" t="s">
        <v>230</v>
      </c>
      <c r="J4815" s="128" t="s">
        <v>230</v>
      </c>
      <c r="K4815" s="128" t="s">
        <v>230</v>
      </c>
      <c r="N4815" s="128" t="s">
        <v>230</v>
      </c>
      <c r="AA4815" s="128" t="s">
        <v>230</v>
      </c>
    </row>
    <row r="4816" spans="6:27">
      <c r="F4816" s="128" t="s">
        <v>230</v>
      </c>
      <c r="G4816" s="128" t="s">
        <v>230</v>
      </c>
      <c r="H4816" s="128" t="s">
        <v>230</v>
      </c>
      <c r="I4816" s="128" t="s">
        <v>230</v>
      </c>
      <c r="J4816" s="128" t="s">
        <v>230</v>
      </c>
      <c r="K4816" s="128" t="s">
        <v>230</v>
      </c>
      <c r="N4816" s="128" t="s">
        <v>230</v>
      </c>
      <c r="AA4816" s="128" t="s">
        <v>230</v>
      </c>
    </row>
    <row r="4817" spans="6:27">
      <c r="F4817" s="128" t="s">
        <v>230</v>
      </c>
      <c r="G4817" s="128" t="s">
        <v>230</v>
      </c>
      <c r="H4817" s="128" t="s">
        <v>230</v>
      </c>
      <c r="I4817" s="128" t="s">
        <v>230</v>
      </c>
      <c r="J4817" s="128" t="s">
        <v>230</v>
      </c>
      <c r="K4817" s="128" t="s">
        <v>230</v>
      </c>
      <c r="N4817" s="128" t="s">
        <v>230</v>
      </c>
      <c r="AA4817" s="128" t="s">
        <v>230</v>
      </c>
    </row>
    <row r="4818" spans="6:27">
      <c r="F4818" s="128" t="s">
        <v>230</v>
      </c>
      <c r="G4818" s="128" t="s">
        <v>230</v>
      </c>
      <c r="H4818" s="128" t="s">
        <v>230</v>
      </c>
      <c r="I4818" s="128" t="s">
        <v>230</v>
      </c>
      <c r="J4818" s="128" t="s">
        <v>230</v>
      </c>
      <c r="K4818" s="128" t="s">
        <v>230</v>
      </c>
      <c r="N4818" s="128" t="s">
        <v>230</v>
      </c>
      <c r="AA4818" s="128" t="s">
        <v>230</v>
      </c>
    </row>
    <row r="4819" spans="6:27">
      <c r="F4819" s="128" t="s">
        <v>230</v>
      </c>
      <c r="G4819" s="128" t="s">
        <v>230</v>
      </c>
      <c r="H4819" s="128" t="s">
        <v>230</v>
      </c>
      <c r="I4819" s="128" t="s">
        <v>230</v>
      </c>
      <c r="J4819" s="128" t="s">
        <v>230</v>
      </c>
      <c r="K4819" s="128" t="s">
        <v>230</v>
      </c>
      <c r="N4819" s="128" t="s">
        <v>230</v>
      </c>
      <c r="AA4819" s="128" t="s">
        <v>230</v>
      </c>
    </row>
    <row r="4820" spans="6:27">
      <c r="F4820" s="128" t="s">
        <v>230</v>
      </c>
      <c r="G4820" s="128" t="s">
        <v>230</v>
      </c>
      <c r="H4820" s="128" t="s">
        <v>230</v>
      </c>
      <c r="I4820" s="128" t="s">
        <v>230</v>
      </c>
      <c r="J4820" s="128" t="s">
        <v>230</v>
      </c>
      <c r="K4820" s="128" t="s">
        <v>230</v>
      </c>
      <c r="N4820" s="128" t="s">
        <v>230</v>
      </c>
      <c r="AA4820" s="128" t="s">
        <v>230</v>
      </c>
    </row>
    <row r="4821" spans="6:27">
      <c r="F4821" s="128" t="s">
        <v>230</v>
      </c>
      <c r="G4821" s="128" t="s">
        <v>230</v>
      </c>
      <c r="H4821" s="128" t="s">
        <v>230</v>
      </c>
      <c r="I4821" s="128" t="s">
        <v>230</v>
      </c>
      <c r="J4821" s="128" t="s">
        <v>230</v>
      </c>
      <c r="K4821" s="128" t="s">
        <v>230</v>
      </c>
      <c r="N4821" s="128" t="s">
        <v>230</v>
      </c>
      <c r="AA4821" s="128" t="s">
        <v>230</v>
      </c>
    </row>
    <row r="4822" spans="6:27">
      <c r="F4822" s="128" t="s">
        <v>230</v>
      </c>
      <c r="G4822" s="128" t="s">
        <v>230</v>
      </c>
      <c r="H4822" s="128" t="s">
        <v>230</v>
      </c>
      <c r="I4822" s="128" t="s">
        <v>230</v>
      </c>
      <c r="J4822" s="128" t="s">
        <v>230</v>
      </c>
      <c r="K4822" s="128" t="s">
        <v>230</v>
      </c>
      <c r="N4822" s="128" t="s">
        <v>230</v>
      </c>
      <c r="AA4822" s="128" t="s">
        <v>230</v>
      </c>
    </row>
    <row r="4823" spans="6:27">
      <c r="F4823" s="128" t="s">
        <v>230</v>
      </c>
      <c r="G4823" s="128" t="s">
        <v>230</v>
      </c>
      <c r="H4823" s="128" t="s">
        <v>230</v>
      </c>
      <c r="I4823" s="128" t="s">
        <v>230</v>
      </c>
      <c r="J4823" s="128" t="s">
        <v>230</v>
      </c>
      <c r="K4823" s="128" t="s">
        <v>230</v>
      </c>
      <c r="N4823" s="128" t="s">
        <v>230</v>
      </c>
      <c r="AA4823" s="128" t="s">
        <v>230</v>
      </c>
    </row>
    <row r="4824" spans="6:27">
      <c r="F4824" s="128" t="s">
        <v>230</v>
      </c>
      <c r="G4824" s="128" t="s">
        <v>230</v>
      </c>
      <c r="H4824" s="128" t="s">
        <v>230</v>
      </c>
      <c r="I4824" s="128" t="s">
        <v>230</v>
      </c>
      <c r="J4824" s="128" t="s">
        <v>230</v>
      </c>
      <c r="K4824" s="128" t="s">
        <v>230</v>
      </c>
      <c r="N4824" s="128" t="s">
        <v>230</v>
      </c>
      <c r="AA4824" s="128" t="s">
        <v>230</v>
      </c>
    </row>
    <row r="4825" spans="6:27">
      <c r="F4825" s="128" t="s">
        <v>230</v>
      </c>
      <c r="G4825" s="128" t="s">
        <v>230</v>
      </c>
      <c r="H4825" s="128" t="s">
        <v>230</v>
      </c>
      <c r="I4825" s="128" t="s">
        <v>230</v>
      </c>
      <c r="J4825" s="128" t="s">
        <v>230</v>
      </c>
      <c r="K4825" s="128" t="s">
        <v>230</v>
      </c>
      <c r="N4825" s="128" t="s">
        <v>230</v>
      </c>
      <c r="AA4825" s="128" t="s">
        <v>230</v>
      </c>
    </row>
    <row r="4826" spans="6:27">
      <c r="F4826" s="128" t="s">
        <v>230</v>
      </c>
      <c r="G4826" s="128" t="s">
        <v>230</v>
      </c>
      <c r="H4826" s="128" t="s">
        <v>230</v>
      </c>
      <c r="I4826" s="128" t="s">
        <v>230</v>
      </c>
      <c r="J4826" s="128" t="s">
        <v>230</v>
      </c>
      <c r="K4826" s="128" t="s">
        <v>230</v>
      </c>
      <c r="N4826" s="128" t="s">
        <v>230</v>
      </c>
      <c r="AA4826" s="128" t="s">
        <v>230</v>
      </c>
    </row>
    <row r="4827" spans="6:27">
      <c r="F4827" s="128" t="s">
        <v>230</v>
      </c>
      <c r="G4827" s="128" t="s">
        <v>230</v>
      </c>
      <c r="H4827" s="128" t="s">
        <v>230</v>
      </c>
      <c r="I4827" s="128" t="s">
        <v>230</v>
      </c>
      <c r="J4827" s="128" t="s">
        <v>230</v>
      </c>
      <c r="K4827" s="128" t="s">
        <v>230</v>
      </c>
      <c r="N4827" s="128" t="s">
        <v>230</v>
      </c>
      <c r="AA4827" s="128" t="s">
        <v>230</v>
      </c>
    </row>
    <row r="4828" spans="6:27">
      <c r="F4828" s="128" t="s">
        <v>230</v>
      </c>
      <c r="G4828" s="128" t="s">
        <v>230</v>
      </c>
      <c r="H4828" s="128" t="s">
        <v>230</v>
      </c>
      <c r="I4828" s="128" t="s">
        <v>230</v>
      </c>
      <c r="J4828" s="128" t="s">
        <v>230</v>
      </c>
      <c r="K4828" s="128" t="s">
        <v>230</v>
      </c>
      <c r="N4828" s="128" t="s">
        <v>230</v>
      </c>
      <c r="AA4828" s="128" t="s">
        <v>230</v>
      </c>
    </row>
    <row r="4829" spans="6:27">
      <c r="F4829" s="128" t="s">
        <v>230</v>
      </c>
      <c r="G4829" s="128" t="s">
        <v>230</v>
      </c>
      <c r="H4829" s="128" t="s">
        <v>230</v>
      </c>
      <c r="I4829" s="128" t="s">
        <v>230</v>
      </c>
      <c r="J4829" s="128" t="s">
        <v>230</v>
      </c>
      <c r="K4829" s="128" t="s">
        <v>230</v>
      </c>
      <c r="N4829" s="128" t="s">
        <v>230</v>
      </c>
      <c r="AA4829" s="128" t="s">
        <v>230</v>
      </c>
    </row>
    <row r="4830" spans="6:27">
      <c r="F4830" s="128" t="s">
        <v>230</v>
      </c>
      <c r="G4830" s="128" t="s">
        <v>230</v>
      </c>
      <c r="H4830" s="128" t="s">
        <v>230</v>
      </c>
      <c r="I4830" s="128" t="s">
        <v>230</v>
      </c>
      <c r="J4830" s="128" t="s">
        <v>230</v>
      </c>
      <c r="K4830" s="128" t="s">
        <v>230</v>
      </c>
      <c r="N4830" s="128" t="s">
        <v>230</v>
      </c>
      <c r="AA4830" s="128" t="s">
        <v>230</v>
      </c>
    </row>
    <row r="4831" spans="6:27">
      <c r="F4831" s="128" t="s">
        <v>230</v>
      </c>
      <c r="G4831" s="128" t="s">
        <v>230</v>
      </c>
      <c r="H4831" s="128" t="s">
        <v>230</v>
      </c>
      <c r="I4831" s="128" t="s">
        <v>230</v>
      </c>
      <c r="J4831" s="128" t="s">
        <v>230</v>
      </c>
      <c r="K4831" s="128" t="s">
        <v>230</v>
      </c>
      <c r="N4831" s="128" t="s">
        <v>230</v>
      </c>
      <c r="AA4831" s="128" t="s">
        <v>230</v>
      </c>
    </row>
    <row r="4832" spans="6:27">
      <c r="F4832" s="128" t="s">
        <v>230</v>
      </c>
      <c r="G4832" s="128" t="s">
        <v>230</v>
      </c>
      <c r="H4832" s="128" t="s">
        <v>230</v>
      </c>
      <c r="I4832" s="128" t="s">
        <v>230</v>
      </c>
      <c r="J4832" s="128" t="s">
        <v>230</v>
      </c>
      <c r="K4832" s="128" t="s">
        <v>230</v>
      </c>
      <c r="N4832" s="128" t="s">
        <v>230</v>
      </c>
      <c r="AA4832" s="128" t="s">
        <v>230</v>
      </c>
    </row>
    <row r="4833" spans="6:27">
      <c r="F4833" s="128" t="s">
        <v>230</v>
      </c>
      <c r="G4833" s="128" t="s">
        <v>230</v>
      </c>
      <c r="H4833" s="128" t="s">
        <v>230</v>
      </c>
      <c r="I4833" s="128" t="s">
        <v>230</v>
      </c>
      <c r="J4833" s="128" t="s">
        <v>230</v>
      </c>
      <c r="K4833" s="128" t="s">
        <v>230</v>
      </c>
      <c r="N4833" s="128" t="s">
        <v>230</v>
      </c>
      <c r="AA4833" s="128" t="s">
        <v>230</v>
      </c>
    </row>
    <row r="4834" spans="6:27">
      <c r="F4834" s="128" t="s">
        <v>230</v>
      </c>
      <c r="G4834" s="128" t="s">
        <v>230</v>
      </c>
      <c r="H4834" s="128" t="s">
        <v>230</v>
      </c>
      <c r="I4834" s="128" t="s">
        <v>230</v>
      </c>
      <c r="J4834" s="128" t="s">
        <v>230</v>
      </c>
      <c r="K4834" s="128" t="s">
        <v>230</v>
      </c>
      <c r="N4834" s="128" t="s">
        <v>230</v>
      </c>
      <c r="AA4834" s="128" t="s">
        <v>230</v>
      </c>
    </row>
    <row r="4835" spans="6:27">
      <c r="F4835" s="128" t="s">
        <v>230</v>
      </c>
      <c r="G4835" s="128" t="s">
        <v>230</v>
      </c>
      <c r="H4835" s="128" t="s">
        <v>230</v>
      </c>
      <c r="I4835" s="128" t="s">
        <v>230</v>
      </c>
      <c r="J4835" s="128" t="s">
        <v>230</v>
      </c>
      <c r="K4835" s="128" t="s">
        <v>230</v>
      </c>
      <c r="N4835" s="128" t="s">
        <v>230</v>
      </c>
      <c r="AA4835" s="128" t="s">
        <v>230</v>
      </c>
    </row>
    <row r="4836" spans="6:27">
      <c r="F4836" s="128" t="s">
        <v>230</v>
      </c>
      <c r="G4836" s="128" t="s">
        <v>230</v>
      </c>
      <c r="H4836" s="128" t="s">
        <v>230</v>
      </c>
      <c r="I4836" s="128" t="s">
        <v>230</v>
      </c>
      <c r="J4836" s="128" t="s">
        <v>230</v>
      </c>
      <c r="K4836" s="128" t="s">
        <v>230</v>
      </c>
      <c r="N4836" s="128" t="s">
        <v>230</v>
      </c>
      <c r="AA4836" s="128" t="s">
        <v>230</v>
      </c>
    </row>
    <row r="4837" spans="6:27">
      <c r="F4837" s="128" t="s">
        <v>230</v>
      </c>
      <c r="G4837" s="128" t="s">
        <v>230</v>
      </c>
      <c r="H4837" s="128" t="s">
        <v>230</v>
      </c>
      <c r="I4837" s="128" t="s">
        <v>230</v>
      </c>
      <c r="J4837" s="128" t="s">
        <v>230</v>
      </c>
      <c r="K4837" s="128" t="s">
        <v>230</v>
      </c>
      <c r="N4837" s="128" t="s">
        <v>230</v>
      </c>
      <c r="AA4837" s="128" t="s">
        <v>230</v>
      </c>
    </row>
    <row r="4838" spans="6:27">
      <c r="F4838" s="128" t="s">
        <v>230</v>
      </c>
      <c r="G4838" s="128" t="s">
        <v>230</v>
      </c>
      <c r="H4838" s="128" t="s">
        <v>230</v>
      </c>
      <c r="I4838" s="128" t="s">
        <v>230</v>
      </c>
      <c r="J4838" s="128" t="s">
        <v>230</v>
      </c>
      <c r="K4838" s="128" t="s">
        <v>230</v>
      </c>
      <c r="N4838" s="128" t="s">
        <v>230</v>
      </c>
      <c r="AA4838" s="128" t="s">
        <v>230</v>
      </c>
    </row>
    <row r="4839" spans="6:27">
      <c r="F4839" s="128" t="s">
        <v>230</v>
      </c>
      <c r="G4839" s="128" t="s">
        <v>230</v>
      </c>
      <c r="H4839" s="128" t="s">
        <v>230</v>
      </c>
      <c r="I4839" s="128" t="s">
        <v>230</v>
      </c>
      <c r="J4839" s="128" t="s">
        <v>230</v>
      </c>
      <c r="K4839" s="128" t="s">
        <v>230</v>
      </c>
      <c r="N4839" s="128" t="s">
        <v>230</v>
      </c>
      <c r="AA4839" s="128" t="s">
        <v>230</v>
      </c>
    </row>
    <row r="4840" spans="6:27">
      <c r="F4840" s="128" t="s">
        <v>230</v>
      </c>
      <c r="G4840" s="128" t="s">
        <v>230</v>
      </c>
      <c r="H4840" s="128" t="s">
        <v>230</v>
      </c>
      <c r="I4840" s="128" t="s">
        <v>230</v>
      </c>
      <c r="J4840" s="128" t="s">
        <v>230</v>
      </c>
      <c r="K4840" s="128" t="s">
        <v>230</v>
      </c>
      <c r="N4840" s="128" t="s">
        <v>230</v>
      </c>
      <c r="AA4840" s="128" t="s">
        <v>230</v>
      </c>
    </row>
    <row r="4841" spans="6:27">
      <c r="F4841" s="128" t="s">
        <v>230</v>
      </c>
      <c r="G4841" s="128" t="s">
        <v>230</v>
      </c>
      <c r="H4841" s="128" t="s">
        <v>230</v>
      </c>
      <c r="I4841" s="128" t="s">
        <v>230</v>
      </c>
      <c r="J4841" s="128" t="s">
        <v>230</v>
      </c>
      <c r="K4841" s="128" t="s">
        <v>230</v>
      </c>
      <c r="N4841" s="128" t="s">
        <v>230</v>
      </c>
      <c r="AA4841" s="128" t="s">
        <v>230</v>
      </c>
    </row>
    <row r="4842" spans="6:27">
      <c r="F4842" s="128" t="s">
        <v>230</v>
      </c>
      <c r="G4842" s="128" t="s">
        <v>230</v>
      </c>
      <c r="H4842" s="128" t="s">
        <v>230</v>
      </c>
      <c r="I4842" s="128" t="s">
        <v>230</v>
      </c>
      <c r="J4842" s="128" t="s">
        <v>230</v>
      </c>
      <c r="K4842" s="128" t="s">
        <v>230</v>
      </c>
      <c r="N4842" s="128" t="s">
        <v>230</v>
      </c>
      <c r="AA4842" s="128" t="s">
        <v>230</v>
      </c>
    </row>
    <row r="4843" spans="6:27">
      <c r="F4843" s="128" t="s">
        <v>230</v>
      </c>
      <c r="G4843" s="128" t="s">
        <v>230</v>
      </c>
      <c r="H4843" s="128" t="s">
        <v>230</v>
      </c>
      <c r="I4843" s="128" t="s">
        <v>230</v>
      </c>
      <c r="J4843" s="128" t="s">
        <v>230</v>
      </c>
      <c r="K4843" s="128" t="s">
        <v>230</v>
      </c>
      <c r="N4843" s="128" t="s">
        <v>230</v>
      </c>
      <c r="AA4843" s="128" t="s">
        <v>230</v>
      </c>
    </row>
    <row r="4844" spans="6:27">
      <c r="F4844" s="128" t="s">
        <v>230</v>
      </c>
      <c r="G4844" s="128" t="s">
        <v>230</v>
      </c>
      <c r="H4844" s="128" t="s">
        <v>230</v>
      </c>
      <c r="I4844" s="128" t="s">
        <v>230</v>
      </c>
      <c r="J4844" s="128" t="s">
        <v>230</v>
      </c>
      <c r="K4844" s="128" t="s">
        <v>230</v>
      </c>
      <c r="N4844" s="128" t="s">
        <v>230</v>
      </c>
      <c r="AA4844" s="128" t="s">
        <v>230</v>
      </c>
    </row>
    <row r="4845" spans="6:27">
      <c r="F4845" s="128" t="s">
        <v>230</v>
      </c>
      <c r="G4845" s="128" t="s">
        <v>230</v>
      </c>
      <c r="H4845" s="128" t="s">
        <v>230</v>
      </c>
      <c r="I4845" s="128" t="s">
        <v>230</v>
      </c>
      <c r="J4845" s="128" t="s">
        <v>230</v>
      </c>
      <c r="K4845" s="128" t="s">
        <v>230</v>
      </c>
      <c r="N4845" s="128" t="s">
        <v>230</v>
      </c>
      <c r="AA4845" s="128" t="s">
        <v>230</v>
      </c>
    </row>
    <row r="4846" spans="6:27">
      <c r="F4846" s="128" t="s">
        <v>230</v>
      </c>
      <c r="G4846" s="128" t="s">
        <v>230</v>
      </c>
      <c r="H4846" s="128" t="s">
        <v>230</v>
      </c>
      <c r="I4846" s="128" t="s">
        <v>230</v>
      </c>
      <c r="J4846" s="128" t="s">
        <v>230</v>
      </c>
      <c r="K4846" s="128" t="s">
        <v>230</v>
      </c>
      <c r="N4846" s="128" t="s">
        <v>230</v>
      </c>
      <c r="AA4846" s="128" t="s">
        <v>230</v>
      </c>
    </row>
    <row r="4847" spans="6:27">
      <c r="F4847" s="128" t="s">
        <v>230</v>
      </c>
      <c r="G4847" s="128" t="s">
        <v>230</v>
      </c>
      <c r="H4847" s="128" t="s">
        <v>230</v>
      </c>
      <c r="I4847" s="128" t="s">
        <v>230</v>
      </c>
      <c r="J4847" s="128" t="s">
        <v>230</v>
      </c>
      <c r="K4847" s="128" t="s">
        <v>230</v>
      </c>
      <c r="N4847" s="128" t="s">
        <v>230</v>
      </c>
      <c r="AA4847" s="128" t="s">
        <v>230</v>
      </c>
    </row>
    <row r="4848" spans="6:27">
      <c r="F4848" s="128" t="s">
        <v>230</v>
      </c>
      <c r="G4848" s="128" t="s">
        <v>230</v>
      </c>
      <c r="H4848" s="128" t="s">
        <v>230</v>
      </c>
      <c r="I4848" s="128" t="s">
        <v>230</v>
      </c>
      <c r="J4848" s="128" t="s">
        <v>230</v>
      </c>
      <c r="K4848" s="128" t="s">
        <v>230</v>
      </c>
      <c r="N4848" s="128" t="s">
        <v>230</v>
      </c>
      <c r="AA4848" s="128" t="s">
        <v>230</v>
      </c>
    </row>
    <row r="4849" spans="6:27">
      <c r="F4849" s="128" t="s">
        <v>230</v>
      </c>
      <c r="G4849" s="128" t="s">
        <v>230</v>
      </c>
      <c r="H4849" s="128" t="s">
        <v>230</v>
      </c>
      <c r="I4849" s="128" t="s">
        <v>230</v>
      </c>
      <c r="J4849" s="128" t="s">
        <v>230</v>
      </c>
      <c r="K4849" s="128" t="s">
        <v>230</v>
      </c>
      <c r="N4849" s="128" t="s">
        <v>230</v>
      </c>
      <c r="AA4849" s="128" t="s">
        <v>230</v>
      </c>
    </row>
    <row r="4850" spans="6:27">
      <c r="F4850" s="128" t="s">
        <v>230</v>
      </c>
      <c r="G4850" s="128" t="s">
        <v>230</v>
      </c>
      <c r="H4850" s="128" t="s">
        <v>230</v>
      </c>
      <c r="I4850" s="128" t="s">
        <v>230</v>
      </c>
      <c r="J4850" s="128" t="s">
        <v>230</v>
      </c>
      <c r="K4850" s="128" t="s">
        <v>230</v>
      </c>
      <c r="N4850" s="128" t="s">
        <v>230</v>
      </c>
      <c r="AA4850" s="128" t="s">
        <v>230</v>
      </c>
    </row>
    <row r="4851" spans="6:27">
      <c r="F4851" s="128" t="s">
        <v>230</v>
      </c>
      <c r="G4851" s="128" t="s">
        <v>230</v>
      </c>
      <c r="H4851" s="128" t="s">
        <v>230</v>
      </c>
      <c r="I4851" s="128" t="s">
        <v>230</v>
      </c>
      <c r="J4851" s="128" t="s">
        <v>230</v>
      </c>
      <c r="K4851" s="128" t="s">
        <v>230</v>
      </c>
      <c r="N4851" s="128" t="s">
        <v>230</v>
      </c>
      <c r="AA4851" s="128" t="s">
        <v>230</v>
      </c>
    </row>
    <row r="4852" spans="6:27">
      <c r="F4852" s="128" t="s">
        <v>230</v>
      </c>
      <c r="G4852" s="128" t="s">
        <v>230</v>
      </c>
      <c r="H4852" s="128" t="s">
        <v>230</v>
      </c>
      <c r="I4852" s="128" t="s">
        <v>230</v>
      </c>
      <c r="J4852" s="128" t="s">
        <v>230</v>
      </c>
      <c r="K4852" s="128" t="s">
        <v>230</v>
      </c>
      <c r="N4852" s="128" t="s">
        <v>230</v>
      </c>
      <c r="AA4852" s="128" t="s">
        <v>230</v>
      </c>
    </row>
    <row r="4853" spans="6:27">
      <c r="F4853" s="128" t="s">
        <v>230</v>
      </c>
      <c r="G4853" s="128" t="s">
        <v>230</v>
      </c>
      <c r="H4853" s="128" t="s">
        <v>230</v>
      </c>
      <c r="I4853" s="128" t="s">
        <v>230</v>
      </c>
      <c r="J4853" s="128" t="s">
        <v>230</v>
      </c>
      <c r="K4853" s="128" t="s">
        <v>230</v>
      </c>
      <c r="N4853" s="128" t="s">
        <v>230</v>
      </c>
      <c r="AA4853" s="128" t="s">
        <v>230</v>
      </c>
    </row>
    <row r="4854" spans="6:27">
      <c r="F4854" s="128" t="s">
        <v>230</v>
      </c>
      <c r="G4854" s="128" t="s">
        <v>230</v>
      </c>
      <c r="H4854" s="128" t="s">
        <v>230</v>
      </c>
      <c r="I4854" s="128" t="s">
        <v>230</v>
      </c>
      <c r="J4854" s="128" t="s">
        <v>230</v>
      </c>
      <c r="K4854" s="128" t="s">
        <v>230</v>
      </c>
      <c r="N4854" s="128" t="s">
        <v>230</v>
      </c>
      <c r="AA4854" s="128" t="s">
        <v>230</v>
      </c>
    </row>
    <row r="4855" spans="6:27">
      <c r="F4855" s="128" t="s">
        <v>230</v>
      </c>
      <c r="G4855" s="128" t="s">
        <v>230</v>
      </c>
      <c r="H4855" s="128" t="s">
        <v>230</v>
      </c>
      <c r="I4855" s="128" t="s">
        <v>230</v>
      </c>
      <c r="J4855" s="128" t="s">
        <v>230</v>
      </c>
      <c r="K4855" s="128" t="s">
        <v>230</v>
      </c>
      <c r="N4855" s="128" t="s">
        <v>230</v>
      </c>
      <c r="AA4855" s="128" t="s">
        <v>230</v>
      </c>
    </row>
    <row r="4856" spans="6:27">
      <c r="F4856" s="128" t="s">
        <v>230</v>
      </c>
      <c r="G4856" s="128" t="s">
        <v>230</v>
      </c>
      <c r="H4856" s="128" t="s">
        <v>230</v>
      </c>
      <c r="I4856" s="128" t="s">
        <v>230</v>
      </c>
      <c r="J4856" s="128" t="s">
        <v>230</v>
      </c>
      <c r="K4856" s="128" t="s">
        <v>230</v>
      </c>
      <c r="N4856" s="128" t="s">
        <v>230</v>
      </c>
      <c r="AA4856" s="128" t="s">
        <v>230</v>
      </c>
    </row>
    <row r="4857" spans="6:27">
      <c r="F4857" s="128" t="s">
        <v>230</v>
      </c>
      <c r="G4857" s="128" t="s">
        <v>230</v>
      </c>
      <c r="H4857" s="128" t="s">
        <v>230</v>
      </c>
      <c r="I4857" s="128" t="s">
        <v>230</v>
      </c>
      <c r="J4857" s="128" t="s">
        <v>230</v>
      </c>
      <c r="K4857" s="128" t="s">
        <v>230</v>
      </c>
      <c r="N4857" s="128" t="s">
        <v>230</v>
      </c>
      <c r="AA4857" s="128" t="s">
        <v>230</v>
      </c>
    </row>
    <row r="4858" spans="6:27">
      <c r="F4858" s="128" t="s">
        <v>230</v>
      </c>
      <c r="G4858" s="128" t="s">
        <v>230</v>
      </c>
      <c r="H4858" s="128" t="s">
        <v>230</v>
      </c>
      <c r="I4858" s="128" t="s">
        <v>230</v>
      </c>
      <c r="J4858" s="128" t="s">
        <v>230</v>
      </c>
      <c r="K4858" s="128" t="s">
        <v>230</v>
      </c>
      <c r="N4858" s="128" t="s">
        <v>230</v>
      </c>
      <c r="AA4858" s="128" t="s">
        <v>230</v>
      </c>
    </row>
    <row r="4859" spans="6:27">
      <c r="F4859" s="128" t="s">
        <v>230</v>
      </c>
      <c r="G4859" s="128" t="s">
        <v>230</v>
      </c>
      <c r="H4859" s="128" t="s">
        <v>230</v>
      </c>
      <c r="I4859" s="128" t="s">
        <v>230</v>
      </c>
      <c r="J4859" s="128" t="s">
        <v>230</v>
      </c>
      <c r="K4859" s="128" t="s">
        <v>230</v>
      </c>
      <c r="N4859" s="128" t="s">
        <v>230</v>
      </c>
      <c r="AA4859" s="128" t="s">
        <v>230</v>
      </c>
    </row>
    <row r="4860" spans="6:27">
      <c r="F4860" s="128" t="s">
        <v>230</v>
      </c>
      <c r="G4860" s="128" t="s">
        <v>230</v>
      </c>
      <c r="H4860" s="128" t="s">
        <v>230</v>
      </c>
      <c r="I4860" s="128" t="s">
        <v>230</v>
      </c>
      <c r="J4860" s="128" t="s">
        <v>230</v>
      </c>
      <c r="K4860" s="128" t="s">
        <v>230</v>
      </c>
      <c r="N4860" s="128" t="s">
        <v>230</v>
      </c>
      <c r="AA4860" s="128" t="s">
        <v>230</v>
      </c>
    </row>
    <row r="4861" spans="6:27">
      <c r="F4861" s="128" t="s">
        <v>230</v>
      </c>
      <c r="G4861" s="128" t="s">
        <v>230</v>
      </c>
      <c r="H4861" s="128" t="s">
        <v>230</v>
      </c>
      <c r="I4861" s="128" t="s">
        <v>230</v>
      </c>
      <c r="J4861" s="128" t="s">
        <v>230</v>
      </c>
      <c r="K4861" s="128" t="s">
        <v>230</v>
      </c>
      <c r="N4861" s="128" t="s">
        <v>230</v>
      </c>
      <c r="AA4861" s="128" t="s">
        <v>230</v>
      </c>
    </row>
    <row r="4862" spans="6:27">
      <c r="F4862" s="128" t="s">
        <v>230</v>
      </c>
      <c r="G4862" s="128" t="s">
        <v>230</v>
      </c>
      <c r="H4862" s="128" t="s">
        <v>230</v>
      </c>
      <c r="I4862" s="128" t="s">
        <v>230</v>
      </c>
      <c r="J4862" s="128" t="s">
        <v>230</v>
      </c>
      <c r="K4862" s="128" t="s">
        <v>230</v>
      </c>
      <c r="N4862" s="128" t="s">
        <v>230</v>
      </c>
      <c r="AA4862" s="128" t="s">
        <v>230</v>
      </c>
    </row>
    <row r="4863" spans="6:27">
      <c r="F4863" s="128" t="s">
        <v>230</v>
      </c>
      <c r="G4863" s="128" t="s">
        <v>230</v>
      </c>
      <c r="H4863" s="128" t="s">
        <v>230</v>
      </c>
      <c r="I4863" s="128" t="s">
        <v>230</v>
      </c>
      <c r="J4863" s="128" t="s">
        <v>230</v>
      </c>
      <c r="K4863" s="128" t="s">
        <v>230</v>
      </c>
      <c r="N4863" s="128" t="s">
        <v>230</v>
      </c>
      <c r="AA4863" s="128" t="s">
        <v>230</v>
      </c>
    </row>
    <row r="4864" spans="6:27">
      <c r="F4864" s="128" t="s">
        <v>230</v>
      </c>
      <c r="G4864" s="128" t="s">
        <v>230</v>
      </c>
      <c r="H4864" s="128" t="s">
        <v>230</v>
      </c>
      <c r="I4864" s="128" t="s">
        <v>230</v>
      </c>
      <c r="J4864" s="128" t="s">
        <v>230</v>
      </c>
      <c r="K4864" s="128" t="s">
        <v>230</v>
      </c>
      <c r="N4864" s="128" t="s">
        <v>230</v>
      </c>
      <c r="AA4864" s="128" t="s">
        <v>230</v>
      </c>
    </row>
    <row r="4865" spans="6:27">
      <c r="F4865" s="128" t="s">
        <v>230</v>
      </c>
      <c r="G4865" s="128" t="s">
        <v>230</v>
      </c>
      <c r="H4865" s="128" t="s">
        <v>230</v>
      </c>
      <c r="I4865" s="128" t="s">
        <v>230</v>
      </c>
      <c r="J4865" s="128" t="s">
        <v>230</v>
      </c>
      <c r="K4865" s="128" t="s">
        <v>230</v>
      </c>
      <c r="N4865" s="128" t="s">
        <v>230</v>
      </c>
      <c r="AA4865" s="128" t="s">
        <v>230</v>
      </c>
    </row>
    <row r="4866" spans="6:27">
      <c r="F4866" s="128" t="s">
        <v>230</v>
      </c>
      <c r="G4866" s="128" t="s">
        <v>230</v>
      </c>
      <c r="H4866" s="128" t="s">
        <v>230</v>
      </c>
      <c r="I4866" s="128" t="s">
        <v>230</v>
      </c>
      <c r="J4866" s="128" t="s">
        <v>230</v>
      </c>
      <c r="K4866" s="128" t="s">
        <v>230</v>
      </c>
      <c r="N4866" s="128" t="s">
        <v>230</v>
      </c>
      <c r="AA4866" s="128" t="s">
        <v>230</v>
      </c>
    </row>
    <row r="4867" spans="6:27">
      <c r="F4867" s="128" t="s">
        <v>230</v>
      </c>
      <c r="G4867" s="128" t="s">
        <v>230</v>
      </c>
      <c r="H4867" s="128" t="s">
        <v>230</v>
      </c>
      <c r="I4867" s="128" t="s">
        <v>230</v>
      </c>
      <c r="J4867" s="128" t="s">
        <v>230</v>
      </c>
      <c r="K4867" s="128" t="s">
        <v>230</v>
      </c>
      <c r="N4867" s="128" t="s">
        <v>230</v>
      </c>
      <c r="AA4867" s="128" t="s">
        <v>230</v>
      </c>
    </row>
    <row r="4868" spans="6:27">
      <c r="F4868" s="128" t="s">
        <v>230</v>
      </c>
      <c r="G4868" s="128" t="s">
        <v>230</v>
      </c>
      <c r="H4868" s="128" t="s">
        <v>230</v>
      </c>
      <c r="I4868" s="128" t="s">
        <v>230</v>
      </c>
      <c r="J4868" s="128" t="s">
        <v>230</v>
      </c>
      <c r="K4868" s="128" t="s">
        <v>230</v>
      </c>
      <c r="N4868" s="128" t="s">
        <v>230</v>
      </c>
      <c r="AA4868" s="128" t="s">
        <v>230</v>
      </c>
    </row>
    <row r="4869" spans="6:27">
      <c r="F4869" s="128" t="s">
        <v>230</v>
      </c>
      <c r="G4869" s="128" t="s">
        <v>230</v>
      </c>
      <c r="H4869" s="128" t="s">
        <v>230</v>
      </c>
      <c r="I4869" s="128" t="s">
        <v>230</v>
      </c>
      <c r="J4869" s="128" t="s">
        <v>230</v>
      </c>
      <c r="K4869" s="128" t="s">
        <v>230</v>
      </c>
      <c r="N4869" s="128" t="s">
        <v>230</v>
      </c>
      <c r="AA4869" s="128" t="s">
        <v>230</v>
      </c>
    </row>
    <row r="4870" spans="6:27">
      <c r="F4870" s="128" t="s">
        <v>230</v>
      </c>
      <c r="G4870" s="128" t="s">
        <v>230</v>
      </c>
      <c r="H4870" s="128" t="s">
        <v>230</v>
      </c>
      <c r="I4870" s="128" t="s">
        <v>230</v>
      </c>
      <c r="J4870" s="128" t="s">
        <v>230</v>
      </c>
      <c r="K4870" s="128" t="s">
        <v>230</v>
      </c>
      <c r="N4870" s="128" t="s">
        <v>230</v>
      </c>
      <c r="AA4870" s="128" t="s">
        <v>230</v>
      </c>
    </row>
    <row r="4871" spans="6:27">
      <c r="F4871" s="128" t="s">
        <v>230</v>
      </c>
      <c r="G4871" s="128" t="s">
        <v>230</v>
      </c>
      <c r="H4871" s="128" t="s">
        <v>230</v>
      </c>
      <c r="I4871" s="128" t="s">
        <v>230</v>
      </c>
      <c r="J4871" s="128" t="s">
        <v>230</v>
      </c>
      <c r="K4871" s="128" t="s">
        <v>230</v>
      </c>
      <c r="N4871" s="128" t="s">
        <v>230</v>
      </c>
      <c r="AA4871" s="128" t="s">
        <v>230</v>
      </c>
    </row>
    <row r="4872" spans="6:27">
      <c r="F4872" s="128" t="s">
        <v>230</v>
      </c>
      <c r="G4872" s="128" t="s">
        <v>230</v>
      </c>
      <c r="H4872" s="128" t="s">
        <v>230</v>
      </c>
      <c r="I4872" s="128" t="s">
        <v>230</v>
      </c>
      <c r="J4872" s="128" t="s">
        <v>230</v>
      </c>
      <c r="K4872" s="128" t="s">
        <v>230</v>
      </c>
      <c r="N4872" s="128" t="s">
        <v>230</v>
      </c>
      <c r="AA4872" s="128" t="s">
        <v>230</v>
      </c>
    </row>
    <row r="4873" spans="6:27">
      <c r="F4873" s="128" t="s">
        <v>230</v>
      </c>
      <c r="G4873" s="128" t="s">
        <v>230</v>
      </c>
      <c r="H4873" s="128" t="s">
        <v>230</v>
      </c>
      <c r="I4873" s="128" t="s">
        <v>230</v>
      </c>
      <c r="J4873" s="128" t="s">
        <v>230</v>
      </c>
      <c r="K4873" s="128" t="s">
        <v>230</v>
      </c>
      <c r="N4873" s="128" t="s">
        <v>230</v>
      </c>
      <c r="AA4873" s="128" t="s">
        <v>230</v>
      </c>
    </row>
    <row r="4874" spans="6:27">
      <c r="F4874" s="128" t="s">
        <v>230</v>
      </c>
      <c r="G4874" s="128" t="s">
        <v>230</v>
      </c>
      <c r="H4874" s="128" t="s">
        <v>230</v>
      </c>
      <c r="I4874" s="128" t="s">
        <v>230</v>
      </c>
      <c r="J4874" s="128" t="s">
        <v>230</v>
      </c>
      <c r="K4874" s="128" t="s">
        <v>230</v>
      </c>
      <c r="N4874" s="128" t="s">
        <v>230</v>
      </c>
      <c r="AA4874" s="128" t="s">
        <v>230</v>
      </c>
    </row>
    <row r="4875" spans="6:27">
      <c r="F4875" s="128" t="s">
        <v>230</v>
      </c>
      <c r="G4875" s="128" t="s">
        <v>230</v>
      </c>
      <c r="H4875" s="128" t="s">
        <v>230</v>
      </c>
      <c r="I4875" s="128" t="s">
        <v>230</v>
      </c>
      <c r="J4875" s="128" t="s">
        <v>230</v>
      </c>
      <c r="K4875" s="128" t="s">
        <v>230</v>
      </c>
      <c r="N4875" s="128" t="s">
        <v>230</v>
      </c>
      <c r="AA4875" s="128" t="s">
        <v>230</v>
      </c>
    </row>
    <row r="4876" spans="6:27">
      <c r="F4876" s="128" t="s">
        <v>230</v>
      </c>
      <c r="G4876" s="128" t="s">
        <v>230</v>
      </c>
      <c r="H4876" s="128" t="s">
        <v>230</v>
      </c>
      <c r="I4876" s="128" t="s">
        <v>230</v>
      </c>
      <c r="J4876" s="128" t="s">
        <v>230</v>
      </c>
      <c r="K4876" s="128" t="s">
        <v>230</v>
      </c>
      <c r="N4876" s="128" t="s">
        <v>230</v>
      </c>
      <c r="AA4876" s="128" t="s">
        <v>230</v>
      </c>
    </row>
    <row r="4877" spans="6:27">
      <c r="F4877" s="128" t="s">
        <v>230</v>
      </c>
      <c r="G4877" s="128" t="s">
        <v>230</v>
      </c>
      <c r="H4877" s="128" t="s">
        <v>230</v>
      </c>
      <c r="I4877" s="128" t="s">
        <v>230</v>
      </c>
      <c r="J4877" s="128" t="s">
        <v>230</v>
      </c>
      <c r="K4877" s="128" t="s">
        <v>230</v>
      </c>
      <c r="N4877" s="128" t="s">
        <v>230</v>
      </c>
      <c r="AA4877" s="128" t="s">
        <v>230</v>
      </c>
    </row>
    <row r="4878" spans="6:27">
      <c r="F4878" s="128" t="s">
        <v>230</v>
      </c>
      <c r="G4878" s="128" t="s">
        <v>230</v>
      </c>
      <c r="H4878" s="128" t="s">
        <v>230</v>
      </c>
      <c r="I4878" s="128" t="s">
        <v>230</v>
      </c>
      <c r="J4878" s="128" t="s">
        <v>230</v>
      </c>
      <c r="K4878" s="128" t="s">
        <v>230</v>
      </c>
      <c r="N4878" s="128" t="s">
        <v>230</v>
      </c>
      <c r="AA4878" s="128" t="s">
        <v>230</v>
      </c>
    </row>
    <row r="4879" spans="6:27">
      <c r="F4879" s="128" t="s">
        <v>230</v>
      </c>
      <c r="G4879" s="128" t="s">
        <v>230</v>
      </c>
      <c r="H4879" s="128" t="s">
        <v>230</v>
      </c>
      <c r="I4879" s="128" t="s">
        <v>230</v>
      </c>
      <c r="J4879" s="128" t="s">
        <v>230</v>
      </c>
      <c r="K4879" s="128" t="s">
        <v>230</v>
      </c>
      <c r="N4879" s="128" t="s">
        <v>230</v>
      </c>
      <c r="AA4879" s="128" t="s">
        <v>230</v>
      </c>
    </row>
    <row r="4880" spans="6:27">
      <c r="F4880" s="128" t="s">
        <v>230</v>
      </c>
      <c r="G4880" s="128" t="s">
        <v>230</v>
      </c>
      <c r="H4880" s="128" t="s">
        <v>230</v>
      </c>
      <c r="I4880" s="128" t="s">
        <v>230</v>
      </c>
      <c r="J4880" s="128" t="s">
        <v>230</v>
      </c>
      <c r="K4880" s="128" t="s">
        <v>230</v>
      </c>
      <c r="N4880" s="128" t="s">
        <v>230</v>
      </c>
      <c r="AA4880" s="128" t="s">
        <v>230</v>
      </c>
    </row>
    <row r="4881" spans="6:27">
      <c r="F4881" s="128" t="s">
        <v>230</v>
      </c>
      <c r="G4881" s="128" t="s">
        <v>230</v>
      </c>
      <c r="H4881" s="128" t="s">
        <v>230</v>
      </c>
      <c r="I4881" s="128" t="s">
        <v>230</v>
      </c>
      <c r="J4881" s="128" t="s">
        <v>230</v>
      </c>
      <c r="K4881" s="128" t="s">
        <v>230</v>
      </c>
      <c r="N4881" s="128" t="s">
        <v>230</v>
      </c>
      <c r="AA4881" s="128" t="s">
        <v>230</v>
      </c>
    </row>
    <row r="4882" spans="6:27">
      <c r="F4882" s="128" t="s">
        <v>230</v>
      </c>
      <c r="G4882" s="128" t="s">
        <v>230</v>
      </c>
      <c r="H4882" s="128" t="s">
        <v>230</v>
      </c>
      <c r="I4882" s="128" t="s">
        <v>230</v>
      </c>
      <c r="J4882" s="128" t="s">
        <v>230</v>
      </c>
      <c r="K4882" s="128" t="s">
        <v>230</v>
      </c>
      <c r="N4882" s="128" t="s">
        <v>230</v>
      </c>
      <c r="AA4882" s="128" t="s">
        <v>230</v>
      </c>
    </row>
    <row r="4883" spans="6:27">
      <c r="F4883" s="128" t="s">
        <v>230</v>
      </c>
      <c r="G4883" s="128" t="s">
        <v>230</v>
      </c>
      <c r="H4883" s="128" t="s">
        <v>230</v>
      </c>
      <c r="I4883" s="128" t="s">
        <v>230</v>
      </c>
      <c r="J4883" s="128" t="s">
        <v>230</v>
      </c>
      <c r="K4883" s="128" t="s">
        <v>230</v>
      </c>
      <c r="N4883" s="128" t="s">
        <v>230</v>
      </c>
      <c r="AA4883" s="128" t="s">
        <v>230</v>
      </c>
    </row>
    <row r="4884" spans="6:27">
      <c r="F4884" s="128" t="s">
        <v>230</v>
      </c>
      <c r="G4884" s="128" t="s">
        <v>230</v>
      </c>
      <c r="H4884" s="128" t="s">
        <v>230</v>
      </c>
      <c r="I4884" s="128" t="s">
        <v>230</v>
      </c>
      <c r="J4884" s="128" t="s">
        <v>230</v>
      </c>
      <c r="K4884" s="128" t="s">
        <v>230</v>
      </c>
      <c r="N4884" s="128" t="s">
        <v>230</v>
      </c>
      <c r="AA4884" s="128" t="s">
        <v>230</v>
      </c>
    </row>
    <row r="4885" spans="6:27">
      <c r="F4885" s="128" t="s">
        <v>230</v>
      </c>
      <c r="G4885" s="128" t="s">
        <v>230</v>
      </c>
      <c r="H4885" s="128" t="s">
        <v>230</v>
      </c>
      <c r="I4885" s="128" t="s">
        <v>230</v>
      </c>
      <c r="J4885" s="128" t="s">
        <v>230</v>
      </c>
      <c r="K4885" s="128" t="s">
        <v>230</v>
      </c>
      <c r="N4885" s="128" t="s">
        <v>230</v>
      </c>
      <c r="AA4885" s="128" t="s">
        <v>230</v>
      </c>
    </row>
    <row r="4886" spans="6:27">
      <c r="F4886" s="128" t="s">
        <v>230</v>
      </c>
      <c r="G4886" s="128" t="s">
        <v>230</v>
      </c>
      <c r="H4886" s="128" t="s">
        <v>230</v>
      </c>
      <c r="I4886" s="128" t="s">
        <v>230</v>
      </c>
      <c r="J4886" s="128" t="s">
        <v>230</v>
      </c>
      <c r="K4886" s="128" t="s">
        <v>230</v>
      </c>
      <c r="N4886" s="128" t="s">
        <v>230</v>
      </c>
      <c r="AA4886" s="128" t="s">
        <v>230</v>
      </c>
    </row>
    <row r="4887" spans="6:27">
      <c r="F4887" s="128" t="s">
        <v>230</v>
      </c>
      <c r="G4887" s="128" t="s">
        <v>230</v>
      </c>
      <c r="H4887" s="128" t="s">
        <v>230</v>
      </c>
      <c r="I4887" s="128" t="s">
        <v>230</v>
      </c>
      <c r="J4887" s="128" t="s">
        <v>230</v>
      </c>
      <c r="K4887" s="128" t="s">
        <v>230</v>
      </c>
      <c r="N4887" s="128" t="s">
        <v>230</v>
      </c>
      <c r="AA4887" s="128" t="s">
        <v>230</v>
      </c>
    </row>
    <row r="4888" spans="6:27">
      <c r="F4888" s="128" t="s">
        <v>230</v>
      </c>
      <c r="G4888" s="128" t="s">
        <v>230</v>
      </c>
      <c r="H4888" s="128" t="s">
        <v>230</v>
      </c>
      <c r="I4888" s="128" t="s">
        <v>230</v>
      </c>
      <c r="J4888" s="128" t="s">
        <v>230</v>
      </c>
      <c r="K4888" s="128" t="s">
        <v>230</v>
      </c>
      <c r="N4888" s="128" t="s">
        <v>230</v>
      </c>
      <c r="AA4888" s="128" t="s">
        <v>230</v>
      </c>
    </row>
    <row r="4889" spans="6:27">
      <c r="F4889" s="128" t="s">
        <v>230</v>
      </c>
      <c r="G4889" s="128" t="s">
        <v>230</v>
      </c>
      <c r="H4889" s="128" t="s">
        <v>230</v>
      </c>
      <c r="I4889" s="128" t="s">
        <v>230</v>
      </c>
      <c r="J4889" s="128" t="s">
        <v>230</v>
      </c>
      <c r="K4889" s="128" t="s">
        <v>230</v>
      </c>
      <c r="N4889" s="128" t="s">
        <v>230</v>
      </c>
      <c r="AA4889" s="128" t="s">
        <v>230</v>
      </c>
    </row>
    <row r="4890" spans="6:27">
      <c r="F4890" s="128" t="s">
        <v>230</v>
      </c>
      <c r="G4890" s="128" t="s">
        <v>230</v>
      </c>
      <c r="H4890" s="128" t="s">
        <v>230</v>
      </c>
      <c r="I4890" s="128" t="s">
        <v>230</v>
      </c>
      <c r="J4890" s="128" t="s">
        <v>230</v>
      </c>
      <c r="K4890" s="128" t="s">
        <v>230</v>
      </c>
      <c r="N4890" s="128" t="s">
        <v>230</v>
      </c>
      <c r="AA4890" s="128" t="s">
        <v>230</v>
      </c>
    </row>
    <row r="4891" spans="6:27">
      <c r="F4891" s="128" t="s">
        <v>230</v>
      </c>
      <c r="G4891" s="128" t="s">
        <v>230</v>
      </c>
      <c r="H4891" s="128" t="s">
        <v>230</v>
      </c>
      <c r="I4891" s="128" t="s">
        <v>230</v>
      </c>
      <c r="J4891" s="128" t="s">
        <v>230</v>
      </c>
      <c r="K4891" s="128" t="s">
        <v>230</v>
      </c>
      <c r="N4891" s="128" t="s">
        <v>230</v>
      </c>
      <c r="AA4891" s="128" t="s">
        <v>230</v>
      </c>
    </row>
    <row r="4892" spans="6:27">
      <c r="F4892" s="128" t="s">
        <v>230</v>
      </c>
      <c r="G4892" s="128" t="s">
        <v>230</v>
      </c>
      <c r="H4892" s="128" t="s">
        <v>230</v>
      </c>
      <c r="I4892" s="128" t="s">
        <v>230</v>
      </c>
      <c r="J4892" s="128" t="s">
        <v>230</v>
      </c>
      <c r="K4892" s="128" t="s">
        <v>230</v>
      </c>
      <c r="N4892" s="128" t="s">
        <v>230</v>
      </c>
      <c r="AA4892" s="128" t="s">
        <v>230</v>
      </c>
    </row>
    <row r="4893" spans="6:27">
      <c r="F4893" s="128" t="s">
        <v>230</v>
      </c>
      <c r="G4893" s="128" t="s">
        <v>230</v>
      </c>
      <c r="H4893" s="128" t="s">
        <v>230</v>
      </c>
      <c r="I4893" s="128" t="s">
        <v>230</v>
      </c>
      <c r="J4893" s="128" t="s">
        <v>230</v>
      </c>
      <c r="K4893" s="128" t="s">
        <v>230</v>
      </c>
      <c r="N4893" s="128" t="s">
        <v>230</v>
      </c>
      <c r="AA4893" s="128" t="s">
        <v>230</v>
      </c>
    </row>
    <row r="4894" spans="6:27">
      <c r="F4894" s="128" t="s">
        <v>230</v>
      </c>
      <c r="G4894" s="128" t="s">
        <v>230</v>
      </c>
      <c r="H4894" s="128" t="s">
        <v>230</v>
      </c>
      <c r="I4894" s="128" t="s">
        <v>230</v>
      </c>
      <c r="J4894" s="128" t="s">
        <v>230</v>
      </c>
      <c r="K4894" s="128" t="s">
        <v>230</v>
      </c>
      <c r="N4894" s="128" t="s">
        <v>230</v>
      </c>
      <c r="AA4894" s="128" t="s">
        <v>230</v>
      </c>
    </row>
    <row r="4895" spans="6:27">
      <c r="F4895" s="128" t="s">
        <v>230</v>
      </c>
      <c r="G4895" s="128" t="s">
        <v>230</v>
      </c>
      <c r="H4895" s="128" t="s">
        <v>230</v>
      </c>
      <c r="I4895" s="128" t="s">
        <v>230</v>
      </c>
      <c r="J4895" s="128" t="s">
        <v>230</v>
      </c>
      <c r="K4895" s="128" t="s">
        <v>230</v>
      </c>
      <c r="N4895" s="128" t="s">
        <v>230</v>
      </c>
      <c r="AA4895" s="128" t="s">
        <v>230</v>
      </c>
    </row>
    <row r="4896" spans="6:27">
      <c r="F4896" s="128" t="s">
        <v>230</v>
      </c>
      <c r="G4896" s="128" t="s">
        <v>230</v>
      </c>
      <c r="H4896" s="128" t="s">
        <v>230</v>
      </c>
      <c r="I4896" s="128" t="s">
        <v>230</v>
      </c>
      <c r="J4896" s="128" t="s">
        <v>230</v>
      </c>
      <c r="K4896" s="128" t="s">
        <v>230</v>
      </c>
      <c r="N4896" s="128" t="s">
        <v>230</v>
      </c>
      <c r="AA4896" s="128" t="s">
        <v>230</v>
      </c>
    </row>
    <row r="4897" spans="6:27">
      <c r="F4897" s="128" t="s">
        <v>230</v>
      </c>
      <c r="G4897" s="128" t="s">
        <v>230</v>
      </c>
      <c r="H4897" s="128" t="s">
        <v>230</v>
      </c>
      <c r="I4897" s="128" t="s">
        <v>230</v>
      </c>
      <c r="J4897" s="128" t="s">
        <v>230</v>
      </c>
      <c r="K4897" s="128" t="s">
        <v>230</v>
      </c>
      <c r="N4897" s="128" t="s">
        <v>230</v>
      </c>
      <c r="AA4897" s="128" t="s">
        <v>230</v>
      </c>
    </row>
    <row r="4898" spans="6:27">
      <c r="F4898" s="128" t="s">
        <v>230</v>
      </c>
      <c r="G4898" s="128" t="s">
        <v>230</v>
      </c>
      <c r="H4898" s="128" t="s">
        <v>230</v>
      </c>
      <c r="I4898" s="128" t="s">
        <v>230</v>
      </c>
      <c r="J4898" s="128" t="s">
        <v>230</v>
      </c>
      <c r="K4898" s="128" t="s">
        <v>230</v>
      </c>
      <c r="N4898" s="128" t="s">
        <v>230</v>
      </c>
      <c r="AA4898" s="128" t="s">
        <v>230</v>
      </c>
    </row>
    <row r="4899" spans="6:27">
      <c r="F4899" s="128" t="s">
        <v>230</v>
      </c>
      <c r="G4899" s="128" t="s">
        <v>230</v>
      </c>
      <c r="H4899" s="128" t="s">
        <v>230</v>
      </c>
      <c r="I4899" s="128" t="s">
        <v>230</v>
      </c>
      <c r="J4899" s="128" t="s">
        <v>230</v>
      </c>
      <c r="K4899" s="128" t="s">
        <v>230</v>
      </c>
      <c r="N4899" s="128" t="s">
        <v>230</v>
      </c>
      <c r="AA4899" s="128" t="s">
        <v>230</v>
      </c>
    </row>
    <row r="4900" spans="6:27">
      <c r="F4900" s="128" t="s">
        <v>230</v>
      </c>
      <c r="G4900" s="128" t="s">
        <v>230</v>
      </c>
      <c r="H4900" s="128" t="s">
        <v>230</v>
      </c>
      <c r="I4900" s="128" t="s">
        <v>230</v>
      </c>
      <c r="J4900" s="128" t="s">
        <v>230</v>
      </c>
      <c r="K4900" s="128" t="s">
        <v>230</v>
      </c>
      <c r="N4900" s="128" t="s">
        <v>230</v>
      </c>
      <c r="AA4900" s="128" t="s">
        <v>230</v>
      </c>
    </row>
    <row r="4901" spans="6:27">
      <c r="F4901" s="128" t="s">
        <v>230</v>
      </c>
      <c r="G4901" s="128" t="s">
        <v>230</v>
      </c>
      <c r="H4901" s="128" t="s">
        <v>230</v>
      </c>
      <c r="I4901" s="128" t="s">
        <v>230</v>
      </c>
      <c r="J4901" s="128" t="s">
        <v>230</v>
      </c>
      <c r="K4901" s="128" t="s">
        <v>230</v>
      </c>
      <c r="N4901" s="128" t="s">
        <v>230</v>
      </c>
      <c r="AA4901" s="128" t="s">
        <v>230</v>
      </c>
    </row>
    <row r="4902" spans="6:27">
      <c r="F4902" s="128" t="s">
        <v>230</v>
      </c>
      <c r="G4902" s="128" t="s">
        <v>230</v>
      </c>
      <c r="H4902" s="128" t="s">
        <v>230</v>
      </c>
      <c r="I4902" s="128" t="s">
        <v>230</v>
      </c>
      <c r="J4902" s="128" t="s">
        <v>230</v>
      </c>
      <c r="K4902" s="128" t="s">
        <v>230</v>
      </c>
      <c r="N4902" s="128" t="s">
        <v>230</v>
      </c>
      <c r="AA4902" s="128" t="s">
        <v>230</v>
      </c>
    </row>
    <row r="4903" spans="6:27">
      <c r="F4903" s="128" t="s">
        <v>230</v>
      </c>
      <c r="G4903" s="128" t="s">
        <v>230</v>
      </c>
      <c r="H4903" s="128" t="s">
        <v>230</v>
      </c>
      <c r="I4903" s="128" t="s">
        <v>230</v>
      </c>
      <c r="J4903" s="128" t="s">
        <v>230</v>
      </c>
      <c r="K4903" s="128" t="s">
        <v>230</v>
      </c>
      <c r="N4903" s="128" t="s">
        <v>230</v>
      </c>
      <c r="AA4903" s="128" t="s">
        <v>230</v>
      </c>
    </row>
    <row r="4904" spans="6:27">
      <c r="F4904" s="128" t="s">
        <v>230</v>
      </c>
      <c r="G4904" s="128" t="s">
        <v>230</v>
      </c>
      <c r="H4904" s="128" t="s">
        <v>230</v>
      </c>
      <c r="I4904" s="128" t="s">
        <v>230</v>
      </c>
      <c r="J4904" s="128" t="s">
        <v>230</v>
      </c>
      <c r="K4904" s="128" t="s">
        <v>230</v>
      </c>
      <c r="N4904" s="128" t="s">
        <v>230</v>
      </c>
      <c r="AA4904" s="128" t="s">
        <v>230</v>
      </c>
    </row>
    <row r="4905" spans="6:27">
      <c r="F4905" s="128" t="s">
        <v>230</v>
      </c>
      <c r="G4905" s="128" t="s">
        <v>230</v>
      </c>
      <c r="H4905" s="128" t="s">
        <v>230</v>
      </c>
      <c r="I4905" s="128" t="s">
        <v>230</v>
      </c>
      <c r="J4905" s="128" t="s">
        <v>230</v>
      </c>
      <c r="K4905" s="128" t="s">
        <v>230</v>
      </c>
      <c r="N4905" s="128" t="s">
        <v>230</v>
      </c>
      <c r="AA4905" s="128" t="s">
        <v>230</v>
      </c>
    </row>
    <row r="4906" spans="6:27">
      <c r="F4906" s="128" t="s">
        <v>230</v>
      </c>
      <c r="G4906" s="128" t="s">
        <v>230</v>
      </c>
      <c r="H4906" s="128" t="s">
        <v>230</v>
      </c>
      <c r="I4906" s="128" t="s">
        <v>230</v>
      </c>
      <c r="J4906" s="128" t="s">
        <v>230</v>
      </c>
      <c r="K4906" s="128" t="s">
        <v>230</v>
      </c>
      <c r="N4906" s="128" t="s">
        <v>230</v>
      </c>
      <c r="AA4906" s="128" t="s">
        <v>230</v>
      </c>
    </row>
    <row r="4907" spans="6:27">
      <c r="F4907" s="128" t="s">
        <v>230</v>
      </c>
      <c r="G4907" s="128" t="s">
        <v>230</v>
      </c>
      <c r="H4907" s="128" t="s">
        <v>230</v>
      </c>
      <c r="I4907" s="128" t="s">
        <v>230</v>
      </c>
      <c r="J4907" s="128" t="s">
        <v>230</v>
      </c>
      <c r="K4907" s="128" t="s">
        <v>230</v>
      </c>
      <c r="N4907" s="128" t="s">
        <v>230</v>
      </c>
      <c r="AA4907" s="128" t="s">
        <v>230</v>
      </c>
    </row>
    <row r="4908" spans="6:27">
      <c r="F4908" s="128" t="s">
        <v>230</v>
      </c>
      <c r="G4908" s="128" t="s">
        <v>230</v>
      </c>
      <c r="H4908" s="128" t="s">
        <v>230</v>
      </c>
      <c r="I4908" s="128" t="s">
        <v>230</v>
      </c>
      <c r="J4908" s="128" t="s">
        <v>230</v>
      </c>
      <c r="K4908" s="128" t="s">
        <v>230</v>
      </c>
      <c r="N4908" s="128" t="s">
        <v>230</v>
      </c>
      <c r="AA4908" s="128" t="s">
        <v>230</v>
      </c>
    </row>
    <row r="4909" spans="6:27">
      <c r="F4909" s="128" t="s">
        <v>230</v>
      </c>
      <c r="G4909" s="128" t="s">
        <v>230</v>
      </c>
      <c r="H4909" s="128" t="s">
        <v>230</v>
      </c>
      <c r="I4909" s="128" t="s">
        <v>230</v>
      </c>
      <c r="J4909" s="128" t="s">
        <v>230</v>
      </c>
      <c r="K4909" s="128" t="s">
        <v>230</v>
      </c>
      <c r="N4909" s="128" t="s">
        <v>230</v>
      </c>
      <c r="AA4909" s="128" t="s">
        <v>230</v>
      </c>
    </row>
    <row r="4910" spans="6:27">
      <c r="F4910" s="128" t="s">
        <v>230</v>
      </c>
      <c r="G4910" s="128" t="s">
        <v>230</v>
      </c>
      <c r="H4910" s="128" t="s">
        <v>230</v>
      </c>
      <c r="I4910" s="128" t="s">
        <v>230</v>
      </c>
      <c r="J4910" s="128" t="s">
        <v>230</v>
      </c>
      <c r="K4910" s="128" t="s">
        <v>230</v>
      </c>
      <c r="N4910" s="128" t="s">
        <v>230</v>
      </c>
      <c r="AA4910" s="128" t="s">
        <v>230</v>
      </c>
    </row>
    <row r="4911" spans="6:27">
      <c r="F4911" s="128" t="s">
        <v>230</v>
      </c>
      <c r="G4911" s="128" t="s">
        <v>230</v>
      </c>
      <c r="H4911" s="128" t="s">
        <v>230</v>
      </c>
      <c r="I4911" s="128" t="s">
        <v>230</v>
      </c>
      <c r="J4911" s="128" t="s">
        <v>230</v>
      </c>
      <c r="K4911" s="128" t="s">
        <v>230</v>
      </c>
      <c r="N4911" s="128" t="s">
        <v>230</v>
      </c>
      <c r="AA4911" s="128" t="s">
        <v>230</v>
      </c>
    </row>
    <row r="4912" spans="6:27">
      <c r="F4912" s="128" t="s">
        <v>230</v>
      </c>
      <c r="G4912" s="128" t="s">
        <v>230</v>
      </c>
      <c r="H4912" s="128" t="s">
        <v>230</v>
      </c>
      <c r="I4912" s="128" t="s">
        <v>230</v>
      </c>
      <c r="J4912" s="128" t="s">
        <v>230</v>
      </c>
      <c r="K4912" s="128" t="s">
        <v>230</v>
      </c>
      <c r="N4912" s="128" t="s">
        <v>230</v>
      </c>
      <c r="AA4912" s="128" t="s">
        <v>230</v>
      </c>
    </row>
    <row r="4913" spans="6:27">
      <c r="F4913" s="128" t="s">
        <v>230</v>
      </c>
      <c r="G4913" s="128" t="s">
        <v>230</v>
      </c>
      <c r="H4913" s="128" t="s">
        <v>230</v>
      </c>
      <c r="I4913" s="128" t="s">
        <v>230</v>
      </c>
      <c r="J4913" s="128" t="s">
        <v>230</v>
      </c>
      <c r="K4913" s="128" t="s">
        <v>230</v>
      </c>
      <c r="N4913" s="128" t="s">
        <v>230</v>
      </c>
      <c r="AA4913" s="128" t="s">
        <v>230</v>
      </c>
    </row>
    <row r="4914" spans="6:27">
      <c r="F4914" s="128" t="s">
        <v>230</v>
      </c>
      <c r="G4914" s="128" t="s">
        <v>230</v>
      </c>
      <c r="H4914" s="128" t="s">
        <v>230</v>
      </c>
      <c r="I4914" s="128" t="s">
        <v>230</v>
      </c>
      <c r="J4914" s="128" t="s">
        <v>230</v>
      </c>
      <c r="K4914" s="128" t="s">
        <v>230</v>
      </c>
      <c r="N4914" s="128" t="s">
        <v>230</v>
      </c>
      <c r="AA4914" s="128" t="s">
        <v>230</v>
      </c>
    </row>
    <row r="4915" spans="6:27">
      <c r="F4915" s="128" t="s">
        <v>230</v>
      </c>
      <c r="G4915" s="128" t="s">
        <v>230</v>
      </c>
      <c r="H4915" s="128" t="s">
        <v>230</v>
      </c>
      <c r="I4915" s="128" t="s">
        <v>230</v>
      </c>
      <c r="J4915" s="128" t="s">
        <v>230</v>
      </c>
      <c r="K4915" s="128" t="s">
        <v>230</v>
      </c>
      <c r="N4915" s="128" t="s">
        <v>230</v>
      </c>
      <c r="AA4915" s="128" t="s">
        <v>230</v>
      </c>
    </row>
    <row r="4916" spans="6:27">
      <c r="F4916" s="128" t="s">
        <v>230</v>
      </c>
      <c r="G4916" s="128" t="s">
        <v>230</v>
      </c>
      <c r="H4916" s="128" t="s">
        <v>230</v>
      </c>
      <c r="I4916" s="128" t="s">
        <v>230</v>
      </c>
      <c r="J4916" s="128" t="s">
        <v>230</v>
      </c>
      <c r="K4916" s="128" t="s">
        <v>230</v>
      </c>
      <c r="N4916" s="128" t="s">
        <v>230</v>
      </c>
      <c r="AA4916" s="128" t="s">
        <v>230</v>
      </c>
    </row>
    <row r="4917" spans="6:27">
      <c r="F4917" s="128" t="s">
        <v>230</v>
      </c>
      <c r="G4917" s="128" t="s">
        <v>230</v>
      </c>
      <c r="H4917" s="128" t="s">
        <v>230</v>
      </c>
      <c r="I4917" s="128" t="s">
        <v>230</v>
      </c>
      <c r="J4917" s="128" t="s">
        <v>230</v>
      </c>
      <c r="K4917" s="128" t="s">
        <v>230</v>
      </c>
      <c r="N4917" s="128" t="s">
        <v>230</v>
      </c>
      <c r="AA4917" s="128" t="s">
        <v>230</v>
      </c>
    </row>
    <row r="4918" spans="6:27">
      <c r="F4918" s="128" t="s">
        <v>230</v>
      </c>
      <c r="G4918" s="128" t="s">
        <v>230</v>
      </c>
      <c r="H4918" s="128" t="s">
        <v>230</v>
      </c>
      <c r="I4918" s="128" t="s">
        <v>230</v>
      </c>
      <c r="J4918" s="128" t="s">
        <v>230</v>
      </c>
      <c r="K4918" s="128" t="s">
        <v>230</v>
      </c>
      <c r="N4918" s="128" t="s">
        <v>230</v>
      </c>
      <c r="AA4918" s="128" t="s">
        <v>230</v>
      </c>
    </row>
    <row r="4919" spans="6:27">
      <c r="F4919" s="128" t="s">
        <v>230</v>
      </c>
      <c r="G4919" s="128" t="s">
        <v>230</v>
      </c>
      <c r="H4919" s="128" t="s">
        <v>230</v>
      </c>
      <c r="I4919" s="128" t="s">
        <v>230</v>
      </c>
      <c r="J4919" s="128" t="s">
        <v>230</v>
      </c>
      <c r="K4919" s="128" t="s">
        <v>230</v>
      </c>
      <c r="N4919" s="128" t="s">
        <v>230</v>
      </c>
      <c r="AA4919" s="128" t="s">
        <v>230</v>
      </c>
    </row>
    <row r="4920" spans="6:27">
      <c r="F4920" s="128" t="s">
        <v>230</v>
      </c>
      <c r="G4920" s="128" t="s">
        <v>230</v>
      </c>
      <c r="H4920" s="128" t="s">
        <v>230</v>
      </c>
      <c r="I4920" s="128" t="s">
        <v>230</v>
      </c>
      <c r="J4920" s="128" t="s">
        <v>230</v>
      </c>
      <c r="K4920" s="128" t="s">
        <v>230</v>
      </c>
      <c r="N4920" s="128" t="s">
        <v>230</v>
      </c>
      <c r="AA4920" s="128" t="s">
        <v>230</v>
      </c>
    </row>
    <row r="4921" spans="6:27">
      <c r="F4921" s="128" t="s">
        <v>230</v>
      </c>
      <c r="G4921" s="128" t="s">
        <v>230</v>
      </c>
      <c r="H4921" s="128" t="s">
        <v>230</v>
      </c>
      <c r="I4921" s="128" t="s">
        <v>230</v>
      </c>
      <c r="J4921" s="128" t="s">
        <v>230</v>
      </c>
      <c r="K4921" s="128" t="s">
        <v>230</v>
      </c>
      <c r="N4921" s="128" t="s">
        <v>230</v>
      </c>
      <c r="AA4921" s="128" t="s">
        <v>230</v>
      </c>
    </row>
    <row r="4922" spans="6:27">
      <c r="F4922" s="128" t="s">
        <v>230</v>
      </c>
      <c r="G4922" s="128" t="s">
        <v>230</v>
      </c>
      <c r="H4922" s="128" t="s">
        <v>230</v>
      </c>
      <c r="I4922" s="128" t="s">
        <v>230</v>
      </c>
      <c r="J4922" s="128" t="s">
        <v>230</v>
      </c>
      <c r="K4922" s="128" t="s">
        <v>230</v>
      </c>
      <c r="N4922" s="128" t="s">
        <v>230</v>
      </c>
      <c r="AA4922" s="128" t="s">
        <v>230</v>
      </c>
    </row>
    <row r="4923" spans="6:27">
      <c r="F4923" s="128" t="s">
        <v>230</v>
      </c>
      <c r="G4923" s="128" t="s">
        <v>230</v>
      </c>
      <c r="H4923" s="128" t="s">
        <v>230</v>
      </c>
      <c r="I4923" s="128" t="s">
        <v>230</v>
      </c>
      <c r="J4923" s="128" t="s">
        <v>230</v>
      </c>
      <c r="K4923" s="128" t="s">
        <v>230</v>
      </c>
      <c r="N4923" s="128" t="s">
        <v>230</v>
      </c>
      <c r="AA4923" s="128" t="s">
        <v>230</v>
      </c>
    </row>
    <row r="4924" spans="6:27">
      <c r="F4924" s="128" t="s">
        <v>230</v>
      </c>
      <c r="G4924" s="128" t="s">
        <v>230</v>
      </c>
      <c r="H4924" s="128" t="s">
        <v>230</v>
      </c>
      <c r="I4924" s="128" t="s">
        <v>230</v>
      </c>
      <c r="J4924" s="128" t="s">
        <v>230</v>
      </c>
      <c r="K4924" s="128" t="s">
        <v>230</v>
      </c>
      <c r="N4924" s="128" t="s">
        <v>230</v>
      </c>
      <c r="AA4924" s="128" t="s">
        <v>230</v>
      </c>
    </row>
    <row r="4925" spans="6:27">
      <c r="F4925" s="128" t="s">
        <v>230</v>
      </c>
      <c r="G4925" s="128" t="s">
        <v>230</v>
      </c>
      <c r="H4925" s="128" t="s">
        <v>230</v>
      </c>
      <c r="I4925" s="128" t="s">
        <v>230</v>
      </c>
      <c r="J4925" s="128" t="s">
        <v>230</v>
      </c>
      <c r="K4925" s="128" t="s">
        <v>230</v>
      </c>
      <c r="N4925" s="128" t="s">
        <v>230</v>
      </c>
      <c r="AA4925" s="128" t="s">
        <v>230</v>
      </c>
    </row>
    <row r="4926" spans="6:27">
      <c r="F4926" s="128" t="s">
        <v>230</v>
      </c>
      <c r="G4926" s="128" t="s">
        <v>230</v>
      </c>
      <c r="H4926" s="128" t="s">
        <v>230</v>
      </c>
      <c r="I4926" s="128" t="s">
        <v>230</v>
      </c>
      <c r="J4926" s="128" t="s">
        <v>230</v>
      </c>
      <c r="K4926" s="128" t="s">
        <v>230</v>
      </c>
      <c r="N4926" s="128" t="s">
        <v>230</v>
      </c>
      <c r="AA4926" s="128" t="s">
        <v>230</v>
      </c>
    </row>
    <row r="4927" spans="6:27">
      <c r="F4927" s="128" t="s">
        <v>230</v>
      </c>
      <c r="G4927" s="128" t="s">
        <v>230</v>
      </c>
      <c r="H4927" s="128" t="s">
        <v>230</v>
      </c>
      <c r="I4927" s="128" t="s">
        <v>230</v>
      </c>
      <c r="J4927" s="128" t="s">
        <v>230</v>
      </c>
      <c r="K4927" s="128" t="s">
        <v>230</v>
      </c>
      <c r="N4927" s="128" t="s">
        <v>230</v>
      </c>
      <c r="AA4927" s="128" t="s">
        <v>230</v>
      </c>
    </row>
    <row r="4928" spans="6:27">
      <c r="F4928" s="128" t="s">
        <v>230</v>
      </c>
      <c r="G4928" s="128" t="s">
        <v>230</v>
      </c>
      <c r="H4928" s="128" t="s">
        <v>230</v>
      </c>
      <c r="I4928" s="128" t="s">
        <v>230</v>
      </c>
      <c r="J4928" s="128" t="s">
        <v>230</v>
      </c>
      <c r="K4928" s="128" t="s">
        <v>230</v>
      </c>
      <c r="N4928" s="128" t="s">
        <v>230</v>
      </c>
      <c r="AA4928" s="128" t="s">
        <v>230</v>
      </c>
    </row>
    <row r="4929" spans="6:27">
      <c r="F4929" s="128" t="s">
        <v>230</v>
      </c>
      <c r="G4929" s="128" t="s">
        <v>230</v>
      </c>
      <c r="H4929" s="128" t="s">
        <v>230</v>
      </c>
      <c r="I4929" s="128" t="s">
        <v>230</v>
      </c>
      <c r="J4929" s="128" t="s">
        <v>230</v>
      </c>
      <c r="K4929" s="128" t="s">
        <v>230</v>
      </c>
      <c r="N4929" s="128" t="s">
        <v>230</v>
      </c>
      <c r="AA4929" s="128" t="s">
        <v>230</v>
      </c>
    </row>
    <row r="4930" spans="6:27">
      <c r="F4930" s="128" t="s">
        <v>230</v>
      </c>
      <c r="G4930" s="128" t="s">
        <v>230</v>
      </c>
      <c r="H4930" s="128" t="s">
        <v>230</v>
      </c>
      <c r="I4930" s="128" t="s">
        <v>230</v>
      </c>
      <c r="J4930" s="128" t="s">
        <v>230</v>
      </c>
      <c r="K4930" s="128" t="s">
        <v>230</v>
      </c>
      <c r="N4930" s="128" t="s">
        <v>230</v>
      </c>
      <c r="AA4930" s="128" t="s">
        <v>230</v>
      </c>
    </row>
    <row r="4931" spans="6:27">
      <c r="F4931" s="128" t="s">
        <v>230</v>
      </c>
      <c r="G4931" s="128" t="s">
        <v>230</v>
      </c>
      <c r="H4931" s="128" t="s">
        <v>230</v>
      </c>
      <c r="I4931" s="128" t="s">
        <v>230</v>
      </c>
      <c r="J4931" s="128" t="s">
        <v>230</v>
      </c>
      <c r="K4931" s="128" t="s">
        <v>230</v>
      </c>
      <c r="N4931" s="128" t="s">
        <v>230</v>
      </c>
      <c r="AA4931" s="128" t="s">
        <v>230</v>
      </c>
    </row>
    <row r="4932" spans="6:27">
      <c r="F4932" s="128" t="s">
        <v>230</v>
      </c>
      <c r="G4932" s="128" t="s">
        <v>230</v>
      </c>
      <c r="H4932" s="128" t="s">
        <v>230</v>
      </c>
      <c r="I4932" s="128" t="s">
        <v>230</v>
      </c>
      <c r="J4932" s="128" t="s">
        <v>230</v>
      </c>
      <c r="K4932" s="128" t="s">
        <v>230</v>
      </c>
      <c r="N4932" s="128" t="s">
        <v>230</v>
      </c>
      <c r="AA4932" s="128" t="s">
        <v>230</v>
      </c>
    </row>
    <row r="4933" spans="6:27">
      <c r="F4933" s="128" t="s">
        <v>230</v>
      </c>
      <c r="G4933" s="128" t="s">
        <v>230</v>
      </c>
      <c r="H4933" s="128" t="s">
        <v>230</v>
      </c>
      <c r="I4933" s="128" t="s">
        <v>230</v>
      </c>
      <c r="J4933" s="128" t="s">
        <v>230</v>
      </c>
      <c r="K4933" s="128" t="s">
        <v>230</v>
      </c>
      <c r="N4933" s="128" t="s">
        <v>230</v>
      </c>
      <c r="AA4933" s="128" t="s">
        <v>230</v>
      </c>
    </row>
    <row r="4934" spans="6:27">
      <c r="F4934" s="128" t="s">
        <v>230</v>
      </c>
      <c r="G4934" s="128" t="s">
        <v>230</v>
      </c>
      <c r="H4934" s="128" t="s">
        <v>230</v>
      </c>
      <c r="I4934" s="128" t="s">
        <v>230</v>
      </c>
      <c r="J4934" s="128" t="s">
        <v>230</v>
      </c>
      <c r="K4934" s="128" t="s">
        <v>230</v>
      </c>
      <c r="N4934" s="128" t="s">
        <v>230</v>
      </c>
      <c r="AA4934" s="128" t="s">
        <v>230</v>
      </c>
    </row>
    <row r="4935" spans="6:27">
      <c r="F4935" s="128" t="s">
        <v>230</v>
      </c>
      <c r="G4935" s="128" t="s">
        <v>230</v>
      </c>
      <c r="H4935" s="128" t="s">
        <v>230</v>
      </c>
      <c r="I4935" s="128" t="s">
        <v>230</v>
      </c>
      <c r="J4935" s="128" t="s">
        <v>230</v>
      </c>
      <c r="K4935" s="128" t="s">
        <v>230</v>
      </c>
      <c r="N4935" s="128" t="s">
        <v>230</v>
      </c>
      <c r="AA4935" s="128" t="s">
        <v>230</v>
      </c>
    </row>
    <row r="4936" spans="6:27">
      <c r="F4936" s="128" t="s">
        <v>230</v>
      </c>
      <c r="G4936" s="128" t="s">
        <v>230</v>
      </c>
      <c r="H4936" s="128" t="s">
        <v>230</v>
      </c>
      <c r="I4936" s="128" t="s">
        <v>230</v>
      </c>
      <c r="J4936" s="128" t="s">
        <v>230</v>
      </c>
      <c r="K4936" s="128" t="s">
        <v>230</v>
      </c>
      <c r="N4936" s="128" t="s">
        <v>230</v>
      </c>
      <c r="AA4936" s="128" t="s">
        <v>230</v>
      </c>
    </row>
    <row r="4937" spans="6:27">
      <c r="F4937" s="128" t="s">
        <v>230</v>
      </c>
      <c r="G4937" s="128" t="s">
        <v>230</v>
      </c>
      <c r="H4937" s="128" t="s">
        <v>230</v>
      </c>
      <c r="I4937" s="128" t="s">
        <v>230</v>
      </c>
      <c r="J4937" s="128" t="s">
        <v>230</v>
      </c>
      <c r="K4937" s="128" t="s">
        <v>230</v>
      </c>
      <c r="N4937" s="128" t="s">
        <v>230</v>
      </c>
      <c r="AA4937" s="128" t="s">
        <v>230</v>
      </c>
    </row>
    <row r="4938" spans="6:27">
      <c r="F4938" s="128" t="s">
        <v>230</v>
      </c>
      <c r="G4938" s="128" t="s">
        <v>230</v>
      </c>
      <c r="H4938" s="128" t="s">
        <v>230</v>
      </c>
      <c r="I4938" s="128" t="s">
        <v>230</v>
      </c>
      <c r="J4938" s="128" t="s">
        <v>230</v>
      </c>
      <c r="K4938" s="128" t="s">
        <v>230</v>
      </c>
      <c r="N4938" s="128" t="s">
        <v>230</v>
      </c>
      <c r="AA4938" s="128" t="s">
        <v>230</v>
      </c>
    </row>
    <row r="4939" spans="6:27">
      <c r="F4939" s="128" t="s">
        <v>230</v>
      </c>
      <c r="G4939" s="128" t="s">
        <v>230</v>
      </c>
      <c r="H4939" s="128" t="s">
        <v>230</v>
      </c>
      <c r="I4939" s="128" t="s">
        <v>230</v>
      </c>
      <c r="J4939" s="128" t="s">
        <v>230</v>
      </c>
      <c r="K4939" s="128" t="s">
        <v>230</v>
      </c>
      <c r="N4939" s="128" t="s">
        <v>230</v>
      </c>
      <c r="AA4939" s="128" t="s">
        <v>230</v>
      </c>
    </row>
    <row r="4940" spans="6:27">
      <c r="F4940" s="128" t="s">
        <v>230</v>
      </c>
      <c r="G4940" s="128" t="s">
        <v>230</v>
      </c>
      <c r="H4940" s="128" t="s">
        <v>230</v>
      </c>
      <c r="I4940" s="128" t="s">
        <v>230</v>
      </c>
      <c r="J4940" s="128" t="s">
        <v>230</v>
      </c>
      <c r="K4940" s="128" t="s">
        <v>230</v>
      </c>
      <c r="N4940" s="128" t="s">
        <v>230</v>
      </c>
      <c r="AA4940" s="128" t="s">
        <v>230</v>
      </c>
    </row>
    <row r="4941" spans="6:27">
      <c r="F4941" s="128" t="s">
        <v>230</v>
      </c>
      <c r="G4941" s="128" t="s">
        <v>230</v>
      </c>
      <c r="H4941" s="128" t="s">
        <v>230</v>
      </c>
      <c r="I4941" s="128" t="s">
        <v>230</v>
      </c>
      <c r="J4941" s="128" t="s">
        <v>230</v>
      </c>
      <c r="K4941" s="128" t="s">
        <v>230</v>
      </c>
      <c r="N4941" s="128" t="s">
        <v>230</v>
      </c>
      <c r="AA4941" s="128" t="s">
        <v>230</v>
      </c>
    </row>
    <row r="4942" spans="6:27">
      <c r="F4942" s="128" t="s">
        <v>230</v>
      </c>
      <c r="G4942" s="128" t="s">
        <v>230</v>
      </c>
      <c r="H4942" s="128" t="s">
        <v>230</v>
      </c>
      <c r="I4942" s="128" t="s">
        <v>230</v>
      </c>
      <c r="J4942" s="128" t="s">
        <v>230</v>
      </c>
      <c r="K4942" s="128" t="s">
        <v>230</v>
      </c>
      <c r="N4942" s="128" t="s">
        <v>230</v>
      </c>
      <c r="AA4942" s="128" t="s">
        <v>230</v>
      </c>
    </row>
    <row r="4943" spans="6:27">
      <c r="F4943" s="128" t="s">
        <v>230</v>
      </c>
      <c r="G4943" s="128" t="s">
        <v>230</v>
      </c>
      <c r="H4943" s="128" t="s">
        <v>230</v>
      </c>
      <c r="I4943" s="128" t="s">
        <v>230</v>
      </c>
      <c r="J4943" s="128" t="s">
        <v>230</v>
      </c>
      <c r="K4943" s="128" t="s">
        <v>230</v>
      </c>
      <c r="N4943" s="128" t="s">
        <v>230</v>
      </c>
      <c r="AA4943" s="128" t="s">
        <v>230</v>
      </c>
    </row>
    <row r="4944" spans="6:27">
      <c r="F4944" s="128" t="s">
        <v>230</v>
      </c>
      <c r="G4944" s="128" t="s">
        <v>230</v>
      </c>
      <c r="H4944" s="128" t="s">
        <v>230</v>
      </c>
      <c r="I4944" s="128" t="s">
        <v>230</v>
      </c>
      <c r="J4944" s="128" t="s">
        <v>230</v>
      </c>
      <c r="K4944" s="128" t="s">
        <v>230</v>
      </c>
      <c r="N4944" s="128" t="s">
        <v>230</v>
      </c>
      <c r="AA4944" s="128" t="s">
        <v>230</v>
      </c>
    </row>
    <row r="4945" spans="6:27">
      <c r="F4945" s="128" t="s">
        <v>230</v>
      </c>
      <c r="G4945" s="128" t="s">
        <v>230</v>
      </c>
      <c r="H4945" s="128" t="s">
        <v>230</v>
      </c>
      <c r="I4945" s="128" t="s">
        <v>230</v>
      </c>
      <c r="J4945" s="128" t="s">
        <v>230</v>
      </c>
      <c r="K4945" s="128" t="s">
        <v>230</v>
      </c>
      <c r="N4945" s="128" t="s">
        <v>230</v>
      </c>
      <c r="AA4945" s="128" t="s">
        <v>230</v>
      </c>
    </row>
    <row r="4946" spans="6:27">
      <c r="F4946" s="128" t="s">
        <v>230</v>
      </c>
      <c r="G4946" s="128" t="s">
        <v>230</v>
      </c>
      <c r="H4946" s="128" t="s">
        <v>230</v>
      </c>
      <c r="I4946" s="128" t="s">
        <v>230</v>
      </c>
      <c r="J4946" s="128" t="s">
        <v>230</v>
      </c>
      <c r="K4946" s="128" t="s">
        <v>230</v>
      </c>
      <c r="N4946" s="128" t="s">
        <v>230</v>
      </c>
      <c r="AA4946" s="128" t="s">
        <v>230</v>
      </c>
    </row>
    <row r="4947" spans="6:27">
      <c r="F4947" s="128" t="s">
        <v>230</v>
      </c>
      <c r="G4947" s="128" t="s">
        <v>230</v>
      </c>
      <c r="H4947" s="128" t="s">
        <v>230</v>
      </c>
      <c r="I4947" s="128" t="s">
        <v>230</v>
      </c>
      <c r="J4947" s="128" t="s">
        <v>230</v>
      </c>
      <c r="K4947" s="128" t="s">
        <v>230</v>
      </c>
      <c r="N4947" s="128" t="s">
        <v>230</v>
      </c>
      <c r="AA4947" s="128" t="s">
        <v>230</v>
      </c>
    </row>
    <row r="4948" spans="6:27">
      <c r="F4948" s="128" t="s">
        <v>230</v>
      </c>
      <c r="G4948" s="128" t="s">
        <v>230</v>
      </c>
      <c r="H4948" s="128" t="s">
        <v>230</v>
      </c>
      <c r="I4948" s="128" t="s">
        <v>230</v>
      </c>
      <c r="J4948" s="128" t="s">
        <v>230</v>
      </c>
      <c r="K4948" s="128" t="s">
        <v>230</v>
      </c>
      <c r="N4948" s="128" t="s">
        <v>230</v>
      </c>
      <c r="AA4948" s="128" t="s">
        <v>230</v>
      </c>
    </row>
    <row r="4949" spans="6:27">
      <c r="F4949" s="128" t="s">
        <v>230</v>
      </c>
      <c r="G4949" s="128" t="s">
        <v>230</v>
      </c>
      <c r="H4949" s="128" t="s">
        <v>230</v>
      </c>
      <c r="I4949" s="128" t="s">
        <v>230</v>
      </c>
      <c r="J4949" s="128" t="s">
        <v>230</v>
      </c>
      <c r="K4949" s="128" t="s">
        <v>230</v>
      </c>
      <c r="N4949" s="128" t="s">
        <v>230</v>
      </c>
      <c r="AA4949" s="128" t="s">
        <v>230</v>
      </c>
    </row>
    <row r="4950" spans="6:27">
      <c r="F4950" s="128" t="s">
        <v>230</v>
      </c>
      <c r="G4950" s="128" t="s">
        <v>230</v>
      </c>
      <c r="H4950" s="128" t="s">
        <v>230</v>
      </c>
      <c r="I4950" s="128" t="s">
        <v>230</v>
      </c>
      <c r="J4950" s="128" t="s">
        <v>230</v>
      </c>
      <c r="K4950" s="128" t="s">
        <v>230</v>
      </c>
      <c r="N4950" s="128" t="s">
        <v>230</v>
      </c>
      <c r="AA4950" s="128" t="s">
        <v>230</v>
      </c>
    </row>
    <row r="4951" spans="6:27">
      <c r="F4951" s="128" t="s">
        <v>230</v>
      </c>
      <c r="G4951" s="128" t="s">
        <v>230</v>
      </c>
      <c r="H4951" s="128" t="s">
        <v>230</v>
      </c>
      <c r="I4951" s="128" t="s">
        <v>230</v>
      </c>
      <c r="J4951" s="128" t="s">
        <v>230</v>
      </c>
      <c r="K4951" s="128" t="s">
        <v>230</v>
      </c>
      <c r="N4951" s="128" t="s">
        <v>230</v>
      </c>
      <c r="AA4951" s="128" t="s">
        <v>230</v>
      </c>
    </row>
    <row r="4952" spans="6:27">
      <c r="F4952" s="128" t="s">
        <v>230</v>
      </c>
      <c r="G4952" s="128" t="s">
        <v>230</v>
      </c>
      <c r="H4952" s="128" t="s">
        <v>230</v>
      </c>
      <c r="I4952" s="128" t="s">
        <v>230</v>
      </c>
      <c r="J4952" s="128" t="s">
        <v>230</v>
      </c>
      <c r="K4952" s="128" t="s">
        <v>230</v>
      </c>
      <c r="N4952" s="128" t="s">
        <v>230</v>
      </c>
      <c r="AA4952" s="128" t="s">
        <v>230</v>
      </c>
    </row>
    <row r="4953" spans="6:27">
      <c r="F4953" s="128" t="s">
        <v>230</v>
      </c>
      <c r="G4953" s="128" t="s">
        <v>230</v>
      </c>
      <c r="H4953" s="128" t="s">
        <v>230</v>
      </c>
      <c r="I4953" s="128" t="s">
        <v>230</v>
      </c>
      <c r="J4953" s="128" t="s">
        <v>230</v>
      </c>
      <c r="K4953" s="128" t="s">
        <v>230</v>
      </c>
      <c r="N4953" s="128" t="s">
        <v>230</v>
      </c>
      <c r="AA4953" s="128" t="s">
        <v>230</v>
      </c>
    </row>
    <row r="4954" spans="6:27">
      <c r="F4954" s="128" t="s">
        <v>230</v>
      </c>
      <c r="G4954" s="128" t="s">
        <v>230</v>
      </c>
      <c r="H4954" s="128" t="s">
        <v>230</v>
      </c>
      <c r="I4954" s="128" t="s">
        <v>230</v>
      </c>
      <c r="J4954" s="128" t="s">
        <v>230</v>
      </c>
      <c r="K4954" s="128" t="s">
        <v>230</v>
      </c>
      <c r="N4954" s="128" t="s">
        <v>230</v>
      </c>
      <c r="AA4954" s="128" t="s">
        <v>230</v>
      </c>
    </row>
    <row r="4955" spans="6:27">
      <c r="F4955" s="128" t="s">
        <v>230</v>
      </c>
      <c r="G4955" s="128" t="s">
        <v>230</v>
      </c>
      <c r="H4955" s="128" t="s">
        <v>230</v>
      </c>
      <c r="I4955" s="128" t="s">
        <v>230</v>
      </c>
      <c r="J4955" s="128" t="s">
        <v>230</v>
      </c>
      <c r="K4955" s="128" t="s">
        <v>230</v>
      </c>
      <c r="N4955" s="128" t="s">
        <v>230</v>
      </c>
      <c r="AA4955" s="128" t="s">
        <v>230</v>
      </c>
    </row>
    <row r="4956" spans="6:27">
      <c r="F4956" s="128" t="s">
        <v>230</v>
      </c>
      <c r="G4956" s="128" t="s">
        <v>230</v>
      </c>
      <c r="H4956" s="128" t="s">
        <v>230</v>
      </c>
      <c r="I4956" s="128" t="s">
        <v>230</v>
      </c>
      <c r="J4956" s="128" t="s">
        <v>230</v>
      </c>
      <c r="K4956" s="128" t="s">
        <v>230</v>
      </c>
      <c r="N4956" s="128" t="s">
        <v>230</v>
      </c>
      <c r="AA4956" s="128" t="s">
        <v>230</v>
      </c>
    </row>
    <row r="4957" spans="6:27">
      <c r="F4957" s="128" t="s">
        <v>230</v>
      </c>
      <c r="G4957" s="128" t="s">
        <v>230</v>
      </c>
      <c r="H4957" s="128" t="s">
        <v>230</v>
      </c>
      <c r="I4957" s="128" t="s">
        <v>230</v>
      </c>
      <c r="J4957" s="128" t="s">
        <v>230</v>
      </c>
      <c r="K4957" s="128" t="s">
        <v>230</v>
      </c>
      <c r="N4957" s="128" t="s">
        <v>230</v>
      </c>
      <c r="AA4957" s="128" t="s">
        <v>230</v>
      </c>
    </row>
    <row r="4958" spans="6:27">
      <c r="F4958" s="128" t="s">
        <v>230</v>
      </c>
      <c r="G4958" s="128" t="s">
        <v>230</v>
      </c>
      <c r="H4958" s="128" t="s">
        <v>230</v>
      </c>
      <c r="I4958" s="128" t="s">
        <v>230</v>
      </c>
      <c r="J4958" s="128" t="s">
        <v>230</v>
      </c>
      <c r="K4958" s="128" t="s">
        <v>230</v>
      </c>
      <c r="N4958" s="128" t="s">
        <v>230</v>
      </c>
      <c r="AA4958" s="128" t="s">
        <v>230</v>
      </c>
    </row>
    <row r="4959" spans="6:27">
      <c r="F4959" s="128" t="s">
        <v>230</v>
      </c>
      <c r="G4959" s="128" t="s">
        <v>230</v>
      </c>
      <c r="H4959" s="128" t="s">
        <v>230</v>
      </c>
      <c r="I4959" s="128" t="s">
        <v>230</v>
      </c>
      <c r="J4959" s="128" t="s">
        <v>230</v>
      </c>
      <c r="K4959" s="128" t="s">
        <v>230</v>
      </c>
      <c r="N4959" s="128" t="s">
        <v>230</v>
      </c>
      <c r="AA4959" s="128" t="s">
        <v>230</v>
      </c>
    </row>
    <row r="4960" spans="6:27">
      <c r="F4960" s="128" t="s">
        <v>230</v>
      </c>
      <c r="G4960" s="128" t="s">
        <v>230</v>
      </c>
      <c r="H4960" s="128" t="s">
        <v>230</v>
      </c>
      <c r="I4960" s="128" t="s">
        <v>230</v>
      </c>
      <c r="J4960" s="128" t="s">
        <v>230</v>
      </c>
      <c r="K4960" s="128" t="s">
        <v>230</v>
      </c>
      <c r="N4960" s="128" t="s">
        <v>230</v>
      </c>
      <c r="AA4960" s="128" t="s">
        <v>230</v>
      </c>
    </row>
    <row r="4961" spans="6:27">
      <c r="F4961" s="128" t="s">
        <v>230</v>
      </c>
      <c r="G4961" s="128" t="s">
        <v>230</v>
      </c>
      <c r="H4961" s="128" t="s">
        <v>230</v>
      </c>
      <c r="I4961" s="128" t="s">
        <v>230</v>
      </c>
      <c r="J4961" s="128" t="s">
        <v>230</v>
      </c>
      <c r="K4961" s="128" t="s">
        <v>230</v>
      </c>
      <c r="N4961" s="128" t="s">
        <v>230</v>
      </c>
      <c r="AA4961" s="128" t="s">
        <v>230</v>
      </c>
    </row>
    <row r="4962" spans="6:27">
      <c r="F4962" s="128" t="s">
        <v>230</v>
      </c>
      <c r="G4962" s="128" t="s">
        <v>230</v>
      </c>
      <c r="H4962" s="128" t="s">
        <v>230</v>
      </c>
      <c r="I4962" s="128" t="s">
        <v>230</v>
      </c>
      <c r="J4962" s="128" t="s">
        <v>230</v>
      </c>
      <c r="K4962" s="128" t="s">
        <v>230</v>
      </c>
      <c r="N4962" s="128" t="s">
        <v>230</v>
      </c>
      <c r="AA4962" s="128" t="s">
        <v>230</v>
      </c>
    </row>
    <row r="4963" spans="6:27">
      <c r="F4963" s="128" t="s">
        <v>230</v>
      </c>
      <c r="G4963" s="128" t="s">
        <v>230</v>
      </c>
      <c r="H4963" s="128" t="s">
        <v>230</v>
      </c>
      <c r="I4963" s="128" t="s">
        <v>230</v>
      </c>
      <c r="J4963" s="128" t="s">
        <v>230</v>
      </c>
      <c r="K4963" s="128" t="s">
        <v>230</v>
      </c>
      <c r="N4963" s="128" t="s">
        <v>230</v>
      </c>
      <c r="AA4963" s="128" t="s">
        <v>230</v>
      </c>
    </row>
    <row r="4964" spans="6:27">
      <c r="F4964" s="128" t="s">
        <v>230</v>
      </c>
      <c r="G4964" s="128" t="s">
        <v>230</v>
      </c>
      <c r="H4964" s="128" t="s">
        <v>230</v>
      </c>
      <c r="I4964" s="128" t="s">
        <v>230</v>
      </c>
      <c r="J4964" s="128" t="s">
        <v>230</v>
      </c>
      <c r="K4964" s="128" t="s">
        <v>230</v>
      </c>
      <c r="N4964" s="128" t="s">
        <v>230</v>
      </c>
      <c r="AA4964" s="128" t="s">
        <v>230</v>
      </c>
    </row>
    <row r="4965" spans="6:27">
      <c r="F4965" s="128" t="s">
        <v>230</v>
      </c>
      <c r="G4965" s="128" t="s">
        <v>230</v>
      </c>
      <c r="H4965" s="128" t="s">
        <v>230</v>
      </c>
      <c r="I4965" s="128" t="s">
        <v>230</v>
      </c>
      <c r="J4965" s="128" t="s">
        <v>230</v>
      </c>
      <c r="K4965" s="128" t="s">
        <v>230</v>
      </c>
      <c r="N4965" s="128" t="s">
        <v>230</v>
      </c>
      <c r="AA4965" s="128" t="s">
        <v>230</v>
      </c>
    </row>
    <row r="4966" spans="6:27">
      <c r="F4966" s="128" t="s">
        <v>230</v>
      </c>
      <c r="G4966" s="128" t="s">
        <v>230</v>
      </c>
      <c r="H4966" s="128" t="s">
        <v>230</v>
      </c>
      <c r="I4966" s="128" t="s">
        <v>230</v>
      </c>
      <c r="J4966" s="128" t="s">
        <v>230</v>
      </c>
      <c r="K4966" s="128" t="s">
        <v>230</v>
      </c>
      <c r="N4966" s="128" t="s">
        <v>230</v>
      </c>
      <c r="AA4966" s="128" t="s">
        <v>230</v>
      </c>
    </row>
    <row r="4967" spans="6:27">
      <c r="F4967" s="128" t="s">
        <v>230</v>
      </c>
      <c r="G4967" s="128" t="s">
        <v>230</v>
      </c>
      <c r="H4967" s="128" t="s">
        <v>230</v>
      </c>
      <c r="I4967" s="128" t="s">
        <v>230</v>
      </c>
      <c r="J4967" s="128" t="s">
        <v>230</v>
      </c>
      <c r="K4967" s="128" t="s">
        <v>230</v>
      </c>
      <c r="N4967" s="128" t="s">
        <v>230</v>
      </c>
      <c r="AA4967" s="128" t="s">
        <v>230</v>
      </c>
    </row>
    <row r="4968" spans="6:27">
      <c r="F4968" s="128" t="s">
        <v>230</v>
      </c>
      <c r="G4968" s="128" t="s">
        <v>230</v>
      </c>
      <c r="H4968" s="128" t="s">
        <v>230</v>
      </c>
      <c r="I4968" s="128" t="s">
        <v>230</v>
      </c>
      <c r="J4968" s="128" t="s">
        <v>230</v>
      </c>
      <c r="K4968" s="128" t="s">
        <v>230</v>
      </c>
      <c r="N4968" s="128" t="s">
        <v>230</v>
      </c>
      <c r="AA4968" s="128" t="s">
        <v>230</v>
      </c>
    </row>
    <row r="4969" spans="6:27">
      <c r="F4969" s="128" t="s">
        <v>230</v>
      </c>
      <c r="G4969" s="128" t="s">
        <v>230</v>
      </c>
      <c r="H4969" s="128" t="s">
        <v>230</v>
      </c>
      <c r="I4969" s="128" t="s">
        <v>230</v>
      </c>
      <c r="J4969" s="128" t="s">
        <v>230</v>
      </c>
      <c r="K4969" s="128" t="s">
        <v>230</v>
      </c>
      <c r="N4969" s="128" t="s">
        <v>230</v>
      </c>
      <c r="AA4969" s="128" t="s">
        <v>230</v>
      </c>
    </row>
    <row r="4970" spans="6:27">
      <c r="F4970" s="128" t="s">
        <v>230</v>
      </c>
      <c r="G4970" s="128" t="s">
        <v>230</v>
      </c>
      <c r="H4970" s="128" t="s">
        <v>230</v>
      </c>
      <c r="I4970" s="128" t="s">
        <v>230</v>
      </c>
      <c r="J4970" s="128" t="s">
        <v>230</v>
      </c>
      <c r="K4970" s="128" t="s">
        <v>230</v>
      </c>
      <c r="N4970" s="128" t="s">
        <v>230</v>
      </c>
      <c r="AA4970" s="128" t="s">
        <v>230</v>
      </c>
    </row>
    <row r="4971" spans="6:27">
      <c r="F4971" s="128" t="s">
        <v>230</v>
      </c>
      <c r="G4971" s="128" t="s">
        <v>230</v>
      </c>
      <c r="H4971" s="128" t="s">
        <v>230</v>
      </c>
      <c r="I4971" s="128" t="s">
        <v>230</v>
      </c>
      <c r="J4971" s="128" t="s">
        <v>230</v>
      </c>
      <c r="K4971" s="128" t="s">
        <v>230</v>
      </c>
      <c r="N4971" s="128" t="s">
        <v>230</v>
      </c>
      <c r="AA4971" s="128" t="s">
        <v>230</v>
      </c>
    </row>
    <row r="4972" spans="6:27">
      <c r="F4972" s="128" t="s">
        <v>230</v>
      </c>
      <c r="G4972" s="128" t="s">
        <v>230</v>
      </c>
      <c r="H4972" s="128" t="s">
        <v>230</v>
      </c>
      <c r="I4972" s="128" t="s">
        <v>230</v>
      </c>
      <c r="J4972" s="128" t="s">
        <v>230</v>
      </c>
      <c r="K4972" s="128" t="s">
        <v>230</v>
      </c>
      <c r="N4972" s="128" t="s">
        <v>230</v>
      </c>
      <c r="AA4972" s="128" t="s">
        <v>230</v>
      </c>
    </row>
    <row r="4973" spans="6:27">
      <c r="F4973" s="128" t="s">
        <v>230</v>
      </c>
      <c r="G4973" s="128" t="s">
        <v>230</v>
      </c>
      <c r="H4973" s="128" t="s">
        <v>230</v>
      </c>
      <c r="I4973" s="128" t="s">
        <v>230</v>
      </c>
      <c r="J4973" s="128" t="s">
        <v>230</v>
      </c>
      <c r="K4973" s="128" t="s">
        <v>230</v>
      </c>
      <c r="N4973" s="128" t="s">
        <v>230</v>
      </c>
      <c r="AA4973" s="128" t="s">
        <v>230</v>
      </c>
    </row>
    <row r="4974" spans="6:27">
      <c r="F4974" s="128" t="s">
        <v>230</v>
      </c>
      <c r="G4974" s="128" t="s">
        <v>230</v>
      </c>
      <c r="H4974" s="128" t="s">
        <v>230</v>
      </c>
      <c r="I4974" s="128" t="s">
        <v>230</v>
      </c>
      <c r="J4974" s="128" t="s">
        <v>230</v>
      </c>
      <c r="K4974" s="128" t="s">
        <v>230</v>
      </c>
      <c r="N4974" s="128" t="s">
        <v>230</v>
      </c>
      <c r="AA4974" s="128" t="s">
        <v>230</v>
      </c>
    </row>
    <row r="4975" spans="6:27">
      <c r="F4975" s="128" t="s">
        <v>230</v>
      </c>
      <c r="G4975" s="128" t="s">
        <v>230</v>
      </c>
      <c r="H4975" s="128" t="s">
        <v>230</v>
      </c>
      <c r="I4975" s="128" t="s">
        <v>230</v>
      </c>
      <c r="J4975" s="128" t="s">
        <v>230</v>
      </c>
      <c r="K4975" s="128" t="s">
        <v>230</v>
      </c>
      <c r="N4975" s="128" t="s">
        <v>230</v>
      </c>
      <c r="AA4975" s="128" t="s">
        <v>230</v>
      </c>
    </row>
    <row r="4976" spans="6:27">
      <c r="F4976" s="128" t="s">
        <v>230</v>
      </c>
      <c r="G4976" s="128" t="s">
        <v>230</v>
      </c>
      <c r="H4976" s="128" t="s">
        <v>230</v>
      </c>
      <c r="I4976" s="128" t="s">
        <v>230</v>
      </c>
      <c r="J4976" s="128" t="s">
        <v>230</v>
      </c>
      <c r="K4976" s="128" t="s">
        <v>230</v>
      </c>
      <c r="N4976" s="128" t="s">
        <v>230</v>
      </c>
      <c r="AA4976" s="128" t="s">
        <v>230</v>
      </c>
    </row>
    <row r="4977" spans="6:27">
      <c r="F4977" s="128" t="s">
        <v>230</v>
      </c>
      <c r="G4977" s="128" t="s">
        <v>230</v>
      </c>
      <c r="H4977" s="128" t="s">
        <v>230</v>
      </c>
      <c r="I4977" s="128" t="s">
        <v>230</v>
      </c>
      <c r="J4977" s="128" t="s">
        <v>230</v>
      </c>
      <c r="K4977" s="128" t="s">
        <v>230</v>
      </c>
      <c r="N4977" s="128" t="s">
        <v>230</v>
      </c>
      <c r="AA4977" s="128" t="s">
        <v>230</v>
      </c>
    </row>
    <row r="4978" spans="6:27">
      <c r="F4978" s="128" t="s">
        <v>230</v>
      </c>
      <c r="G4978" s="128" t="s">
        <v>230</v>
      </c>
      <c r="H4978" s="128" t="s">
        <v>230</v>
      </c>
      <c r="I4978" s="128" t="s">
        <v>230</v>
      </c>
      <c r="J4978" s="128" t="s">
        <v>230</v>
      </c>
      <c r="K4978" s="128" t="s">
        <v>230</v>
      </c>
      <c r="N4978" s="128" t="s">
        <v>230</v>
      </c>
      <c r="AA4978" s="128" t="s">
        <v>230</v>
      </c>
    </row>
    <row r="4979" spans="6:27">
      <c r="F4979" s="128" t="s">
        <v>230</v>
      </c>
      <c r="G4979" s="128" t="s">
        <v>230</v>
      </c>
      <c r="H4979" s="128" t="s">
        <v>230</v>
      </c>
      <c r="I4979" s="128" t="s">
        <v>230</v>
      </c>
      <c r="J4979" s="128" t="s">
        <v>230</v>
      </c>
      <c r="K4979" s="128" t="s">
        <v>230</v>
      </c>
      <c r="N4979" s="128" t="s">
        <v>230</v>
      </c>
      <c r="AA4979" s="128" t="s">
        <v>230</v>
      </c>
    </row>
    <row r="4980" spans="6:27">
      <c r="F4980" s="128" t="s">
        <v>230</v>
      </c>
      <c r="G4980" s="128" t="s">
        <v>230</v>
      </c>
      <c r="H4980" s="128" t="s">
        <v>230</v>
      </c>
      <c r="I4980" s="128" t="s">
        <v>230</v>
      </c>
      <c r="J4980" s="128" t="s">
        <v>230</v>
      </c>
      <c r="K4980" s="128" t="s">
        <v>230</v>
      </c>
      <c r="N4980" s="128" t="s">
        <v>230</v>
      </c>
      <c r="AA4980" s="128" t="s">
        <v>230</v>
      </c>
    </row>
    <row r="4981" spans="6:27">
      <c r="F4981" s="128" t="s">
        <v>230</v>
      </c>
      <c r="G4981" s="128" t="s">
        <v>230</v>
      </c>
      <c r="H4981" s="128" t="s">
        <v>230</v>
      </c>
      <c r="I4981" s="128" t="s">
        <v>230</v>
      </c>
      <c r="J4981" s="128" t="s">
        <v>230</v>
      </c>
      <c r="K4981" s="128" t="s">
        <v>230</v>
      </c>
      <c r="N4981" s="128" t="s">
        <v>230</v>
      </c>
      <c r="AA4981" s="128" t="s">
        <v>230</v>
      </c>
    </row>
    <row r="4982" spans="6:27">
      <c r="F4982" s="128" t="s">
        <v>230</v>
      </c>
      <c r="G4982" s="128" t="s">
        <v>230</v>
      </c>
      <c r="H4982" s="128" t="s">
        <v>230</v>
      </c>
      <c r="I4982" s="128" t="s">
        <v>230</v>
      </c>
      <c r="J4982" s="128" t="s">
        <v>230</v>
      </c>
      <c r="K4982" s="128" t="s">
        <v>230</v>
      </c>
      <c r="N4982" s="128" t="s">
        <v>230</v>
      </c>
      <c r="AA4982" s="128" t="s">
        <v>230</v>
      </c>
    </row>
    <row r="4983" spans="6:27">
      <c r="F4983" s="128" t="s">
        <v>230</v>
      </c>
      <c r="G4983" s="128" t="s">
        <v>230</v>
      </c>
      <c r="H4983" s="128" t="s">
        <v>230</v>
      </c>
      <c r="I4983" s="128" t="s">
        <v>230</v>
      </c>
      <c r="J4983" s="128" t="s">
        <v>230</v>
      </c>
      <c r="K4983" s="128" t="s">
        <v>230</v>
      </c>
      <c r="N4983" s="128" t="s">
        <v>230</v>
      </c>
      <c r="AA4983" s="128" t="s">
        <v>230</v>
      </c>
    </row>
    <row r="4984" spans="6:27">
      <c r="F4984" s="128" t="s">
        <v>230</v>
      </c>
      <c r="G4984" s="128" t="s">
        <v>230</v>
      </c>
      <c r="H4984" s="128" t="s">
        <v>230</v>
      </c>
      <c r="I4984" s="128" t="s">
        <v>230</v>
      </c>
      <c r="J4984" s="128" t="s">
        <v>230</v>
      </c>
      <c r="K4984" s="128" t="s">
        <v>230</v>
      </c>
      <c r="N4984" s="128" t="s">
        <v>230</v>
      </c>
      <c r="AA4984" s="128" t="s">
        <v>230</v>
      </c>
    </row>
    <row r="4985" spans="6:27">
      <c r="F4985" s="128" t="s">
        <v>230</v>
      </c>
      <c r="G4985" s="128" t="s">
        <v>230</v>
      </c>
      <c r="H4985" s="128" t="s">
        <v>230</v>
      </c>
      <c r="I4985" s="128" t="s">
        <v>230</v>
      </c>
      <c r="J4985" s="128" t="s">
        <v>230</v>
      </c>
      <c r="K4985" s="128" t="s">
        <v>230</v>
      </c>
      <c r="N4985" s="128" t="s">
        <v>230</v>
      </c>
      <c r="AA4985" s="128" t="s">
        <v>230</v>
      </c>
    </row>
    <row r="4986" spans="6:27">
      <c r="F4986" s="128" t="s">
        <v>230</v>
      </c>
      <c r="G4986" s="128" t="s">
        <v>230</v>
      </c>
      <c r="H4986" s="128" t="s">
        <v>230</v>
      </c>
      <c r="I4986" s="128" t="s">
        <v>230</v>
      </c>
      <c r="J4986" s="128" t="s">
        <v>230</v>
      </c>
      <c r="K4986" s="128" t="s">
        <v>230</v>
      </c>
      <c r="N4986" s="128" t="s">
        <v>230</v>
      </c>
      <c r="AA4986" s="128" t="s">
        <v>230</v>
      </c>
    </row>
    <row r="4987" spans="6:27">
      <c r="F4987" s="128" t="s">
        <v>230</v>
      </c>
      <c r="G4987" s="128" t="s">
        <v>230</v>
      </c>
      <c r="H4987" s="128" t="s">
        <v>230</v>
      </c>
      <c r="I4987" s="128" t="s">
        <v>230</v>
      </c>
      <c r="J4987" s="128" t="s">
        <v>230</v>
      </c>
      <c r="K4987" s="128" t="s">
        <v>230</v>
      </c>
      <c r="N4987" s="128" t="s">
        <v>230</v>
      </c>
      <c r="AA4987" s="128" t="s">
        <v>230</v>
      </c>
    </row>
    <row r="4988" spans="6:27">
      <c r="F4988" s="128" t="s">
        <v>230</v>
      </c>
      <c r="G4988" s="128" t="s">
        <v>230</v>
      </c>
      <c r="H4988" s="128" t="s">
        <v>230</v>
      </c>
      <c r="I4988" s="128" t="s">
        <v>230</v>
      </c>
      <c r="J4988" s="128" t="s">
        <v>230</v>
      </c>
      <c r="K4988" s="128" t="s">
        <v>230</v>
      </c>
      <c r="N4988" s="128" t="s">
        <v>230</v>
      </c>
      <c r="AA4988" s="128" t="s">
        <v>230</v>
      </c>
    </row>
    <row r="4989" spans="6:27">
      <c r="F4989" s="128" t="s">
        <v>230</v>
      </c>
      <c r="G4989" s="128" t="s">
        <v>230</v>
      </c>
      <c r="H4989" s="128" t="s">
        <v>230</v>
      </c>
      <c r="I4989" s="128" t="s">
        <v>230</v>
      </c>
      <c r="J4989" s="128" t="s">
        <v>230</v>
      </c>
      <c r="K4989" s="128" t="s">
        <v>230</v>
      </c>
      <c r="N4989" s="128" t="s">
        <v>230</v>
      </c>
      <c r="AA4989" s="128" t="s">
        <v>230</v>
      </c>
    </row>
    <row r="4990" spans="6:27">
      <c r="F4990" s="128" t="s">
        <v>230</v>
      </c>
      <c r="G4990" s="128" t="s">
        <v>230</v>
      </c>
      <c r="H4990" s="128" t="s">
        <v>230</v>
      </c>
      <c r="I4990" s="128" t="s">
        <v>230</v>
      </c>
      <c r="J4990" s="128" t="s">
        <v>230</v>
      </c>
      <c r="K4990" s="128" t="s">
        <v>230</v>
      </c>
      <c r="N4990" s="128" t="s">
        <v>230</v>
      </c>
      <c r="AA4990" s="128" t="s">
        <v>230</v>
      </c>
    </row>
    <row r="4991" spans="6:27">
      <c r="F4991" s="128" t="s">
        <v>230</v>
      </c>
      <c r="G4991" s="128" t="s">
        <v>230</v>
      </c>
      <c r="H4991" s="128" t="s">
        <v>230</v>
      </c>
      <c r="I4991" s="128" t="s">
        <v>230</v>
      </c>
      <c r="J4991" s="128" t="s">
        <v>230</v>
      </c>
      <c r="K4991" s="128" t="s">
        <v>230</v>
      </c>
      <c r="N4991" s="128" t="s">
        <v>230</v>
      </c>
      <c r="AA4991" s="128" t="s">
        <v>230</v>
      </c>
    </row>
    <row r="4992" spans="6:27">
      <c r="F4992" s="128" t="s">
        <v>230</v>
      </c>
      <c r="G4992" s="128" t="s">
        <v>230</v>
      </c>
      <c r="H4992" s="128" t="s">
        <v>230</v>
      </c>
      <c r="I4992" s="128" t="s">
        <v>230</v>
      </c>
      <c r="J4992" s="128" t="s">
        <v>230</v>
      </c>
      <c r="K4992" s="128" t="s">
        <v>230</v>
      </c>
      <c r="N4992" s="128" t="s">
        <v>230</v>
      </c>
      <c r="AA4992" s="128" t="s">
        <v>230</v>
      </c>
    </row>
    <row r="4993" spans="6:27">
      <c r="F4993" s="128" t="s">
        <v>230</v>
      </c>
      <c r="G4993" s="128" t="s">
        <v>230</v>
      </c>
      <c r="H4993" s="128" t="s">
        <v>230</v>
      </c>
      <c r="I4993" s="128" t="s">
        <v>230</v>
      </c>
      <c r="J4993" s="128" t="s">
        <v>230</v>
      </c>
      <c r="K4993" s="128" t="s">
        <v>230</v>
      </c>
      <c r="N4993" s="128" t="s">
        <v>230</v>
      </c>
      <c r="AA4993" s="128" t="s">
        <v>230</v>
      </c>
    </row>
    <row r="4994" spans="6:27">
      <c r="F4994" s="128" t="s">
        <v>230</v>
      </c>
      <c r="G4994" s="128" t="s">
        <v>230</v>
      </c>
      <c r="H4994" s="128" t="s">
        <v>230</v>
      </c>
      <c r="I4994" s="128" t="s">
        <v>230</v>
      </c>
      <c r="J4994" s="128" t="s">
        <v>230</v>
      </c>
      <c r="K4994" s="128" t="s">
        <v>230</v>
      </c>
      <c r="N4994" s="128" t="s">
        <v>230</v>
      </c>
      <c r="AA4994" s="128" t="s">
        <v>230</v>
      </c>
    </row>
    <row r="4995" spans="6:27">
      <c r="F4995" s="128" t="s">
        <v>230</v>
      </c>
      <c r="G4995" s="128" t="s">
        <v>230</v>
      </c>
      <c r="H4995" s="128" t="s">
        <v>230</v>
      </c>
      <c r="I4995" s="128" t="s">
        <v>230</v>
      </c>
      <c r="J4995" s="128" t="s">
        <v>230</v>
      </c>
      <c r="K4995" s="128" t="s">
        <v>230</v>
      </c>
      <c r="N4995" s="128" t="s">
        <v>230</v>
      </c>
      <c r="AA4995" s="128" t="s">
        <v>230</v>
      </c>
    </row>
    <row r="4996" spans="6:27">
      <c r="F4996" s="128" t="s">
        <v>230</v>
      </c>
      <c r="G4996" s="128" t="s">
        <v>230</v>
      </c>
      <c r="H4996" s="128" t="s">
        <v>230</v>
      </c>
      <c r="I4996" s="128" t="s">
        <v>230</v>
      </c>
      <c r="J4996" s="128" t="s">
        <v>230</v>
      </c>
      <c r="K4996" s="128" t="s">
        <v>230</v>
      </c>
      <c r="N4996" s="128" t="s">
        <v>230</v>
      </c>
      <c r="AA4996" s="128" t="s">
        <v>230</v>
      </c>
    </row>
    <row r="4997" spans="6:27">
      <c r="F4997" s="128" t="s">
        <v>230</v>
      </c>
      <c r="G4997" s="128" t="s">
        <v>230</v>
      </c>
      <c r="H4997" s="128" t="s">
        <v>230</v>
      </c>
      <c r="I4997" s="128" t="s">
        <v>230</v>
      </c>
      <c r="J4997" s="128" t="s">
        <v>230</v>
      </c>
      <c r="K4997" s="128" t="s">
        <v>230</v>
      </c>
      <c r="N4997" s="128" t="s">
        <v>230</v>
      </c>
      <c r="AA4997" s="128" t="s">
        <v>230</v>
      </c>
    </row>
    <row r="4998" spans="6:27">
      <c r="F4998" s="128" t="s">
        <v>230</v>
      </c>
      <c r="G4998" s="128" t="s">
        <v>230</v>
      </c>
      <c r="H4998" s="128" t="s">
        <v>230</v>
      </c>
      <c r="I4998" s="128" t="s">
        <v>230</v>
      </c>
      <c r="J4998" s="128" t="s">
        <v>230</v>
      </c>
      <c r="K4998" s="128" t="s">
        <v>230</v>
      </c>
      <c r="N4998" s="128" t="s">
        <v>230</v>
      </c>
      <c r="AA4998" s="128" t="s">
        <v>230</v>
      </c>
    </row>
    <row r="4999" spans="6:27">
      <c r="F4999" s="128" t="s">
        <v>230</v>
      </c>
      <c r="G4999" s="128" t="s">
        <v>230</v>
      </c>
      <c r="H4999" s="128" t="s">
        <v>230</v>
      </c>
      <c r="I4999" s="128" t="s">
        <v>230</v>
      </c>
      <c r="J4999" s="128" t="s">
        <v>230</v>
      </c>
      <c r="K4999" s="128" t="s">
        <v>230</v>
      </c>
      <c r="N4999" s="128" t="s">
        <v>230</v>
      </c>
      <c r="AA4999" s="128" t="s">
        <v>230</v>
      </c>
    </row>
    <row r="5000" spans="6:27">
      <c r="F5000" s="128" t="s">
        <v>230</v>
      </c>
      <c r="G5000" s="128" t="s">
        <v>230</v>
      </c>
      <c r="H5000" s="128" t="s">
        <v>230</v>
      </c>
      <c r="I5000" s="128" t="s">
        <v>230</v>
      </c>
      <c r="J5000" s="128" t="s">
        <v>230</v>
      </c>
      <c r="K5000" s="128" t="s">
        <v>230</v>
      </c>
      <c r="N5000" s="128" t="s">
        <v>230</v>
      </c>
      <c r="AA5000" s="128" t="s">
        <v>230</v>
      </c>
    </row>
    <row r="5001" spans="6:27">
      <c r="F5001" s="128" t="s">
        <v>230</v>
      </c>
      <c r="G5001" s="128" t="s">
        <v>230</v>
      </c>
      <c r="H5001" s="128" t="s">
        <v>230</v>
      </c>
      <c r="I5001" s="128" t="s">
        <v>230</v>
      </c>
      <c r="J5001" s="128" t="s">
        <v>230</v>
      </c>
      <c r="K5001" s="128" t="s">
        <v>230</v>
      </c>
      <c r="N5001" s="128" t="s">
        <v>230</v>
      </c>
      <c r="AA5001" s="128" t="s">
        <v>230</v>
      </c>
    </row>
    <row r="5002" spans="6:27">
      <c r="F5002" s="128" t="s">
        <v>230</v>
      </c>
      <c r="G5002" s="128" t="s">
        <v>230</v>
      </c>
      <c r="H5002" s="128" t="s">
        <v>230</v>
      </c>
      <c r="I5002" s="128" t="s">
        <v>230</v>
      </c>
      <c r="J5002" s="128" t="s">
        <v>230</v>
      </c>
      <c r="K5002" s="128" t="s">
        <v>230</v>
      </c>
      <c r="N5002" s="128" t="s">
        <v>230</v>
      </c>
      <c r="AA5002" s="128" t="s">
        <v>230</v>
      </c>
    </row>
    <row r="5003" spans="6:27">
      <c r="F5003" s="128" t="s">
        <v>230</v>
      </c>
      <c r="G5003" s="128" t="s">
        <v>230</v>
      </c>
      <c r="H5003" s="128" t="s">
        <v>230</v>
      </c>
      <c r="I5003" s="128" t="s">
        <v>230</v>
      </c>
      <c r="J5003" s="128" t="s">
        <v>230</v>
      </c>
      <c r="K5003" s="128" t="s">
        <v>230</v>
      </c>
      <c r="N5003" s="128" t="s">
        <v>230</v>
      </c>
      <c r="AA5003" s="128" t="s">
        <v>230</v>
      </c>
    </row>
    <row r="5004" spans="6:27">
      <c r="F5004" s="128" t="s">
        <v>230</v>
      </c>
      <c r="G5004" s="128" t="s">
        <v>230</v>
      </c>
      <c r="H5004" s="128" t="s">
        <v>230</v>
      </c>
      <c r="I5004" s="128" t="s">
        <v>230</v>
      </c>
      <c r="J5004" s="128" t="s">
        <v>230</v>
      </c>
      <c r="K5004" s="128" t="s">
        <v>230</v>
      </c>
      <c r="N5004" s="128" t="s">
        <v>230</v>
      </c>
      <c r="AA5004" s="128" t="s">
        <v>230</v>
      </c>
    </row>
    <row r="5005" spans="6:27">
      <c r="F5005" s="128" t="s">
        <v>230</v>
      </c>
      <c r="G5005" s="128" t="s">
        <v>230</v>
      </c>
      <c r="H5005" s="128" t="s">
        <v>230</v>
      </c>
      <c r="I5005" s="128" t="s">
        <v>230</v>
      </c>
      <c r="J5005" s="128" t="s">
        <v>230</v>
      </c>
      <c r="K5005" s="128" t="s">
        <v>230</v>
      </c>
      <c r="N5005" s="128" t="s">
        <v>230</v>
      </c>
      <c r="AA5005" s="128" t="s">
        <v>230</v>
      </c>
    </row>
    <row r="5006" spans="6:27">
      <c r="F5006" s="128" t="s">
        <v>230</v>
      </c>
      <c r="G5006" s="128" t="s">
        <v>230</v>
      </c>
      <c r="H5006" s="128" t="s">
        <v>230</v>
      </c>
      <c r="I5006" s="128" t="s">
        <v>230</v>
      </c>
      <c r="J5006" s="128" t="s">
        <v>230</v>
      </c>
      <c r="K5006" s="128" t="s">
        <v>230</v>
      </c>
      <c r="N5006" s="128" t="s">
        <v>230</v>
      </c>
      <c r="AA5006" s="128" t="s">
        <v>230</v>
      </c>
    </row>
    <row r="5007" spans="6:27">
      <c r="F5007" s="128" t="s">
        <v>230</v>
      </c>
      <c r="G5007" s="128" t="s">
        <v>230</v>
      </c>
      <c r="H5007" s="128" t="s">
        <v>230</v>
      </c>
      <c r="I5007" s="128" t="s">
        <v>230</v>
      </c>
      <c r="J5007" s="128" t="s">
        <v>230</v>
      </c>
      <c r="K5007" s="128" t="s">
        <v>230</v>
      </c>
      <c r="N5007" s="128" t="s">
        <v>230</v>
      </c>
      <c r="AA5007" s="128" t="s">
        <v>230</v>
      </c>
    </row>
    <row r="5008" spans="6:27">
      <c r="F5008" s="128" t="s">
        <v>230</v>
      </c>
      <c r="G5008" s="128" t="s">
        <v>230</v>
      </c>
      <c r="H5008" s="128" t="s">
        <v>230</v>
      </c>
      <c r="I5008" s="128" t="s">
        <v>230</v>
      </c>
      <c r="J5008" s="128" t="s">
        <v>230</v>
      </c>
      <c r="K5008" s="128" t="s">
        <v>230</v>
      </c>
      <c r="N5008" s="128" t="s">
        <v>230</v>
      </c>
      <c r="AA5008" s="128" t="s">
        <v>230</v>
      </c>
    </row>
    <row r="5009" spans="6:27">
      <c r="F5009" s="128" t="s">
        <v>230</v>
      </c>
      <c r="G5009" s="128" t="s">
        <v>230</v>
      </c>
      <c r="H5009" s="128" t="s">
        <v>230</v>
      </c>
      <c r="I5009" s="128" t="s">
        <v>230</v>
      </c>
      <c r="J5009" s="128" t="s">
        <v>230</v>
      </c>
      <c r="K5009" s="128" t="s">
        <v>230</v>
      </c>
      <c r="N5009" s="128" t="s">
        <v>230</v>
      </c>
      <c r="AA5009" s="128" t="s">
        <v>230</v>
      </c>
    </row>
    <row r="5010" spans="6:27">
      <c r="F5010" s="128" t="s">
        <v>230</v>
      </c>
      <c r="G5010" s="128" t="s">
        <v>230</v>
      </c>
      <c r="H5010" s="128" t="s">
        <v>230</v>
      </c>
      <c r="I5010" s="128" t="s">
        <v>230</v>
      </c>
      <c r="J5010" s="128" t="s">
        <v>230</v>
      </c>
      <c r="K5010" s="128" t="s">
        <v>230</v>
      </c>
      <c r="N5010" s="128" t="s">
        <v>230</v>
      </c>
      <c r="AA5010" s="128" t="s">
        <v>230</v>
      </c>
    </row>
    <row r="5011" spans="6:27">
      <c r="F5011" s="128" t="s">
        <v>230</v>
      </c>
      <c r="G5011" s="128" t="s">
        <v>230</v>
      </c>
      <c r="H5011" s="128" t="s">
        <v>230</v>
      </c>
      <c r="I5011" s="128" t="s">
        <v>230</v>
      </c>
      <c r="J5011" s="128" t="s">
        <v>230</v>
      </c>
      <c r="K5011" s="128" t="s">
        <v>230</v>
      </c>
      <c r="N5011" s="128" t="s">
        <v>230</v>
      </c>
      <c r="AA5011" s="128" t="s">
        <v>230</v>
      </c>
    </row>
    <row r="5012" spans="6:27">
      <c r="F5012" s="128" t="s">
        <v>230</v>
      </c>
      <c r="G5012" s="128" t="s">
        <v>230</v>
      </c>
      <c r="H5012" s="128" t="s">
        <v>230</v>
      </c>
      <c r="I5012" s="128" t="s">
        <v>230</v>
      </c>
      <c r="J5012" s="128" t="s">
        <v>230</v>
      </c>
      <c r="K5012" s="128" t="s">
        <v>230</v>
      </c>
      <c r="N5012" s="128" t="s">
        <v>230</v>
      </c>
      <c r="AA5012" s="128" t="s">
        <v>230</v>
      </c>
    </row>
    <row r="5013" spans="6:27">
      <c r="F5013" s="128" t="s">
        <v>230</v>
      </c>
      <c r="G5013" s="128" t="s">
        <v>230</v>
      </c>
      <c r="H5013" s="128" t="s">
        <v>230</v>
      </c>
      <c r="I5013" s="128" t="s">
        <v>230</v>
      </c>
      <c r="J5013" s="128" t="s">
        <v>230</v>
      </c>
      <c r="K5013" s="128" t="s">
        <v>230</v>
      </c>
      <c r="N5013" s="128" t="s">
        <v>230</v>
      </c>
      <c r="AA5013" s="128" t="s">
        <v>230</v>
      </c>
    </row>
    <row r="5014" spans="6:27">
      <c r="F5014" s="128" t="s">
        <v>230</v>
      </c>
      <c r="G5014" s="128" t="s">
        <v>230</v>
      </c>
      <c r="H5014" s="128" t="s">
        <v>230</v>
      </c>
      <c r="I5014" s="128" t="s">
        <v>230</v>
      </c>
      <c r="J5014" s="128" t="s">
        <v>230</v>
      </c>
      <c r="K5014" s="128" t="s">
        <v>230</v>
      </c>
      <c r="N5014" s="128" t="s">
        <v>230</v>
      </c>
      <c r="AA5014" s="128" t="s">
        <v>230</v>
      </c>
    </row>
    <row r="5015" spans="6:27">
      <c r="F5015" s="128" t="s">
        <v>230</v>
      </c>
      <c r="G5015" s="128" t="s">
        <v>230</v>
      </c>
      <c r="H5015" s="128" t="s">
        <v>230</v>
      </c>
      <c r="I5015" s="128" t="s">
        <v>230</v>
      </c>
      <c r="J5015" s="128" t="s">
        <v>230</v>
      </c>
      <c r="K5015" s="128" t="s">
        <v>230</v>
      </c>
      <c r="N5015" s="128" t="s">
        <v>230</v>
      </c>
      <c r="AA5015" s="128" t="s">
        <v>230</v>
      </c>
    </row>
    <row r="5016" spans="6:27">
      <c r="F5016" s="128" t="s">
        <v>230</v>
      </c>
      <c r="G5016" s="128" t="s">
        <v>230</v>
      </c>
      <c r="H5016" s="128" t="s">
        <v>230</v>
      </c>
      <c r="I5016" s="128" t="s">
        <v>230</v>
      </c>
      <c r="J5016" s="128" t="s">
        <v>230</v>
      </c>
      <c r="K5016" s="128" t="s">
        <v>230</v>
      </c>
      <c r="N5016" s="128" t="s">
        <v>230</v>
      </c>
      <c r="AA5016" s="128" t="s">
        <v>230</v>
      </c>
    </row>
    <row r="5017" spans="6:27">
      <c r="F5017" s="128" t="s">
        <v>230</v>
      </c>
      <c r="G5017" s="128" t="s">
        <v>230</v>
      </c>
      <c r="H5017" s="128" t="s">
        <v>230</v>
      </c>
      <c r="I5017" s="128" t="s">
        <v>230</v>
      </c>
      <c r="J5017" s="128" t="s">
        <v>230</v>
      </c>
      <c r="K5017" s="128" t="s">
        <v>230</v>
      </c>
      <c r="N5017" s="128" t="s">
        <v>230</v>
      </c>
      <c r="AA5017" s="128" t="s">
        <v>230</v>
      </c>
    </row>
    <row r="5018" spans="6:27">
      <c r="F5018" s="128" t="s">
        <v>230</v>
      </c>
      <c r="G5018" s="128" t="s">
        <v>230</v>
      </c>
      <c r="H5018" s="128" t="s">
        <v>230</v>
      </c>
      <c r="I5018" s="128" t="s">
        <v>230</v>
      </c>
      <c r="J5018" s="128" t="s">
        <v>230</v>
      </c>
      <c r="K5018" s="128" t="s">
        <v>230</v>
      </c>
      <c r="N5018" s="128" t="s">
        <v>230</v>
      </c>
      <c r="AA5018" s="128" t="s">
        <v>230</v>
      </c>
    </row>
    <row r="5019" spans="6:27">
      <c r="F5019" s="128" t="s">
        <v>230</v>
      </c>
      <c r="G5019" s="128" t="s">
        <v>230</v>
      </c>
      <c r="H5019" s="128" t="s">
        <v>230</v>
      </c>
      <c r="I5019" s="128" t="s">
        <v>230</v>
      </c>
      <c r="J5019" s="128" t="s">
        <v>230</v>
      </c>
      <c r="K5019" s="128" t="s">
        <v>230</v>
      </c>
      <c r="N5019" s="128" t="s">
        <v>230</v>
      </c>
      <c r="AA5019" s="128" t="s">
        <v>230</v>
      </c>
    </row>
    <row r="5020" spans="6:27">
      <c r="F5020" s="128" t="s">
        <v>230</v>
      </c>
      <c r="G5020" s="128" t="s">
        <v>230</v>
      </c>
      <c r="H5020" s="128" t="s">
        <v>230</v>
      </c>
      <c r="I5020" s="128" t="s">
        <v>230</v>
      </c>
      <c r="J5020" s="128" t="s">
        <v>230</v>
      </c>
      <c r="K5020" s="128" t="s">
        <v>230</v>
      </c>
      <c r="N5020" s="128" t="s">
        <v>230</v>
      </c>
      <c r="AA5020" s="128" t="s">
        <v>230</v>
      </c>
    </row>
    <row r="5021" spans="6:27">
      <c r="F5021" s="128" t="s">
        <v>230</v>
      </c>
      <c r="G5021" s="128" t="s">
        <v>230</v>
      </c>
      <c r="H5021" s="128" t="s">
        <v>230</v>
      </c>
      <c r="I5021" s="128" t="s">
        <v>230</v>
      </c>
      <c r="J5021" s="128" t="s">
        <v>230</v>
      </c>
      <c r="K5021" s="128" t="s">
        <v>230</v>
      </c>
      <c r="N5021" s="128" t="s">
        <v>230</v>
      </c>
      <c r="AA5021" s="128" t="s">
        <v>230</v>
      </c>
    </row>
    <row r="5022" spans="6:27">
      <c r="F5022" s="128" t="s">
        <v>230</v>
      </c>
      <c r="G5022" s="128" t="s">
        <v>230</v>
      </c>
      <c r="H5022" s="128" t="s">
        <v>230</v>
      </c>
      <c r="I5022" s="128" t="s">
        <v>230</v>
      </c>
      <c r="J5022" s="128" t="s">
        <v>230</v>
      </c>
      <c r="K5022" s="128" t="s">
        <v>230</v>
      </c>
      <c r="N5022" s="128" t="s">
        <v>230</v>
      </c>
      <c r="AA5022" s="128" t="s">
        <v>230</v>
      </c>
    </row>
    <row r="5023" spans="6:27">
      <c r="F5023" s="128" t="s">
        <v>230</v>
      </c>
      <c r="G5023" s="128" t="s">
        <v>230</v>
      </c>
      <c r="H5023" s="128" t="s">
        <v>230</v>
      </c>
      <c r="I5023" s="128" t="s">
        <v>230</v>
      </c>
      <c r="J5023" s="128" t="s">
        <v>230</v>
      </c>
      <c r="K5023" s="128" t="s">
        <v>230</v>
      </c>
      <c r="N5023" s="128" t="s">
        <v>230</v>
      </c>
      <c r="AA5023" s="128" t="s">
        <v>230</v>
      </c>
    </row>
    <row r="5024" spans="6:27">
      <c r="F5024" s="128" t="s">
        <v>230</v>
      </c>
      <c r="G5024" s="128" t="s">
        <v>230</v>
      </c>
      <c r="H5024" s="128" t="s">
        <v>230</v>
      </c>
      <c r="I5024" s="128" t="s">
        <v>230</v>
      </c>
      <c r="J5024" s="128" t="s">
        <v>230</v>
      </c>
      <c r="K5024" s="128" t="s">
        <v>230</v>
      </c>
      <c r="N5024" s="128" t="s">
        <v>230</v>
      </c>
      <c r="AA5024" s="128" t="s">
        <v>230</v>
      </c>
    </row>
    <row r="5025" spans="6:27">
      <c r="F5025" s="128" t="s">
        <v>230</v>
      </c>
      <c r="G5025" s="128" t="s">
        <v>230</v>
      </c>
      <c r="H5025" s="128" t="s">
        <v>230</v>
      </c>
      <c r="I5025" s="128" t="s">
        <v>230</v>
      </c>
      <c r="J5025" s="128" t="s">
        <v>230</v>
      </c>
      <c r="K5025" s="128" t="s">
        <v>230</v>
      </c>
      <c r="N5025" s="128" t="s">
        <v>230</v>
      </c>
      <c r="AA5025" s="128" t="s">
        <v>230</v>
      </c>
    </row>
    <row r="5026" spans="6:27">
      <c r="F5026" s="128" t="s">
        <v>230</v>
      </c>
      <c r="G5026" s="128" t="s">
        <v>230</v>
      </c>
      <c r="H5026" s="128" t="s">
        <v>230</v>
      </c>
      <c r="I5026" s="128" t="s">
        <v>230</v>
      </c>
      <c r="J5026" s="128" t="s">
        <v>230</v>
      </c>
      <c r="K5026" s="128" t="s">
        <v>230</v>
      </c>
      <c r="N5026" s="128" t="s">
        <v>230</v>
      </c>
      <c r="AA5026" s="128" t="s">
        <v>230</v>
      </c>
    </row>
    <row r="5027" spans="6:27">
      <c r="F5027" s="128" t="s">
        <v>230</v>
      </c>
      <c r="G5027" s="128" t="s">
        <v>230</v>
      </c>
      <c r="H5027" s="128" t="s">
        <v>230</v>
      </c>
      <c r="I5027" s="128" t="s">
        <v>230</v>
      </c>
      <c r="J5027" s="128" t="s">
        <v>230</v>
      </c>
      <c r="K5027" s="128" t="s">
        <v>230</v>
      </c>
      <c r="N5027" s="128" t="s">
        <v>230</v>
      </c>
      <c r="AA5027" s="128" t="s">
        <v>230</v>
      </c>
    </row>
    <row r="5028" spans="6:27">
      <c r="F5028" s="128" t="s">
        <v>230</v>
      </c>
      <c r="G5028" s="128" t="s">
        <v>230</v>
      </c>
      <c r="H5028" s="128" t="s">
        <v>230</v>
      </c>
      <c r="I5028" s="128" t="s">
        <v>230</v>
      </c>
      <c r="J5028" s="128" t="s">
        <v>230</v>
      </c>
      <c r="K5028" s="128" t="s">
        <v>230</v>
      </c>
      <c r="N5028" s="128" t="s">
        <v>230</v>
      </c>
      <c r="AA5028" s="128" t="s">
        <v>230</v>
      </c>
    </row>
    <row r="5029" spans="6:27">
      <c r="F5029" s="128" t="s">
        <v>230</v>
      </c>
      <c r="G5029" s="128" t="s">
        <v>230</v>
      </c>
      <c r="H5029" s="128" t="s">
        <v>230</v>
      </c>
      <c r="I5029" s="128" t="s">
        <v>230</v>
      </c>
      <c r="J5029" s="128" t="s">
        <v>230</v>
      </c>
      <c r="K5029" s="128" t="s">
        <v>230</v>
      </c>
      <c r="N5029" s="128" t="s">
        <v>230</v>
      </c>
      <c r="AA5029" s="128" t="s">
        <v>230</v>
      </c>
    </row>
    <row r="5030" spans="6:27">
      <c r="F5030" s="128" t="s">
        <v>230</v>
      </c>
      <c r="G5030" s="128" t="s">
        <v>230</v>
      </c>
      <c r="H5030" s="128" t="s">
        <v>230</v>
      </c>
      <c r="I5030" s="128" t="s">
        <v>230</v>
      </c>
      <c r="J5030" s="128" t="s">
        <v>230</v>
      </c>
      <c r="K5030" s="128" t="s">
        <v>230</v>
      </c>
      <c r="N5030" s="128" t="s">
        <v>230</v>
      </c>
      <c r="AA5030" s="128" t="s">
        <v>230</v>
      </c>
    </row>
    <row r="5031" spans="6:27">
      <c r="F5031" s="128" t="s">
        <v>230</v>
      </c>
      <c r="G5031" s="128" t="s">
        <v>230</v>
      </c>
      <c r="H5031" s="128" t="s">
        <v>230</v>
      </c>
      <c r="I5031" s="128" t="s">
        <v>230</v>
      </c>
      <c r="J5031" s="128" t="s">
        <v>230</v>
      </c>
      <c r="K5031" s="128" t="s">
        <v>230</v>
      </c>
      <c r="N5031" s="128" t="s">
        <v>230</v>
      </c>
      <c r="AA5031" s="128" t="s">
        <v>230</v>
      </c>
    </row>
    <row r="5032" spans="6:27">
      <c r="F5032" s="128" t="s">
        <v>230</v>
      </c>
      <c r="G5032" s="128" t="s">
        <v>230</v>
      </c>
      <c r="H5032" s="128" t="s">
        <v>230</v>
      </c>
      <c r="I5032" s="128" t="s">
        <v>230</v>
      </c>
      <c r="J5032" s="128" t="s">
        <v>230</v>
      </c>
      <c r="K5032" s="128" t="s">
        <v>230</v>
      </c>
      <c r="N5032" s="128" t="s">
        <v>230</v>
      </c>
      <c r="AA5032" s="128" t="s">
        <v>230</v>
      </c>
    </row>
    <row r="5033" spans="6:27">
      <c r="F5033" s="128" t="s">
        <v>230</v>
      </c>
      <c r="G5033" s="128" t="s">
        <v>230</v>
      </c>
      <c r="H5033" s="128" t="s">
        <v>230</v>
      </c>
      <c r="I5033" s="128" t="s">
        <v>230</v>
      </c>
      <c r="J5033" s="128" t="s">
        <v>230</v>
      </c>
      <c r="K5033" s="128" t="s">
        <v>230</v>
      </c>
      <c r="N5033" s="128" t="s">
        <v>230</v>
      </c>
      <c r="AA5033" s="128" t="s">
        <v>230</v>
      </c>
    </row>
    <row r="5034" spans="6:27">
      <c r="F5034" s="128" t="s">
        <v>230</v>
      </c>
      <c r="G5034" s="128" t="s">
        <v>230</v>
      </c>
      <c r="H5034" s="128" t="s">
        <v>230</v>
      </c>
      <c r="I5034" s="128" t="s">
        <v>230</v>
      </c>
      <c r="J5034" s="128" t="s">
        <v>230</v>
      </c>
      <c r="K5034" s="128" t="s">
        <v>230</v>
      </c>
      <c r="N5034" s="128" t="s">
        <v>230</v>
      </c>
      <c r="AA5034" s="128" t="s">
        <v>230</v>
      </c>
    </row>
    <row r="5035" spans="6:27">
      <c r="F5035" s="128" t="s">
        <v>230</v>
      </c>
      <c r="G5035" s="128" t="s">
        <v>230</v>
      </c>
      <c r="H5035" s="128" t="s">
        <v>230</v>
      </c>
      <c r="I5035" s="128" t="s">
        <v>230</v>
      </c>
      <c r="J5035" s="128" t="s">
        <v>230</v>
      </c>
      <c r="K5035" s="128" t="s">
        <v>230</v>
      </c>
      <c r="N5035" s="128" t="s">
        <v>230</v>
      </c>
      <c r="AA5035" s="128" t="s">
        <v>230</v>
      </c>
    </row>
    <row r="5036" spans="6:27">
      <c r="F5036" s="128" t="s">
        <v>230</v>
      </c>
      <c r="G5036" s="128" t="s">
        <v>230</v>
      </c>
      <c r="H5036" s="128" t="s">
        <v>230</v>
      </c>
      <c r="I5036" s="128" t="s">
        <v>230</v>
      </c>
      <c r="J5036" s="128" t="s">
        <v>230</v>
      </c>
      <c r="K5036" s="128" t="s">
        <v>230</v>
      </c>
      <c r="N5036" s="128" t="s">
        <v>230</v>
      </c>
      <c r="AA5036" s="128" t="s">
        <v>230</v>
      </c>
    </row>
    <row r="5037" spans="6:27">
      <c r="F5037" s="128" t="s">
        <v>230</v>
      </c>
      <c r="G5037" s="128" t="s">
        <v>230</v>
      </c>
      <c r="H5037" s="128" t="s">
        <v>230</v>
      </c>
      <c r="I5037" s="128" t="s">
        <v>230</v>
      </c>
      <c r="J5037" s="128" t="s">
        <v>230</v>
      </c>
      <c r="K5037" s="128" t="s">
        <v>230</v>
      </c>
      <c r="N5037" s="128" t="s">
        <v>230</v>
      </c>
      <c r="AA5037" s="128" t="s">
        <v>230</v>
      </c>
    </row>
    <row r="5038" spans="6:27">
      <c r="F5038" s="128" t="s">
        <v>230</v>
      </c>
      <c r="G5038" s="128" t="s">
        <v>230</v>
      </c>
      <c r="H5038" s="128" t="s">
        <v>230</v>
      </c>
      <c r="I5038" s="128" t="s">
        <v>230</v>
      </c>
      <c r="J5038" s="128" t="s">
        <v>230</v>
      </c>
      <c r="K5038" s="128" t="s">
        <v>230</v>
      </c>
      <c r="N5038" s="128" t="s">
        <v>230</v>
      </c>
      <c r="AA5038" s="128" t="s">
        <v>230</v>
      </c>
    </row>
    <row r="5039" spans="6:27">
      <c r="F5039" s="128" t="s">
        <v>230</v>
      </c>
      <c r="G5039" s="128" t="s">
        <v>230</v>
      </c>
      <c r="H5039" s="128" t="s">
        <v>230</v>
      </c>
      <c r="I5039" s="128" t="s">
        <v>230</v>
      </c>
      <c r="J5039" s="128" t="s">
        <v>230</v>
      </c>
      <c r="K5039" s="128" t="s">
        <v>230</v>
      </c>
      <c r="N5039" s="128" t="s">
        <v>230</v>
      </c>
      <c r="AA5039" s="128" t="s">
        <v>230</v>
      </c>
    </row>
    <row r="5040" spans="6:27">
      <c r="F5040" s="128" t="s">
        <v>230</v>
      </c>
      <c r="G5040" s="128" t="s">
        <v>230</v>
      </c>
      <c r="H5040" s="128" t="s">
        <v>230</v>
      </c>
      <c r="I5040" s="128" t="s">
        <v>230</v>
      </c>
      <c r="J5040" s="128" t="s">
        <v>230</v>
      </c>
      <c r="K5040" s="128" t="s">
        <v>230</v>
      </c>
      <c r="N5040" s="128" t="s">
        <v>230</v>
      </c>
      <c r="AA5040" s="128" t="s">
        <v>230</v>
      </c>
    </row>
    <row r="5041" spans="6:27">
      <c r="F5041" s="128" t="s">
        <v>230</v>
      </c>
      <c r="G5041" s="128" t="s">
        <v>230</v>
      </c>
      <c r="H5041" s="128" t="s">
        <v>230</v>
      </c>
      <c r="I5041" s="128" t="s">
        <v>230</v>
      </c>
      <c r="J5041" s="128" t="s">
        <v>230</v>
      </c>
      <c r="K5041" s="128" t="s">
        <v>230</v>
      </c>
      <c r="N5041" s="128" t="s">
        <v>230</v>
      </c>
      <c r="AA5041" s="128" t="s">
        <v>230</v>
      </c>
    </row>
    <row r="5042" spans="6:27">
      <c r="F5042" s="128" t="s">
        <v>230</v>
      </c>
      <c r="G5042" s="128" t="s">
        <v>230</v>
      </c>
      <c r="H5042" s="128" t="s">
        <v>230</v>
      </c>
      <c r="I5042" s="128" t="s">
        <v>230</v>
      </c>
      <c r="J5042" s="128" t="s">
        <v>230</v>
      </c>
      <c r="K5042" s="128" t="s">
        <v>230</v>
      </c>
      <c r="N5042" s="128" t="s">
        <v>230</v>
      </c>
      <c r="AA5042" s="128" t="s">
        <v>230</v>
      </c>
    </row>
    <row r="5043" spans="6:27">
      <c r="F5043" s="128" t="s">
        <v>230</v>
      </c>
      <c r="G5043" s="128" t="s">
        <v>230</v>
      </c>
      <c r="H5043" s="128" t="s">
        <v>230</v>
      </c>
      <c r="I5043" s="128" t="s">
        <v>230</v>
      </c>
      <c r="J5043" s="128" t="s">
        <v>230</v>
      </c>
      <c r="K5043" s="128" t="s">
        <v>230</v>
      </c>
      <c r="N5043" s="128" t="s">
        <v>230</v>
      </c>
      <c r="AA5043" s="128" t="s">
        <v>230</v>
      </c>
    </row>
    <row r="5044" spans="6:27">
      <c r="F5044" s="128" t="s">
        <v>230</v>
      </c>
      <c r="G5044" s="128" t="s">
        <v>230</v>
      </c>
      <c r="H5044" s="128" t="s">
        <v>230</v>
      </c>
      <c r="I5044" s="128" t="s">
        <v>230</v>
      </c>
      <c r="J5044" s="128" t="s">
        <v>230</v>
      </c>
      <c r="K5044" s="128" t="s">
        <v>230</v>
      </c>
      <c r="N5044" s="128" t="s">
        <v>230</v>
      </c>
      <c r="AA5044" s="128" t="s">
        <v>230</v>
      </c>
    </row>
    <row r="5045" spans="6:27">
      <c r="F5045" s="128" t="s">
        <v>230</v>
      </c>
      <c r="G5045" s="128" t="s">
        <v>230</v>
      </c>
      <c r="H5045" s="128" t="s">
        <v>230</v>
      </c>
      <c r="I5045" s="128" t="s">
        <v>230</v>
      </c>
      <c r="J5045" s="128" t="s">
        <v>230</v>
      </c>
      <c r="K5045" s="128" t="s">
        <v>230</v>
      </c>
      <c r="N5045" s="128" t="s">
        <v>230</v>
      </c>
      <c r="AA5045" s="128" t="s">
        <v>230</v>
      </c>
    </row>
    <row r="5046" spans="6:27">
      <c r="F5046" s="128" t="s">
        <v>230</v>
      </c>
      <c r="G5046" s="128" t="s">
        <v>230</v>
      </c>
      <c r="H5046" s="128" t="s">
        <v>230</v>
      </c>
      <c r="I5046" s="128" t="s">
        <v>230</v>
      </c>
      <c r="J5046" s="128" t="s">
        <v>230</v>
      </c>
      <c r="K5046" s="128" t="s">
        <v>230</v>
      </c>
      <c r="N5046" s="128" t="s">
        <v>230</v>
      </c>
      <c r="AA5046" s="128" t="s">
        <v>230</v>
      </c>
    </row>
    <row r="5047" spans="6:27">
      <c r="F5047" s="128" t="s">
        <v>230</v>
      </c>
      <c r="G5047" s="128" t="s">
        <v>230</v>
      </c>
      <c r="H5047" s="128" t="s">
        <v>230</v>
      </c>
      <c r="I5047" s="128" t="s">
        <v>230</v>
      </c>
      <c r="J5047" s="128" t="s">
        <v>230</v>
      </c>
      <c r="K5047" s="128" t="s">
        <v>230</v>
      </c>
      <c r="N5047" s="128" t="s">
        <v>230</v>
      </c>
      <c r="AA5047" s="128" t="s">
        <v>230</v>
      </c>
    </row>
    <row r="5048" spans="6:27">
      <c r="F5048" s="128" t="s">
        <v>230</v>
      </c>
      <c r="G5048" s="128" t="s">
        <v>230</v>
      </c>
      <c r="H5048" s="128" t="s">
        <v>230</v>
      </c>
      <c r="I5048" s="128" t="s">
        <v>230</v>
      </c>
      <c r="J5048" s="128" t="s">
        <v>230</v>
      </c>
      <c r="K5048" s="128" t="s">
        <v>230</v>
      </c>
      <c r="N5048" s="128" t="s">
        <v>230</v>
      </c>
      <c r="AA5048" s="128" t="s">
        <v>230</v>
      </c>
    </row>
    <row r="5049" spans="6:27">
      <c r="F5049" s="128" t="s">
        <v>230</v>
      </c>
      <c r="G5049" s="128" t="s">
        <v>230</v>
      </c>
      <c r="H5049" s="128" t="s">
        <v>230</v>
      </c>
      <c r="I5049" s="128" t="s">
        <v>230</v>
      </c>
      <c r="J5049" s="128" t="s">
        <v>230</v>
      </c>
      <c r="K5049" s="128" t="s">
        <v>230</v>
      </c>
      <c r="N5049" s="128" t="s">
        <v>230</v>
      </c>
      <c r="AA5049" s="128" t="s">
        <v>230</v>
      </c>
    </row>
    <row r="5050" spans="6:27">
      <c r="F5050" s="128" t="s">
        <v>230</v>
      </c>
      <c r="G5050" s="128" t="s">
        <v>230</v>
      </c>
      <c r="H5050" s="128" t="s">
        <v>230</v>
      </c>
      <c r="I5050" s="128" t="s">
        <v>230</v>
      </c>
      <c r="J5050" s="128" t="s">
        <v>230</v>
      </c>
      <c r="K5050" s="128" t="s">
        <v>230</v>
      </c>
      <c r="N5050" s="128" t="s">
        <v>230</v>
      </c>
      <c r="AA5050" s="128" t="s">
        <v>230</v>
      </c>
    </row>
    <row r="5051" spans="6:27">
      <c r="F5051" s="128" t="s">
        <v>230</v>
      </c>
      <c r="G5051" s="128" t="s">
        <v>230</v>
      </c>
      <c r="H5051" s="128" t="s">
        <v>230</v>
      </c>
      <c r="I5051" s="128" t="s">
        <v>230</v>
      </c>
      <c r="J5051" s="128" t="s">
        <v>230</v>
      </c>
      <c r="K5051" s="128" t="s">
        <v>230</v>
      </c>
      <c r="N5051" s="128" t="s">
        <v>230</v>
      </c>
      <c r="AA5051" s="128" t="s">
        <v>230</v>
      </c>
    </row>
    <row r="5052" spans="6:27">
      <c r="F5052" s="128" t="s">
        <v>230</v>
      </c>
      <c r="G5052" s="128" t="s">
        <v>230</v>
      </c>
      <c r="H5052" s="128" t="s">
        <v>230</v>
      </c>
      <c r="I5052" s="128" t="s">
        <v>230</v>
      </c>
      <c r="J5052" s="128" t="s">
        <v>230</v>
      </c>
      <c r="K5052" s="128" t="s">
        <v>230</v>
      </c>
      <c r="N5052" s="128" t="s">
        <v>230</v>
      </c>
      <c r="AA5052" s="128" t="s">
        <v>230</v>
      </c>
    </row>
    <row r="5053" spans="6:27">
      <c r="F5053" s="128" t="s">
        <v>230</v>
      </c>
      <c r="G5053" s="128" t="s">
        <v>230</v>
      </c>
      <c r="H5053" s="128" t="s">
        <v>230</v>
      </c>
      <c r="I5053" s="128" t="s">
        <v>230</v>
      </c>
      <c r="J5053" s="128" t="s">
        <v>230</v>
      </c>
      <c r="K5053" s="128" t="s">
        <v>230</v>
      </c>
      <c r="N5053" s="128" t="s">
        <v>230</v>
      </c>
      <c r="AA5053" s="128" t="s">
        <v>230</v>
      </c>
    </row>
    <row r="5054" spans="6:27">
      <c r="F5054" s="128" t="s">
        <v>230</v>
      </c>
      <c r="G5054" s="128" t="s">
        <v>230</v>
      </c>
      <c r="H5054" s="128" t="s">
        <v>230</v>
      </c>
      <c r="I5054" s="128" t="s">
        <v>230</v>
      </c>
      <c r="J5054" s="128" t="s">
        <v>230</v>
      </c>
      <c r="K5054" s="128" t="s">
        <v>230</v>
      </c>
      <c r="N5054" s="128" t="s">
        <v>230</v>
      </c>
      <c r="AA5054" s="128" t="s">
        <v>230</v>
      </c>
    </row>
    <row r="5055" spans="6:27">
      <c r="F5055" s="128" t="s">
        <v>230</v>
      </c>
      <c r="G5055" s="128" t="s">
        <v>230</v>
      </c>
      <c r="H5055" s="128" t="s">
        <v>230</v>
      </c>
      <c r="I5055" s="128" t="s">
        <v>230</v>
      </c>
      <c r="J5055" s="128" t="s">
        <v>230</v>
      </c>
      <c r="K5055" s="128" t="s">
        <v>230</v>
      </c>
      <c r="N5055" s="128" t="s">
        <v>230</v>
      </c>
      <c r="AA5055" s="128" t="s">
        <v>230</v>
      </c>
    </row>
    <row r="5056" spans="6:27">
      <c r="F5056" s="128" t="s">
        <v>230</v>
      </c>
      <c r="G5056" s="128" t="s">
        <v>230</v>
      </c>
      <c r="H5056" s="128" t="s">
        <v>230</v>
      </c>
      <c r="I5056" s="128" t="s">
        <v>230</v>
      </c>
      <c r="J5056" s="128" t="s">
        <v>230</v>
      </c>
      <c r="K5056" s="128" t="s">
        <v>230</v>
      </c>
      <c r="N5056" s="128" t="s">
        <v>230</v>
      </c>
      <c r="AA5056" s="128" t="s">
        <v>230</v>
      </c>
    </row>
    <row r="5057" spans="6:27">
      <c r="F5057" s="128" t="s">
        <v>230</v>
      </c>
      <c r="G5057" s="128" t="s">
        <v>230</v>
      </c>
      <c r="H5057" s="128" t="s">
        <v>230</v>
      </c>
      <c r="I5057" s="128" t="s">
        <v>230</v>
      </c>
      <c r="J5057" s="128" t="s">
        <v>230</v>
      </c>
      <c r="K5057" s="128" t="s">
        <v>230</v>
      </c>
      <c r="N5057" s="128" t="s">
        <v>230</v>
      </c>
      <c r="AA5057" s="128" t="s">
        <v>230</v>
      </c>
    </row>
    <row r="5058" spans="6:27">
      <c r="F5058" s="128" t="s">
        <v>230</v>
      </c>
      <c r="G5058" s="128" t="s">
        <v>230</v>
      </c>
      <c r="H5058" s="128" t="s">
        <v>230</v>
      </c>
      <c r="I5058" s="128" t="s">
        <v>230</v>
      </c>
      <c r="J5058" s="128" t="s">
        <v>230</v>
      </c>
      <c r="K5058" s="128" t="s">
        <v>230</v>
      </c>
      <c r="N5058" s="128" t="s">
        <v>230</v>
      </c>
      <c r="AA5058" s="128" t="s">
        <v>230</v>
      </c>
    </row>
    <row r="5059" spans="6:27">
      <c r="F5059" s="128" t="s">
        <v>230</v>
      </c>
      <c r="G5059" s="128" t="s">
        <v>230</v>
      </c>
      <c r="H5059" s="128" t="s">
        <v>230</v>
      </c>
      <c r="I5059" s="128" t="s">
        <v>230</v>
      </c>
      <c r="J5059" s="128" t="s">
        <v>230</v>
      </c>
      <c r="K5059" s="128" t="s">
        <v>230</v>
      </c>
      <c r="N5059" s="128" t="s">
        <v>230</v>
      </c>
      <c r="AA5059" s="128" t="s">
        <v>230</v>
      </c>
    </row>
    <row r="5060" spans="6:27">
      <c r="F5060" s="128" t="s">
        <v>230</v>
      </c>
      <c r="G5060" s="128" t="s">
        <v>230</v>
      </c>
      <c r="H5060" s="128" t="s">
        <v>230</v>
      </c>
      <c r="I5060" s="128" t="s">
        <v>230</v>
      </c>
      <c r="J5060" s="128" t="s">
        <v>230</v>
      </c>
      <c r="K5060" s="128" t="s">
        <v>230</v>
      </c>
      <c r="N5060" s="128" t="s">
        <v>230</v>
      </c>
      <c r="AA5060" s="128" t="s">
        <v>230</v>
      </c>
    </row>
    <row r="5061" spans="6:27">
      <c r="F5061" s="128" t="s">
        <v>230</v>
      </c>
      <c r="G5061" s="128" t="s">
        <v>230</v>
      </c>
      <c r="H5061" s="128" t="s">
        <v>230</v>
      </c>
      <c r="I5061" s="128" t="s">
        <v>230</v>
      </c>
      <c r="J5061" s="128" t="s">
        <v>230</v>
      </c>
      <c r="K5061" s="128" t="s">
        <v>230</v>
      </c>
      <c r="N5061" s="128" t="s">
        <v>230</v>
      </c>
      <c r="AA5061" s="128" t="s">
        <v>230</v>
      </c>
    </row>
    <row r="5062" spans="6:27">
      <c r="F5062" s="128" t="s">
        <v>230</v>
      </c>
      <c r="G5062" s="128" t="s">
        <v>230</v>
      </c>
      <c r="H5062" s="128" t="s">
        <v>230</v>
      </c>
      <c r="I5062" s="128" t="s">
        <v>230</v>
      </c>
      <c r="J5062" s="128" t="s">
        <v>230</v>
      </c>
      <c r="K5062" s="128" t="s">
        <v>230</v>
      </c>
      <c r="N5062" s="128" t="s">
        <v>230</v>
      </c>
      <c r="AA5062" s="128" t="s">
        <v>230</v>
      </c>
    </row>
    <row r="5063" spans="6:27">
      <c r="F5063" s="128" t="s">
        <v>230</v>
      </c>
      <c r="G5063" s="128" t="s">
        <v>230</v>
      </c>
      <c r="H5063" s="128" t="s">
        <v>230</v>
      </c>
      <c r="I5063" s="128" t="s">
        <v>230</v>
      </c>
      <c r="J5063" s="128" t="s">
        <v>230</v>
      </c>
      <c r="K5063" s="128" t="s">
        <v>230</v>
      </c>
      <c r="N5063" s="128" t="s">
        <v>230</v>
      </c>
      <c r="AA5063" s="128" t="s">
        <v>230</v>
      </c>
    </row>
    <row r="5064" spans="6:27">
      <c r="F5064" s="128" t="s">
        <v>230</v>
      </c>
      <c r="G5064" s="128" t="s">
        <v>230</v>
      </c>
      <c r="H5064" s="128" t="s">
        <v>230</v>
      </c>
      <c r="I5064" s="128" t="s">
        <v>230</v>
      </c>
      <c r="J5064" s="128" t="s">
        <v>230</v>
      </c>
      <c r="K5064" s="128" t="s">
        <v>230</v>
      </c>
      <c r="N5064" s="128" t="s">
        <v>230</v>
      </c>
      <c r="AA5064" s="128" t="s">
        <v>230</v>
      </c>
    </row>
    <row r="5065" spans="6:27">
      <c r="F5065" s="128" t="s">
        <v>230</v>
      </c>
      <c r="G5065" s="128" t="s">
        <v>230</v>
      </c>
      <c r="H5065" s="128" t="s">
        <v>230</v>
      </c>
      <c r="I5065" s="128" t="s">
        <v>230</v>
      </c>
      <c r="J5065" s="128" t="s">
        <v>230</v>
      </c>
      <c r="K5065" s="128" t="s">
        <v>230</v>
      </c>
      <c r="N5065" s="128" t="s">
        <v>230</v>
      </c>
      <c r="AA5065" s="128" t="s">
        <v>230</v>
      </c>
    </row>
    <row r="5066" spans="6:27">
      <c r="F5066" s="128" t="s">
        <v>230</v>
      </c>
      <c r="G5066" s="128" t="s">
        <v>230</v>
      </c>
      <c r="H5066" s="128" t="s">
        <v>230</v>
      </c>
      <c r="I5066" s="128" t="s">
        <v>230</v>
      </c>
      <c r="J5066" s="128" t="s">
        <v>230</v>
      </c>
      <c r="K5066" s="128" t="s">
        <v>230</v>
      </c>
      <c r="N5066" s="128" t="s">
        <v>230</v>
      </c>
      <c r="AA5066" s="128" t="s">
        <v>230</v>
      </c>
    </row>
    <row r="5067" spans="6:27">
      <c r="F5067" s="128" t="s">
        <v>230</v>
      </c>
      <c r="G5067" s="128" t="s">
        <v>230</v>
      </c>
      <c r="H5067" s="128" t="s">
        <v>230</v>
      </c>
      <c r="I5067" s="128" t="s">
        <v>230</v>
      </c>
      <c r="J5067" s="128" t="s">
        <v>230</v>
      </c>
      <c r="K5067" s="128" t="s">
        <v>230</v>
      </c>
      <c r="N5067" s="128" t="s">
        <v>230</v>
      </c>
      <c r="AA5067" s="128" t="s">
        <v>230</v>
      </c>
    </row>
    <row r="5068" spans="6:27">
      <c r="F5068" s="128" t="s">
        <v>230</v>
      </c>
      <c r="G5068" s="128" t="s">
        <v>230</v>
      </c>
      <c r="H5068" s="128" t="s">
        <v>230</v>
      </c>
      <c r="I5068" s="128" t="s">
        <v>230</v>
      </c>
      <c r="J5068" s="128" t="s">
        <v>230</v>
      </c>
      <c r="K5068" s="128" t="s">
        <v>230</v>
      </c>
      <c r="N5068" s="128" t="s">
        <v>230</v>
      </c>
      <c r="AA5068" s="128" t="s">
        <v>230</v>
      </c>
    </row>
    <row r="5069" spans="6:27">
      <c r="F5069" s="128" t="s">
        <v>230</v>
      </c>
      <c r="G5069" s="128" t="s">
        <v>230</v>
      </c>
      <c r="H5069" s="128" t="s">
        <v>230</v>
      </c>
      <c r="I5069" s="128" t="s">
        <v>230</v>
      </c>
      <c r="J5069" s="128" t="s">
        <v>230</v>
      </c>
      <c r="K5069" s="128" t="s">
        <v>230</v>
      </c>
      <c r="N5069" s="128" t="s">
        <v>230</v>
      </c>
      <c r="AA5069" s="128" t="s">
        <v>230</v>
      </c>
    </row>
    <row r="5070" spans="6:27">
      <c r="F5070" s="128" t="s">
        <v>230</v>
      </c>
      <c r="G5070" s="128" t="s">
        <v>230</v>
      </c>
      <c r="H5070" s="128" t="s">
        <v>230</v>
      </c>
      <c r="I5070" s="128" t="s">
        <v>230</v>
      </c>
      <c r="J5070" s="128" t="s">
        <v>230</v>
      </c>
      <c r="K5070" s="128" t="s">
        <v>230</v>
      </c>
      <c r="N5070" s="128" t="s">
        <v>230</v>
      </c>
      <c r="AA5070" s="128" t="s">
        <v>230</v>
      </c>
    </row>
    <row r="5071" spans="6:27">
      <c r="F5071" s="128" t="s">
        <v>230</v>
      </c>
      <c r="G5071" s="128" t="s">
        <v>230</v>
      </c>
      <c r="H5071" s="128" t="s">
        <v>230</v>
      </c>
      <c r="I5071" s="128" t="s">
        <v>230</v>
      </c>
      <c r="J5071" s="128" t="s">
        <v>230</v>
      </c>
      <c r="K5071" s="128" t="s">
        <v>230</v>
      </c>
      <c r="N5071" s="128" t="s">
        <v>230</v>
      </c>
      <c r="AA5071" s="128" t="s">
        <v>230</v>
      </c>
    </row>
    <row r="5072" spans="6:27">
      <c r="F5072" s="128" t="s">
        <v>230</v>
      </c>
      <c r="G5072" s="128" t="s">
        <v>230</v>
      </c>
      <c r="H5072" s="128" t="s">
        <v>230</v>
      </c>
      <c r="I5072" s="128" t="s">
        <v>230</v>
      </c>
      <c r="J5072" s="128" t="s">
        <v>230</v>
      </c>
      <c r="K5072" s="128" t="s">
        <v>230</v>
      </c>
      <c r="N5072" s="128" t="s">
        <v>230</v>
      </c>
      <c r="AA5072" s="128" t="s">
        <v>230</v>
      </c>
    </row>
    <row r="5073" spans="6:27">
      <c r="F5073" s="128" t="s">
        <v>230</v>
      </c>
      <c r="G5073" s="128" t="s">
        <v>230</v>
      </c>
      <c r="H5073" s="128" t="s">
        <v>230</v>
      </c>
      <c r="I5073" s="128" t="s">
        <v>230</v>
      </c>
      <c r="J5073" s="128" t="s">
        <v>230</v>
      </c>
      <c r="K5073" s="128" t="s">
        <v>230</v>
      </c>
      <c r="N5073" s="128" t="s">
        <v>230</v>
      </c>
      <c r="AA5073" s="128" t="s">
        <v>230</v>
      </c>
    </row>
    <row r="5074" spans="6:27">
      <c r="F5074" s="128" t="s">
        <v>230</v>
      </c>
      <c r="G5074" s="128" t="s">
        <v>230</v>
      </c>
      <c r="H5074" s="128" t="s">
        <v>230</v>
      </c>
      <c r="I5074" s="128" t="s">
        <v>230</v>
      </c>
      <c r="J5074" s="128" t="s">
        <v>230</v>
      </c>
      <c r="K5074" s="128" t="s">
        <v>230</v>
      </c>
      <c r="N5074" s="128" t="s">
        <v>230</v>
      </c>
      <c r="AA5074" s="128" t="s">
        <v>230</v>
      </c>
    </row>
    <row r="5075" spans="6:27">
      <c r="F5075" s="128" t="s">
        <v>230</v>
      </c>
      <c r="G5075" s="128" t="s">
        <v>230</v>
      </c>
      <c r="H5075" s="128" t="s">
        <v>230</v>
      </c>
      <c r="I5075" s="128" t="s">
        <v>230</v>
      </c>
      <c r="J5075" s="128" t="s">
        <v>230</v>
      </c>
      <c r="K5075" s="128" t="s">
        <v>230</v>
      </c>
      <c r="N5075" s="128" t="s">
        <v>230</v>
      </c>
      <c r="AA5075" s="128" t="s">
        <v>230</v>
      </c>
    </row>
    <row r="5076" spans="6:27">
      <c r="F5076" s="128" t="s">
        <v>230</v>
      </c>
      <c r="G5076" s="128" t="s">
        <v>230</v>
      </c>
      <c r="H5076" s="128" t="s">
        <v>230</v>
      </c>
      <c r="I5076" s="128" t="s">
        <v>230</v>
      </c>
      <c r="J5076" s="128" t="s">
        <v>230</v>
      </c>
      <c r="K5076" s="128" t="s">
        <v>230</v>
      </c>
      <c r="N5076" s="128" t="s">
        <v>230</v>
      </c>
      <c r="AA5076" s="128" t="s">
        <v>230</v>
      </c>
    </row>
    <row r="5077" spans="6:27">
      <c r="F5077" s="128" t="s">
        <v>230</v>
      </c>
      <c r="G5077" s="128" t="s">
        <v>230</v>
      </c>
      <c r="H5077" s="128" t="s">
        <v>230</v>
      </c>
      <c r="I5077" s="128" t="s">
        <v>230</v>
      </c>
      <c r="J5077" s="128" t="s">
        <v>230</v>
      </c>
      <c r="K5077" s="128" t="s">
        <v>230</v>
      </c>
      <c r="N5077" s="128" t="s">
        <v>230</v>
      </c>
      <c r="AA5077" s="128" t="s">
        <v>230</v>
      </c>
    </row>
    <row r="5078" spans="6:27">
      <c r="F5078" s="128" t="s">
        <v>230</v>
      </c>
      <c r="G5078" s="128" t="s">
        <v>230</v>
      </c>
      <c r="H5078" s="128" t="s">
        <v>230</v>
      </c>
      <c r="I5078" s="128" t="s">
        <v>230</v>
      </c>
      <c r="J5078" s="128" t="s">
        <v>230</v>
      </c>
      <c r="K5078" s="128" t="s">
        <v>230</v>
      </c>
      <c r="N5078" s="128" t="s">
        <v>230</v>
      </c>
      <c r="AA5078" s="128" t="s">
        <v>230</v>
      </c>
    </row>
    <row r="5079" spans="6:27">
      <c r="F5079" s="128" t="s">
        <v>230</v>
      </c>
      <c r="G5079" s="128" t="s">
        <v>230</v>
      </c>
      <c r="H5079" s="128" t="s">
        <v>230</v>
      </c>
      <c r="I5079" s="128" t="s">
        <v>230</v>
      </c>
      <c r="J5079" s="128" t="s">
        <v>230</v>
      </c>
      <c r="K5079" s="128" t="s">
        <v>230</v>
      </c>
      <c r="N5079" s="128" t="s">
        <v>230</v>
      </c>
      <c r="AA5079" s="128" t="s">
        <v>230</v>
      </c>
    </row>
    <row r="5080" spans="6:27">
      <c r="F5080" s="128" t="s">
        <v>230</v>
      </c>
      <c r="G5080" s="128" t="s">
        <v>230</v>
      </c>
      <c r="H5080" s="128" t="s">
        <v>230</v>
      </c>
      <c r="I5080" s="128" t="s">
        <v>230</v>
      </c>
      <c r="J5080" s="128" t="s">
        <v>230</v>
      </c>
      <c r="K5080" s="128" t="s">
        <v>230</v>
      </c>
      <c r="N5080" s="128" t="s">
        <v>230</v>
      </c>
      <c r="AA5080" s="128" t="s">
        <v>230</v>
      </c>
    </row>
    <row r="5081" spans="6:27">
      <c r="F5081" s="128" t="s">
        <v>230</v>
      </c>
      <c r="G5081" s="128" t="s">
        <v>230</v>
      </c>
      <c r="H5081" s="128" t="s">
        <v>230</v>
      </c>
      <c r="I5081" s="128" t="s">
        <v>230</v>
      </c>
      <c r="J5081" s="128" t="s">
        <v>230</v>
      </c>
      <c r="K5081" s="128" t="s">
        <v>230</v>
      </c>
      <c r="N5081" s="128" t="s">
        <v>230</v>
      </c>
      <c r="AA5081" s="128" t="s">
        <v>230</v>
      </c>
    </row>
    <row r="5082" spans="6:27">
      <c r="F5082" s="128" t="s">
        <v>230</v>
      </c>
      <c r="G5082" s="128" t="s">
        <v>230</v>
      </c>
      <c r="H5082" s="128" t="s">
        <v>230</v>
      </c>
      <c r="I5082" s="128" t="s">
        <v>230</v>
      </c>
      <c r="J5082" s="128" t="s">
        <v>230</v>
      </c>
      <c r="K5082" s="128" t="s">
        <v>230</v>
      </c>
      <c r="N5082" s="128" t="s">
        <v>230</v>
      </c>
      <c r="AA5082" s="128" t="s">
        <v>230</v>
      </c>
    </row>
    <row r="5083" spans="6:27">
      <c r="F5083" s="128" t="s">
        <v>230</v>
      </c>
      <c r="G5083" s="128" t="s">
        <v>230</v>
      </c>
      <c r="H5083" s="128" t="s">
        <v>230</v>
      </c>
      <c r="I5083" s="128" t="s">
        <v>230</v>
      </c>
      <c r="J5083" s="128" t="s">
        <v>230</v>
      </c>
      <c r="K5083" s="128" t="s">
        <v>230</v>
      </c>
      <c r="N5083" s="128" t="s">
        <v>230</v>
      </c>
      <c r="AA5083" s="128" t="s">
        <v>230</v>
      </c>
    </row>
    <row r="5084" spans="6:27">
      <c r="F5084" s="128" t="s">
        <v>230</v>
      </c>
      <c r="G5084" s="128" t="s">
        <v>230</v>
      </c>
      <c r="H5084" s="128" t="s">
        <v>230</v>
      </c>
      <c r="I5084" s="128" t="s">
        <v>230</v>
      </c>
      <c r="J5084" s="128" t="s">
        <v>230</v>
      </c>
      <c r="K5084" s="128" t="s">
        <v>230</v>
      </c>
      <c r="N5084" s="128" t="s">
        <v>230</v>
      </c>
      <c r="AA5084" s="128" t="s">
        <v>230</v>
      </c>
    </row>
    <row r="5085" spans="6:27">
      <c r="F5085" s="128" t="s">
        <v>230</v>
      </c>
      <c r="G5085" s="128" t="s">
        <v>230</v>
      </c>
      <c r="H5085" s="128" t="s">
        <v>230</v>
      </c>
      <c r="I5085" s="128" t="s">
        <v>230</v>
      </c>
      <c r="J5085" s="128" t="s">
        <v>230</v>
      </c>
      <c r="K5085" s="128" t="s">
        <v>230</v>
      </c>
      <c r="N5085" s="128" t="s">
        <v>230</v>
      </c>
      <c r="AA5085" s="128" t="s">
        <v>230</v>
      </c>
    </row>
    <row r="5086" spans="6:27">
      <c r="F5086" s="128" t="s">
        <v>230</v>
      </c>
      <c r="G5086" s="128" t="s">
        <v>230</v>
      </c>
      <c r="H5086" s="128" t="s">
        <v>230</v>
      </c>
      <c r="I5086" s="128" t="s">
        <v>230</v>
      </c>
      <c r="J5086" s="128" t="s">
        <v>230</v>
      </c>
      <c r="K5086" s="128" t="s">
        <v>230</v>
      </c>
      <c r="N5086" s="128" t="s">
        <v>230</v>
      </c>
      <c r="AA5086" s="128" t="s">
        <v>230</v>
      </c>
    </row>
    <row r="5087" spans="6:27">
      <c r="F5087" s="128" t="s">
        <v>230</v>
      </c>
      <c r="G5087" s="128" t="s">
        <v>230</v>
      </c>
      <c r="H5087" s="128" t="s">
        <v>230</v>
      </c>
      <c r="I5087" s="128" t="s">
        <v>230</v>
      </c>
      <c r="J5087" s="128" t="s">
        <v>230</v>
      </c>
      <c r="K5087" s="128" t="s">
        <v>230</v>
      </c>
      <c r="N5087" s="128" t="s">
        <v>230</v>
      </c>
      <c r="AA5087" s="128" t="s">
        <v>230</v>
      </c>
    </row>
    <row r="5088" spans="6:27">
      <c r="F5088" s="128" t="s">
        <v>230</v>
      </c>
      <c r="G5088" s="128" t="s">
        <v>230</v>
      </c>
      <c r="H5088" s="128" t="s">
        <v>230</v>
      </c>
      <c r="I5088" s="128" t="s">
        <v>230</v>
      </c>
      <c r="J5088" s="128" t="s">
        <v>230</v>
      </c>
      <c r="K5088" s="128" t="s">
        <v>230</v>
      </c>
      <c r="N5088" s="128" t="s">
        <v>230</v>
      </c>
      <c r="AA5088" s="128" t="s">
        <v>230</v>
      </c>
    </row>
    <row r="5089" spans="6:27">
      <c r="F5089" s="128" t="s">
        <v>230</v>
      </c>
      <c r="G5089" s="128" t="s">
        <v>230</v>
      </c>
      <c r="H5089" s="128" t="s">
        <v>230</v>
      </c>
      <c r="I5089" s="128" t="s">
        <v>230</v>
      </c>
      <c r="J5089" s="128" t="s">
        <v>230</v>
      </c>
      <c r="K5089" s="128" t="s">
        <v>230</v>
      </c>
      <c r="N5089" s="128" t="s">
        <v>230</v>
      </c>
      <c r="AA5089" s="128" t="s">
        <v>230</v>
      </c>
    </row>
    <row r="5090" spans="6:27">
      <c r="F5090" s="128" t="s">
        <v>230</v>
      </c>
      <c r="G5090" s="128" t="s">
        <v>230</v>
      </c>
      <c r="H5090" s="128" t="s">
        <v>230</v>
      </c>
      <c r="I5090" s="128" t="s">
        <v>230</v>
      </c>
      <c r="J5090" s="128" t="s">
        <v>230</v>
      </c>
      <c r="K5090" s="128" t="s">
        <v>230</v>
      </c>
      <c r="N5090" s="128" t="s">
        <v>230</v>
      </c>
      <c r="AA5090" s="128" t="s">
        <v>230</v>
      </c>
    </row>
    <row r="5091" spans="6:27">
      <c r="F5091" s="128" t="s">
        <v>230</v>
      </c>
      <c r="G5091" s="128" t="s">
        <v>230</v>
      </c>
      <c r="H5091" s="128" t="s">
        <v>230</v>
      </c>
      <c r="I5091" s="128" t="s">
        <v>230</v>
      </c>
      <c r="J5091" s="128" t="s">
        <v>230</v>
      </c>
      <c r="K5091" s="128" t="s">
        <v>230</v>
      </c>
      <c r="N5091" s="128" t="s">
        <v>230</v>
      </c>
      <c r="AA5091" s="128" t="s">
        <v>230</v>
      </c>
    </row>
    <row r="5092" spans="6:27">
      <c r="F5092" s="128" t="s">
        <v>230</v>
      </c>
      <c r="G5092" s="128" t="s">
        <v>230</v>
      </c>
      <c r="H5092" s="128" t="s">
        <v>230</v>
      </c>
      <c r="I5092" s="128" t="s">
        <v>230</v>
      </c>
      <c r="J5092" s="128" t="s">
        <v>230</v>
      </c>
      <c r="K5092" s="128" t="s">
        <v>230</v>
      </c>
      <c r="N5092" s="128" t="s">
        <v>230</v>
      </c>
      <c r="AA5092" s="128" t="s">
        <v>230</v>
      </c>
    </row>
    <row r="5093" spans="6:27">
      <c r="F5093" s="128" t="s">
        <v>230</v>
      </c>
      <c r="G5093" s="128" t="s">
        <v>230</v>
      </c>
      <c r="H5093" s="128" t="s">
        <v>230</v>
      </c>
      <c r="I5093" s="128" t="s">
        <v>230</v>
      </c>
      <c r="J5093" s="128" t="s">
        <v>230</v>
      </c>
      <c r="K5093" s="128" t="s">
        <v>230</v>
      </c>
      <c r="N5093" s="128" t="s">
        <v>230</v>
      </c>
      <c r="AA5093" s="128" t="s">
        <v>230</v>
      </c>
    </row>
    <row r="5094" spans="6:27">
      <c r="F5094" s="128" t="s">
        <v>230</v>
      </c>
      <c r="G5094" s="128" t="s">
        <v>230</v>
      </c>
      <c r="H5094" s="128" t="s">
        <v>230</v>
      </c>
      <c r="I5094" s="128" t="s">
        <v>230</v>
      </c>
      <c r="J5094" s="128" t="s">
        <v>230</v>
      </c>
      <c r="K5094" s="128" t="s">
        <v>230</v>
      </c>
      <c r="N5094" s="128" t="s">
        <v>230</v>
      </c>
      <c r="AA5094" s="128" t="s">
        <v>230</v>
      </c>
    </row>
    <row r="5095" spans="6:27">
      <c r="F5095" s="128" t="s">
        <v>230</v>
      </c>
      <c r="G5095" s="128" t="s">
        <v>230</v>
      </c>
      <c r="H5095" s="128" t="s">
        <v>230</v>
      </c>
      <c r="I5095" s="128" t="s">
        <v>230</v>
      </c>
      <c r="J5095" s="128" t="s">
        <v>230</v>
      </c>
      <c r="K5095" s="128" t="s">
        <v>230</v>
      </c>
      <c r="N5095" s="128" t="s">
        <v>230</v>
      </c>
      <c r="AA5095" s="128" t="s">
        <v>230</v>
      </c>
    </row>
    <row r="5096" spans="6:27">
      <c r="F5096" s="128" t="s">
        <v>230</v>
      </c>
      <c r="G5096" s="128" t="s">
        <v>230</v>
      </c>
      <c r="H5096" s="128" t="s">
        <v>230</v>
      </c>
      <c r="I5096" s="128" t="s">
        <v>230</v>
      </c>
      <c r="J5096" s="128" t="s">
        <v>230</v>
      </c>
      <c r="K5096" s="128" t="s">
        <v>230</v>
      </c>
      <c r="N5096" s="128" t="s">
        <v>230</v>
      </c>
      <c r="AA5096" s="128" t="s">
        <v>230</v>
      </c>
    </row>
    <row r="5097" spans="6:27">
      <c r="F5097" s="128" t="s">
        <v>230</v>
      </c>
      <c r="G5097" s="128" t="s">
        <v>230</v>
      </c>
      <c r="H5097" s="128" t="s">
        <v>230</v>
      </c>
      <c r="I5097" s="128" t="s">
        <v>230</v>
      </c>
      <c r="J5097" s="128" t="s">
        <v>230</v>
      </c>
      <c r="K5097" s="128" t="s">
        <v>230</v>
      </c>
      <c r="N5097" s="128" t="s">
        <v>230</v>
      </c>
      <c r="AA5097" s="128" t="s">
        <v>230</v>
      </c>
    </row>
    <row r="5098" spans="6:27">
      <c r="F5098" s="128" t="s">
        <v>230</v>
      </c>
      <c r="G5098" s="128" t="s">
        <v>230</v>
      </c>
      <c r="H5098" s="128" t="s">
        <v>230</v>
      </c>
      <c r="I5098" s="128" t="s">
        <v>230</v>
      </c>
      <c r="J5098" s="128" t="s">
        <v>230</v>
      </c>
      <c r="K5098" s="128" t="s">
        <v>230</v>
      </c>
      <c r="N5098" s="128" t="s">
        <v>230</v>
      </c>
      <c r="AA5098" s="128" t="s">
        <v>230</v>
      </c>
    </row>
    <row r="5099" spans="6:27">
      <c r="F5099" s="128" t="s">
        <v>230</v>
      </c>
      <c r="G5099" s="128" t="s">
        <v>230</v>
      </c>
      <c r="H5099" s="128" t="s">
        <v>230</v>
      </c>
      <c r="I5099" s="128" t="s">
        <v>230</v>
      </c>
      <c r="J5099" s="128" t="s">
        <v>230</v>
      </c>
      <c r="K5099" s="128" t="s">
        <v>230</v>
      </c>
      <c r="N5099" s="128" t="s">
        <v>230</v>
      </c>
      <c r="AA5099" s="128" t="s">
        <v>230</v>
      </c>
    </row>
    <row r="5100" spans="6:27">
      <c r="F5100" s="128" t="s">
        <v>230</v>
      </c>
      <c r="G5100" s="128" t="s">
        <v>230</v>
      </c>
      <c r="H5100" s="128" t="s">
        <v>230</v>
      </c>
      <c r="I5100" s="128" t="s">
        <v>230</v>
      </c>
      <c r="J5100" s="128" t="s">
        <v>230</v>
      </c>
      <c r="K5100" s="128" t="s">
        <v>230</v>
      </c>
      <c r="N5100" s="128" t="s">
        <v>230</v>
      </c>
      <c r="AA5100" s="128" t="s">
        <v>230</v>
      </c>
    </row>
    <row r="5101" spans="6:27">
      <c r="F5101" s="128" t="s">
        <v>230</v>
      </c>
      <c r="G5101" s="128" t="s">
        <v>230</v>
      </c>
      <c r="H5101" s="128" t="s">
        <v>230</v>
      </c>
      <c r="I5101" s="128" t="s">
        <v>230</v>
      </c>
      <c r="J5101" s="128" t="s">
        <v>230</v>
      </c>
      <c r="K5101" s="128" t="s">
        <v>230</v>
      </c>
      <c r="N5101" s="128" t="s">
        <v>230</v>
      </c>
      <c r="AA5101" s="128" t="s">
        <v>230</v>
      </c>
    </row>
    <row r="5102" spans="6:27">
      <c r="F5102" s="128" t="s">
        <v>230</v>
      </c>
      <c r="G5102" s="128" t="s">
        <v>230</v>
      </c>
      <c r="H5102" s="128" t="s">
        <v>230</v>
      </c>
      <c r="I5102" s="128" t="s">
        <v>230</v>
      </c>
      <c r="J5102" s="128" t="s">
        <v>230</v>
      </c>
      <c r="K5102" s="128" t="s">
        <v>230</v>
      </c>
      <c r="N5102" s="128" t="s">
        <v>230</v>
      </c>
      <c r="AA5102" s="128" t="s">
        <v>230</v>
      </c>
    </row>
    <row r="5103" spans="6:27">
      <c r="F5103" s="128" t="s">
        <v>230</v>
      </c>
      <c r="G5103" s="128" t="s">
        <v>230</v>
      </c>
      <c r="H5103" s="128" t="s">
        <v>230</v>
      </c>
      <c r="I5103" s="128" t="s">
        <v>230</v>
      </c>
      <c r="J5103" s="128" t="s">
        <v>230</v>
      </c>
      <c r="K5103" s="128" t="s">
        <v>230</v>
      </c>
      <c r="N5103" s="128" t="s">
        <v>230</v>
      </c>
      <c r="AA5103" s="128" t="s">
        <v>230</v>
      </c>
    </row>
    <row r="5104" spans="6:27">
      <c r="F5104" s="128" t="s">
        <v>230</v>
      </c>
      <c r="G5104" s="128" t="s">
        <v>230</v>
      </c>
      <c r="H5104" s="128" t="s">
        <v>230</v>
      </c>
      <c r="I5104" s="128" t="s">
        <v>230</v>
      </c>
      <c r="J5104" s="128" t="s">
        <v>230</v>
      </c>
      <c r="K5104" s="128" t="s">
        <v>230</v>
      </c>
      <c r="N5104" s="128" t="s">
        <v>230</v>
      </c>
      <c r="AA5104" s="128" t="s">
        <v>230</v>
      </c>
    </row>
    <row r="5105" spans="6:27">
      <c r="F5105" s="128" t="s">
        <v>230</v>
      </c>
      <c r="G5105" s="128" t="s">
        <v>230</v>
      </c>
      <c r="H5105" s="128" t="s">
        <v>230</v>
      </c>
      <c r="I5105" s="128" t="s">
        <v>230</v>
      </c>
      <c r="J5105" s="128" t="s">
        <v>230</v>
      </c>
      <c r="K5105" s="128" t="s">
        <v>230</v>
      </c>
      <c r="N5105" s="128" t="s">
        <v>230</v>
      </c>
      <c r="AA5105" s="128" t="s">
        <v>230</v>
      </c>
    </row>
    <row r="5106" spans="6:27">
      <c r="F5106" s="128" t="s">
        <v>230</v>
      </c>
      <c r="G5106" s="128" t="s">
        <v>230</v>
      </c>
      <c r="H5106" s="128" t="s">
        <v>230</v>
      </c>
      <c r="I5106" s="128" t="s">
        <v>230</v>
      </c>
      <c r="J5106" s="128" t="s">
        <v>230</v>
      </c>
      <c r="K5106" s="128" t="s">
        <v>230</v>
      </c>
      <c r="N5106" s="128" t="s">
        <v>230</v>
      </c>
      <c r="AA5106" s="128" t="s">
        <v>230</v>
      </c>
    </row>
    <row r="5107" spans="6:27">
      <c r="F5107" s="128" t="s">
        <v>230</v>
      </c>
      <c r="G5107" s="128" t="s">
        <v>230</v>
      </c>
      <c r="H5107" s="128" t="s">
        <v>230</v>
      </c>
      <c r="I5107" s="128" t="s">
        <v>230</v>
      </c>
      <c r="J5107" s="128" t="s">
        <v>230</v>
      </c>
      <c r="K5107" s="128" t="s">
        <v>230</v>
      </c>
      <c r="N5107" s="128" t="s">
        <v>230</v>
      </c>
      <c r="AA5107" s="128" t="s">
        <v>230</v>
      </c>
    </row>
    <row r="5108" spans="6:27">
      <c r="F5108" s="128" t="s">
        <v>230</v>
      </c>
      <c r="G5108" s="128" t="s">
        <v>230</v>
      </c>
      <c r="H5108" s="128" t="s">
        <v>230</v>
      </c>
      <c r="I5108" s="128" t="s">
        <v>230</v>
      </c>
      <c r="J5108" s="128" t="s">
        <v>230</v>
      </c>
      <c r="K5108" s="128" t="s">
        <v>230</v>
      </c>
      <c r="N5108" s="128" t="s">
        <v>230</v>
      </c>
      <c r="AA5108" s="128" t="s">
        <v>230</v>
      </c>
    </row>
    <row r="5109" spans="6:27">
      <c r="F5109" s="128" t="s">
        <v>230</v>
      </c>
      <c r="G5109" s="128" t="s">
        <v>230</v>
      </c>
      <c r="H5109" s="128" t="s">
        <v>230</v>
      </c>
      <c r="I5109" s="128" t="s">
        <v>230</v>
      </c>
      <c r="J5109" s="128" t="s">
        <v>230</v>
      </c>
      <c r="K5109" s="128" t="s">
        <v>230</v>
      </c>
      <c r="N5109" s="128" t="s">
        <v>230</v>
      </c>
      <c r="AA5109" s="128" t="s">
        <v>230</v>
      </c>
    </row>
    <row r="5110" spans="6:27">
      <c r="F5110" s="128" t="s">
        <v>230</v>
      </c>
      <c r="G5110" s="128" t="s">
        <v>230</v>
      </c>
      <c r="H5110" s="128" t="s">
        <v>230</v>
      </c>
      <c r="I5110" s="128" t="s">
        <v>230</v>
      </c>
      <c r="J5110" s="128" t="s">
        <v>230</v>
      </c>
      <c r="K5110" s="128" t="s">
        <v>230</v>
      </c>
      <c r="N5110" s="128" t="s">
        <v>230</v>
      </c>
      <c r="AA5110" s="128" t="s">
        <v>230</v>
      </c>
    </row>
    <row r="5111" spans="6:27">
      <c r="F5111" s="128" t="s">
        <v>230</v>
      </c>
      <c r="G5111" s="128" t="s">
        <v>230</v>
      </c>
      <c r="H5111" s="128" t="s">
        <v>230</v>
      </c>
      <c r="I5111" s="128" t="s">
        <v>230</v>
      </c>
      <c r="J5111" s="128" t="s">
        <v>230</v>
      </c>
      <c r="K5111" s="128" t="s">
        <v>230</v>
      </c>
      <c r="N5111" s="128" t="s">
        <v>230</v>
      </c>
      <c r="AA5111" s="128" t="s">
        <v>230</v>
      </c>
    </row>
    <row r="5112" spans="6:27">
      <c r="F5112" s="128" t="s">
        <v>230</v>
      </c>
      <c r="G5112" s="128" t="s">
        <v>230</v>
      </c>
      <c r="H5112" s="128" t="s">
        <v>230</v>
      </c>
      <c r="I5112" s="128" t="s">
        <v>230</v>
      </c>
      <c r="J5112" s="128" t="s">
        <v>230</v>
      </c>
      <c r="K5112" s="128" t="s">
        <v>230</v>
      </c>
      <c r="N5112" s="128" t="s">
        <v>230</v>
      </c>
      <c r="AA5112" s="128" t="s">
        <v>230</v>
      </c>
    </row>
    <row r="5113" spans="6:27">
      <c r="F5113" s="128" t="s">
        <v>230</v>
      </c>
      <c r="G5113" s="128" t="s">
        <v>230</v>
      </c>
      <c r="H5113" s="128" t="s">
        <v>230</v>
      </c>
      <c r="I5113" s="128" t="s">
        <v>230</v>
      </c>
      <c r="J5113" s="128" t="s">
        <v>230</v>
      </c>
      <c r="K5113" s="128" t="s">
        <v>230</v>
      </c>
      <c r="N5113" s="128" t="s">
        <v>230</v>
      </c>
      <c r="AA5113" s="128" t="s">
        <v>230</v>
      </c>
    </row>
    <row r="5114" spans="6:27">
      <c r="F5114" s="128" t="s">
        <v>230</v>
      </c>
      <c r="G5114" s="128" t="s">
        <v>230</v>
      </c>
      <c r="H5114" s="128" t="s">
        <v>230</v>
      </c>
      <c r="I5114" s="128" t="s">
        <v>230</v>
      </c>
      <c r="J5114" s="128" t="s">
        <v>230</v>
      </c>
      <c r="K5114" s="128" t="s">
        <v>230</v>
      </c>
      <c r="N5114" s="128" t="s">
        <v>230</v>
      </c>
      <c r="AA5114" s="128" t="s">
        <v>230</v>
      </c>
    </row>
    <row r="5115" spans="6:27">
      <c r="F5115" s="128" t="s">
        <v>230</v>
      </c>
      <c r="G5115" s="128" t="s">
        <v>230</v>
      </c>
      <c r="H5115" s="128" t="s">
        <v>230</v>
      </c>
      <c r="I5115" s="128" t="s">
        <v>230</v>
      </c>
      <c r="J5115" s="128" t="s">
        <v>230</v>
      </c>
      <c r="K5115" s="128" t="s">
        <v>230</v>
      </c>
      <c r="N5115" s="128" t="s">
        <v>230</v>
      </c>
      <c r="AA5115" s="128" t="s">
        <v>230</v>
      </c>
    </row>
    <row r="5116" spans="6:27">
      <c r="F5116" s="128" t="s">
        <v>230</v>
      </c>
      <c r="G5116" s="128" t="s">
        <v>230</v>
      </c>
      <c r="H5116" s="128" t="s">
        <v>230</v>
      </c>
      <c r="I5116" s="128" t="s">
        <v>230</v>
      </c>
      <c r="J5116" s="128" t="s">
        <v>230</v>
      </c>
      <c r="K5116" s="128" t="s">
        <v>230</v>
      </c>
      <c r="N5116" s="128" t="s">
        <v>230</v>
      </c>
      <c r="AA5116" s="128" t="s">
        <v>230</v>
      </c>
    </row>
    <row r="5117" spans="6:27">
      <c r="F5117" s="128" t="s">
        <v>230</v>
      </c>
      <c r="G5117" s="128" t="s">
        <v>230</v>
      </c>
      <c r="H5117" s="128" t="s">
        <v>230</v>
      </c>
      <c r="I5117" s="128" t="s">
        <v>230</v>
      </c>
      <c r="J5117" s="128" t="s">
        <v>230</v>
      </c>
      <c r="K5117" s="128" t="s">
        <v>230</v>
      </c>
      <c r="N5117" s="128" t="s">
        <v>230</v>
      </c>
      <c r="AA5117" s="128" t="s">
        <v>230</v>
      </c>
    </row>
    <row r="5118" spans="6:27">
      <c r="F5118" s="128" t="s">
        <v>230</v>
      </c>
      <c r="G5118" s="128" t="s">
        <v>230</v>
      </c>
      <c r="H5118" s="128" t="s">
        <v>230</v>
      </c>
      <c r="I5118" s="128" t="s">
        <v>230</v>
      </c>
      <c r="J5118" s="128" t="s">
        <v>230</v>
      </c>
      <c r="K5118" s="128" t="s">
        <v>230</v>
      </c>
      <c r="N5118" s="128" t="s">
        <v>230</v>
      </c>
      <c r="AA5118" s="128" t="s">
        <v>230</v>
      </c>
    </row>
    <row r="5119" spans="6:27">
      <c r="F5119" s="128" t="s">
        <v>230</v>
      </c>
      <c r="G5119" s="128" t="s">
        <v>230</v>
      </c>
      <c r="H5119" s="128" t="s">
        <v>230</v>
      </c>
      <c r="I5119" s="128" t="s">
        <v>230</v>
      </c>
      <c r="J5119" s="128" t="s">
        <v>230</v>
      </c>
      <c r="K5119" s="128" t="s">
        <v>230</v>
      </c>
      <c r="N5119" s="128" t="s">
        <v>230</v>
      </c>
      <c r="AA5119" s="128" t="s">
        <v>230</v>
      </c>
    </row>
    <row r="5120" spans="6:27">
      <c r="F5120" s="128" t="s">
        <v>230</v>
      </c>
      <c r="G5120" s="128" t="s">
        <v>230</v>
      </c>
      <c r="H5120" s="128" t="s">
        <v>230</v>
      </c>
      <c r="I5120" s="128" t="s">
        <v>230</v>
      </c>
      <c r="J5120" s="128" t="s">
        <v>230</v>
      </c>
      <c r="K5120" s="128" t="s">
        <v>230</v>
      </c>
      <c r="N5120" s="128" t="s">
        <v>230</v>
      </c>
      <c r="AA5120" s="128" t="s">
        <v>230</v>
      </c>
    </row>
    <row r="5121" spans="6:27">
      <c r="F5121" s="128" t="s">
        <v>230</v>
      </c>
      <c r="G5121" s="128" t="s">
        <v>230</v>
      </c>
      <c r="H5121" s="128" t="s">
        <v>230</v>
      </c>
      <c r="I5121" s="128" t="s">
        <v>230</v>
      </c>
      <c r="J5121" s="128" t="s">
        <v>230</v>
      </c>
      <c r="K5121" s="128" t="s">
        <v>230</v>
      </c>
      <c r="N5121" s="128" t="s">
        <v>230</v>
      </c>
      <c r="AA5121" s="128" t="s">
        <v>230</v>
      </c>
    </row>
    <row r="5122" spans="6:27">
      <c r="F5122" s="128" t="s">
        <v>230</v>
      </c>
      <c r="G5122" s="128" t="s">
        <v>230</v>
      </c>
      <c r="H5122" s="128" t="s">
        <v>230</v>
      </c>
      <c r="I5122" s="128" t="s">
        <v>230</v>
      </c>
      <c r="J5122" s="128" t="s">
        <v>230</v>
      </c>
      <c r="K5122" s="128" t="s">
        <v>230</v>
      </c>
      <c r="N5122" s="128" t="s">
        <v>230</v>
      </c>
      <c r="AA5122" s="128" t="s">
        <v>230</v>
      </c>
    </row>
    <row r="5123" spans="6:27">
      <c r="F5123" s="128" t="s">
        <v>230</v>
      </c>
      <c r="G5123" s="128" t="s">
        <v>230</v>
      </c>
      <c r="H5123" s="128" t="s">
        <v>230</v>
      </c>
      <c r="I5123" s="128" t="s">
        <v>230</v>
      </c>
      <c r="J5123" s="128" t="s">
        <v>230</v>
      </c>
      <c r="K5123" s="128" t="s">
        <v>230</v>
      </c>
      <c r="N5123" s="128" t="s">
        <v>230</v>
      </c>
      <c r="AA5123" s="128" t="s">
        <v>230</v>
      </c>
    </row>
    <row r="5124" spans="6:27">
      <c r="F5124" s="128" t="s">
        <v>230</v>
      </c>
      <c r="G5124" s="128" t="s">
        <v>230</v>
      </c>
      <c r="H5124" s="128" t="s">
        <v>230</v>
      </c>
      <c r="I5124" s="128" t="s">
        <v>230</v>
      </c>
      <c r="J5124" s="128" t="s">
        <v>230</v>
      </c>
      <c r="K5124" s="128" t="s">
        <v>230</v>
      </c>
      <c r="N5124" s="128" t="s">
        <v>230</v>
      </c>
      <c r="AA5124" s="128" t="s">
        <v>230</v>
      </c>
    </row>
    <row r="5125" spans="6:27">
      <c r="F5125" s="128" t="s">
        <v>230</v>
      </c>
      <c r="G5125" s="128" t="s">
        <v>230</v>
      </c>
      <c r="H5125" s="128" t="s">
        <v>230</v>
      </c>
      <c r="I5125" s="128" t="s">
        <v>230</v>
      </c>
      <c r="J5125" s="128" t="s">
        <v>230</v>
      </c>
      <c r="K5125" s="128" t="s">
        <v>230</v>
      </c>
      <c r="N5125" s="128" t="s">
        <v>230</v>
      </c>
      <c r="AA5125" s="128" t="s">
        <v>230</v>
      </c>
    </row>
    <row r="5126" spans="6:27">
      <c r="F5126" s="128" t="s">
        <v>230</v>
      </c>
      <c r="G5126" s="128" t="s">
        <v>230</v>
      </c>
      <c r="H5126" s="128" t="s">
        <v>230</v>
      </c>
      <c r="I5126" s="128" t="s">
        <v>230</v>
      </c>
      <c r="J5126" s="128" t="s">
        <v>230</v>
      </c>
      <c r="K5126" s="128" t="s">
        <v>230</v>
      </c>
      <c r="N5126" s="128" t="s">
        <v>230</v>
      </c>
      <c r="AA5126" s="128" t="s">
        <v>230</v>
      </c>
    </row>
    <row r="5127" spans="6:27">
      <c r="F5127" s="128" t="s">
        <v>230</v>
      </c>
      <c r="G5127" s="128" t="s">
        <v>230</v>
      </c>
      <c r="H5127" s="128" t="s">
        <v>230</v>
      </c>
      <c r="I5127" s="128" t="s">
        <v>230</v>
      </c>
      <c r="J5127" s="128" t="s">
        <v>230</v>
      </c>
      <c r="K5127" s="128" t="s">
        <v>230</v>
      </c>
      <c r="N5127" s="128" t="s">
        <v>230</v>
      </c>
      <c r="AA5127" s="128" t="s">
        <v>230</v>
      </c>
    </row>
    <row r="5128" spans="6:27">
      <c r="F5128" s="128" t="s">
        <v>230</v>
      </c>
      <c r="G5128" s="128" t="s">
        <v>230</v>
      </c>
      <c r="H5128" s="128" t="s">
        <v>230</v>
      </c>
      <c r="I5128" s="128" t="s">
        <v>230</v>
      </c>
      <c r="J5128" s="128" t="s">
        <v>230</v>
      </c>
      <c r="K5128" s="128" t="s">
        <v>230</v>
      </c>
      <c r="N5128" s="128" t="s">
        <v>230</v>
      </c>
      <c r="AA5128" s="128" t="s">
        <v>230</v>
      </c>
    </row>
    <row r="5129" spans="6:27">
      <c r="F5129" s="128" t="s">
        <v>230</v>
      </c>
      <c r="G5129" s="128" t="s">
        <v>230</v>
      </c>
      <c r="H5129" s="128" t="s">
        <v>230</v>
      </c>
      <c r="I5129" s="128" t="s">
        <v>230</v>
      </c>
      <c r="J5129" s="128" t="s">
        <v>230</v>
      </c>
      <c r="K5129" s="128" t="s">
        <v>230</v>
      </c>
      <c r="N5129" s="128" t="s">
        <v>230</v>
      </c>
      <c r="AA5129" s="128" t="s">
        <v>230</v>
      </c>
    </row>
    <row r="5130" spans="6:27">
      <c r="F5130" s="128" t="s">
        <v>230</v>
      </c>
      <c r="G5130" s="128" t="s">
        <v>230</v>
      </c>
      <c r="H5130" s="128" t="s">
        <v>230</v>
      </c>
      <c r="I5130" s="128" t="s">
        <v>230</v>
      </c>
      <c r="J5130" s="128" t="s">
        <v>230</v>
      </c>
      <c r="K5130" s="128" t="s">
        <v>230</v>
      </c>
      <c r="N5130" s="128" t="s">
        <v>230</v>
      </c>
      <c r="AA5130" s="128" t="s">
        <v>230</v>
      </c>
    </row>
    <row r="5131" spans="6:27">
      <c r="F5131" s="128" t="s">
        <v>230</v>
      </c>
      <c r="G5131" s="128" t="s">
        <v>230</v>
      </c>
      <c r="H5131" s="128" t="s">
        <v>230</v>
      </c>
      <c r="I5131" s="128" t="s">
        <v>230</v>
      </c>
      <c r="J5131" s="128" t="s">
        <v>230</v>
      </c>
      <c r="K5131" s="128" t="s">
        <v>230</v>
      </c>
      <c r="N5131" s="128" t="s">
        <v>230</v>
      </c>
      <c r="AA5131" s="128" t="s">
        <v>230</v>
      </c>
    </row>
    <row r="5132" spans="6:27">
      <c r="F5132" s="128" t="s">
        <v>230</v>
      </c>
      <c r="G5132" s="128" t="s">
        <v>230</v>
      </c>
      <c r="H5132" s="128" t="s">
        <v>230</v>
      </c>
      <c r="I5132" s="128" t="s">
        <v>230</v>
      </c>
      <c r="J5132" s="128" t="s">
        <v>230</v>
      </c>
      <c r="K5132" s="128" t="s">
        <v>230</v>
      </c>
      <c r="N5132" s="128" t="s">
        <v>230</v>
      </c>
      <c r="AA5132" s="128" t="s">
        <v>230</v>
      </c>
    </row>
    <row r="5133" spans="6:27">
      <c r="F5133" s="128" t="s">
        <v>230</v>
      </c>
      <c r="G5133" s="128" t="s">
        <v>230</v>
      </c>
      <c r="H5133" s="128" t="s">
        <v>230</v>
      </c>
      <c r="I5133" s="128" t="s">
        <v>230</v>
      </c>
      <c r="J5133" s="128" t="s">
        <v>230</v>
      </c>
      <c r="K5133" s="128" t="s">
        <v>230</v>
      </c>
      <c r="N5133" s="128" t="s">
        <v>230</v>
      </c>
      <c r="AA5133" s="128" t="s">
        <v>230</v>
      </c>
    </row>
    <row r="5134" spans="6:27">
      <c r="F5134" s="128" t="s">
        <v>230</v>
      </c>
      <c r="G5134" s="128" t="s">
        <v>230</v>
      </c>
      <c r="H5134" s="128" t="s">
        <v>230</v>
      </c>
      <c r="I5134" s="128" t="s">
        <v>230</v>
      </c>
      <c r="J5134" s="128" t="s">
        <v>230</v>
      </c>
      <c r="K5134" s="128" t="s">
        <v>230</v>
      </c>
      <c r="N5134" s="128" t="s">
        <v>230</v>
      </c>
      <c r="AA5134" s="128" t="s">
        <v>230</v>
      </c>
    </row>
    <row r="5135" spans="6:27">
      <c r="F5135" s="128" t="s">
        <v>230</v>
      </c>
      <c r="G5135" s="128" t="s">
        <v>230</v>
      </c>
      <c r="H5135" s="128" t="s">
        <v>230</v>
      </c>
      <c r="I5135" s="128" t="s">
        <v>230</v>
      </c>
      <c r="J5135" s="128" t="s">
        <v>230</v>
      </c>
      <c r="K5135" s="128" t="s">
        <v>230</v>
      </c>
      <c r="N5135" s="128" t="s">
        <v>230</v>
      </c>
      <c r="AA5135" s="128" t="s">
        <v>230</v>
      </c>
    </row>
    <row r="5136" spans="6:27">
      <c r="F5136" s="128" t="s">
        <v>230</v>
      </c>
      <c r="G5136" s="128" t="s">
        <v>230</v>
      </c>
      <c r="H5136" s="128" t="s">
        <v>230</v>
      </c>
      <c r="I5136" s="128" t="s">
        <v>230</v>
      </c>
      <c r="J5136" s="128" t="s">
        <v>230</v>
      </c>
      <c r="K5136" s="128" t="s">
        <v>230</v>
      </c>
      <c r="N5136" s="128" t="s">
        <v>230</v>
      </c>
      <c r="AA5136" s="128" t="s">
        <v>230</v>
      </c>
    </row>
    <row r="5137" spans="6:27">
      <c r="F5137" s="128" t="s">
        <v>230</v>
      </c>
      <c r="G5137" s="128" t="s">
        <v>230</v>
      </c>
      <c r="H5137" s="128" t="s">
        <v>230</v>
      </c>
      <c r="I5137" s="128" t="s">
        <v>230</v>
      </c>
      <c r="J5137" s="128" t="s">
        <v>230</v>
      </c>
      <c r="K5137" s="128" t="s">
        <v>230</v>
      </c>
      <c r="N5137" s="128" t="s">
        <v>230</v>
      </c>
      <c r="AA5137" s="128" t="s">
        <v>230</v>
      </c>
    </row>
    <row r="5138" spans="6:27">
      <c r="F5138" s="128" t="s">
        <v>230</v>
      </c>
      <c r="G5138" s="128" t="s">
        <v>230</v>
      </c>
      <c r="H5138" s="128" t="s">
        <v>230</v>
      </c>
      <c r="I5138" s="128" t="s">
        <v>230</v>
      </c>
      <c r="J5138" s="128" t="s">
        <v>230</v>
      </c>
      <c r="K5138" s="128" t="s">
        <v>230</v>
      </c>
      <c r="N5138" s="128" t="s">
        <v>230</v>
      </c>
      <c r="AA5138" s="128" t="s">
        <v>230</v>
      </c>
    </row>
    <row r="5139" spans="6:27">
      <c r="F5139" s="128" t="s">
        <v>230</v>
      </c>
      <c r="G5139" s="128" t="s">
        <v>230</v>
      </c>
      <c r="H5139" s="128" t="s">
        <v>230</v>
      </c>
      <c r="I5139" s="128" t="s">
        <v>230</v>
      </c>
      <c r="J5139" s="128" t="s">
        <v>230</v>
      </c>
      <c r="K5139" s="128" t="s">
        <v>230</v>
      </c>
      <c r="N5139" s="128" t="s">
        <v>230</v>
      </c>
      <c r="AA5139" s="128" t="s">
        <v>230</v>
      </c>
    </row>
    <row r="5140" spans="6:27">
      <c r="F5140" s="128" t="s">
        <v>230</v>
      </c>
      <c r="G5140" s="128" t="s">
        <v>230</v>
      </c>
      <c r="H5140" s="128" t="s">
        <v>230</v>
      </c>
      <c r="I5140" s="128" t="s">
        <v>230</v>
      </c>
      <c r="J5140" s="128" t="s">
        <v>230</v>
      </c>
      <c r="K5140" s="128" t="s">
        <v>230</v>
      </c>
      <c r="N5140" s="128" t="s">
        <v>230</v>
      </c>
      <c r="AA5140" s="128" t="s">
        <v>230</v>
      </c>
    </row>
    <row r="5141" spans="6:27">
      <c r="F5141" s="128" t="s">
        <v>230</v>
      </c>
      <c r="G5141" s="128" t="s">
        <v>230</v>
      </c>
      <c r="H5141" s="128" t="s">
        <v>230</v>
      </c>
      <c r="I5141" s="128" t="s">
        <v>230</v>
      </c>
      <c r="J5141" s="128" t="s">
        <v>230</v>
      </c>
      <c r="K5141" s="128" t="s">
        <v>230</v>
      </c>
      <c r="N5141" s="128" t="s">
        <v>230</v>
      </c>
      <c r="AA5141" s="128" t="s">
        <v>230</v>
      </c>
    </row>
    <row r="5142" spans="6:27">
      <c r="F5142" s="128" t="s">
        <v>230</v>
      </c>
      <c r="G5142" s="128" t="s">
        <v>230</v>
      </c>
      <c r="H5142" s="128" t="s">
        <v>230</v>
      </c>
      <c r="I5142" s="128" t="s">
        <v>230</v>
      </c>
      <c r="J5142" s="128" t="s">
        <v>230</v>
      </c>
      <c r="K5142" s="128" t="s">
        <v>230</v>
      </c>
      <c r="N5142" s="128" t="s">
        <v>230</v>
      </c>
      <c r="AA5142" s="128" t="s">
        <v>230</v>
      </c>
    </row>
    <row r="5143" spans="6:27">
      <c r="F5143" s="128" t="s">
        <v>230</v>
      </c>
      <c r="G5143" s="128" t="s">
        <v>230</v>
      </c>
      <c r="H5143" s="128" t="s">
        <v>230</v>
      </c>
      <c r="I5143" s="128" t="s">
        <v>230</v>
      </c>
      <c r="J5143" s="128" t="s">
        <v>230</v>
      </c>
      <c r="K5143" s="128" t="s">
        <v>230</v>
      </c>
      <c r="N5143" s="128" t="s">
        <v>230</v>
      </c>
      <c r="AA5143" s="128" t="s">
        <v>230</v>
      </c>
    </row>
    <row r="5144" spans="6:27">
      <c r="F5144" s="128" t="s">
        <v>230</v>
      </c>
      <c r="G5144" s="128" t="s">
        <v>230</v>
      </c>
      <c r="H5144" s="128" t="s">
        <v>230</v>
      </c>
      <c r="I5144" s="128" t="s">
        <v>230</v>
      </c>
      <c r="J5144" s="128" t="s">
        <v>230</v>
      </c>
      <c r="K5144" s="128" t="s">
        <v>230</v>
      </c>
      <c r="N5144" s="128" t="s">
        <v>230</v>
      </c>
      <c r="AA5144" s="128" t="s">
        <v>230</v>
      </c>
    </row>
    <row r="5145" spans="6:27">
      <c r="F5145" s="128" t="s">
        <v>230</v>
      </c>
      <c r="G5145" s="128" t="s">
        <v>230</v>
      </c>
      <c r="H5145" s="128" t="s">
        <v>230</v>
      </c>
      <c r="I5145" s="128" t="s">
        <v>230</v>
      </c>
      <c r="J5145" s="128" t="s">
        <v>230</v>
      </c>
      <c r="K5145" s="128" t="s">
        <v>230</v>
      </c>
      <c r="N5145" s="128" t="s">
        <v>230</v>
      </c>
      <c r="AA5145" s="128" t="s">
        <v>230</v>
      </c>
    </row>
    <row r="5146" spans="6:27">
      <c r="F5146" s="128" t="s">
        <v>230</v>
      </c>
      <c r="G5146" s="128" t="s">
        <v>230</v>
      </c>
      <c r="H5146" s="128" t="s">
        <v>230</v>
      </c>
      <c r="I5146" s="128" t="s">
        <v>230</v>
      </c>
      <c r="J5146" s="128" t="s">
        <v>230</v>
      </c>
      <c r="K5146" s="128" t="s">
        <v>230</v>
      </c>
      <c r="N5146" s="128" t="s">
        <v>230</v>
      </c>
      <c r="AA5146" s="128" t="s">
        <v>230</v>
      </c>
    </row>
    <row r="5147" spans="6:27">
      <c r="F5147" s="128" t="s">
        <v>230</v>
      </c>
      <c r="G5147" s="128" t="s">
        <v>230</v>
      </c>
      <c r="H5147" s="128" t="s">
        <v>230</v>
      </c>
      <c r="I5147" s="128" t="s">
        <v>230</v>
      </c>
      <c r="J5147" s="128" t="s">
        <v>230</v>
      </c>
      <c r="K5147" s="128" t="s">
        <v>230</v>
      </c>
      <c r="N5147" s="128" t="s">
        <v>230</v>
      </c>
      <c r="AA5147" s="128" t="s">
        <v>230</v>
      </c>
    </row>
    <row r="5148" spans="6:27">
      <c r="F5148" s="128" t="s">
        <v>230</v>
      </c>
      <c r="G5148" s="128" t="s">
        <v>230</v>
      </c>
      <c r="H5148" s="128" t="s">
        <v>230</v>
      </c>
      <c r="I5148" s="128" t="s">
        <v>230</v>
      </c>
      <c r="J5148" s="128" t="s">
        <v>230</v>
      </c>
      <c r="K5148" s="128" t="s">
        <v>230</v>
      </c>
      <c r="N5148" s="128" t="s">
        <v>230</v>
      </c>
      <c r="AA5148" s="128" t="s">
        <v>230</v>
      </c>
    </row>
    <row r="5149" spans="6:27">
      <c r="F5149" s="128" t="s">
        <v>230</v>
      </c>
      <c r="G5149" s="128" t="s">
        <v>230</v>
      </c>
      <c r="H5149" s="128" t="s">
        <v>230</v>
      </c>
      <c r="I5149" s="128" t="s">
        <v>230</v>
      </c>
      <c r="J5149" s="128" t="s">
        <v>230</v>
      </c>
      <c r="K5149" s="128" t="s">
        <v>230</v>
      </c>
      <c r="N5149" s="128" t="s">
        <v>230</v>
      </c>
      <c r="AA5149" s="128" t="s">
        <v>230</v>
      </c>
    </row>
    <row r="5150" spans="6:27">
      <c r="F5150" s="128" t="s">
        <v>230</v>
      </c>
      <c r="G5150" s="128" t="s">
        <v>230</v>
      </c>
      <c r="H5150" s="128" t="s">
        <v>230</v>
      </c>
      <c r="I5150" s="128" t="s">
        <v>230</v>
      </c>
      <c r="J5150" s="128" t="s">
        <v>230</v>
      </c>
      <c r="K5150" s="128" t="s">
        <v>230</v>
      </c>
      <c r="N5150" s="128" t="s">
        <v>230</v>
      </c>
      <c r="AA5150" s="128" t="s">
        <v>230</v>
      </c>
    </row>
    <row r="5151" spans="6:27">
      <c r="F5151" s="128" t="s">
        <v>230</v>
      </c>
      <c r="G5151" s="128" t="s">
        <v>230</v>
      </c>
      <c r="H5151" s="128" t="s">
        <v>230</v>
      </c>
      <c r="I5151" s="128" t="s">
        <v>230</v>
      </c>
      <c r="J5151" s="128" t="s">
        <v>230</v>
      </c>
      <c r="K5151" s="128" t="s">
        <v>230</v>
      </c>
      <c r="N5151" s="128" t="s">
        <v>230</v>
      </c>
      <c r="AA5151" s="128" t="s">
        <v>230</v>
      </c>
    </row>
    <row r="5152" spans="6:27">
      <c r="F5152" s="128" t="s">
        <v>230</v>
      </c>
      <c r="G5152" s="128" t="s">
        <v>230</v>
      </c>
      <c r="H5152" s="128" t="s">
        <v>230</v>
      </c>
      <c r="I5152" s="128" t="s">
        <v>230</v>
      </c>
      <c r="J5152" s="128" t="s">
        <v>230</v>
      </c>
      <c r="K5152" s="128" t="s">
        <v>230</v>
      </c>
      <c r="N5152" s="128" t="s">
        <v>230</v>
      </c>
      <c r="AA5152" s="128" t="s">
        <v>230</v>
      </c>
    </row>
    <row r="5153" spans="6:27">
      <c r="F5153" s="128" t="s">
        <v>230</v>
      </c>
      <c r="G5153" s="128" t="s">
        <v>230</v>
      </c>
      <c r="H5153" s="128" t="s">
        <v>230</v>
      </c>
      <c r="I5153" s="128" t="s">
        <v>230</v>
      </c>
      <c r="J5153" s="128" t="s">
        <v>230</v>
      </c>
      <c r="K5153" s="128" t="s">
        <v>230</v>
      </c>
      <c r="N5153" s="128" t="s">
        <v>230</v>
      </c>
      <c r="AA5153" s="128" t="s">
        <v>230</v>
      </c>
    </row>
    <row r="5154" spans="6:27">
      <c r="F5154" s="128" t="s">
        <v>230</v>
      </c>
      <c r="G5154" s="128" t="s">
        <v>230</v>
      </c>
      <c r="H5154" s="128" t="s">
        <v>230</v>
      </c>
      <c r="I5154" s="128" t="s">
        <v>230</v>
      </c>
      <c r="J5154" s="128" t="s">
        <v>230</v>
      </c>
      <c r="K5154" s="128" t="s">
        <v>230</v>
      </c>
      <c r="N5154" s="128" t="s">
        <v>230</v>
      </c>
      <c r="AA5154" s="128" t="s">
        <v>230</v>
      </c>
    </row>
    <row r="5155" spans="6:27">
      <c r="F5155" s="128" t="s">
        <v>230</v>
      </c>
      <c r="G5155" s="128" t="s">
        <v>230</v>
      </c>
      <c r="H5155" s="128" t="s">
        <v>230</v>
      </c>
      <c r="I5155" s="128" t="s">
        <v>230</v>
      </c>
      <c r="J5155" s="128" t="s">
        <v>230</v>
      </c>
      <c r="K5155" s="128" t="s">
        <v>230</v>
      </c>
      <c r="N5155" s="128" t="s">
        <v>230</v>
      </c>
      <c r="AA5155" s="128" t="s">
        <v>230</v>
      </c>
    </row>
    <row r="5156" spans="6:27">
      <c r="F5156" s="128" t="s">
        <v>230</v>
      </c>
      <c r="G5156" s="128" t="s">
        <v>230</v>
      </c>
      <c r="H5156" s="128" t="s">
        <v>230</v>
      </c>
      <c r="I5156" s="128" t="s">
        <v>230</v>
      </c>
      <c r="J5156" s="128" t="s">
        <v>230</v>
      </c>
      <c r="K5156" s="128" t="s">
        <v>230</v>
      </c>
      <c r="N5156" s="128" t="s">
        <v>230</v>
      </c>
      <c r="AA5156" s="128" t="s">
        <v>230</v>
      </c>
    </row>
    <row r="5157" spans="6:27">
      <c r="F5157" s="128" t="s">
        <v>230</v>
      </c>
      <c r="G5157" s="128" t="s">
        <v>230</v>
      </c>
      <c r="H5157" s="128" t="s">
        <v>230</v>
      </c>
      <c r="I5157" s="128" t="s">
        <v>230</v>
      </c>
      <c r="J5157" s="128" t="s">
        <v>230</v>
      </c>
      <c r="K5157" s="128" t="s">
        <v>230</v>
      </c>
      <c r="N5157" s="128" t="s">
        <v>230</v>
      </c>
      <c r="AA5157" s="128" t="s">
        <v>230</v>
      </c>
    </row>
    <row r="5158" spans="6:27">
      <c r="F5158" s="128" t="s">
        <v>230</v>
      </c>
      <c r="G5158" s="128" t="s">
        <v>230</v>
      </c>
      <c r="H5158" s="128" t="s">
        <v>230</v>
      </c>
      <c r="I5158" s="128" t="s">
        <v>230</v>
      </c>
      <c r="J5158" s="128" t="s">
        <v>230</v>
      </c>
      <c r="K5158" s="128" t="s">
        <v>230</v>
      </c>
      <c r="N5158" s="128" t="s">
        <v>230</v>
      </c>
      <c r="AA5158" s="128" t="s">
        <v>230</v>
      </c>
    </row>
    <row r="5159" spans="6:27">
      <c r="F5159" s="128" t="s">
        <v>230</v>
      </c>
      <c r="G5159" s="128" t="s">
        <v>230</v>
      </c>
      <c r="H5159" s="128" t="s">
        <v>230</v>
      </c>
      <c r="I5159" s="128" t="s">
        <v>230</v>
      </c>
      <c r="J5159" s="128" t="s">
        <v>230</v>
      </c>
      <c r="K5159" s="128" t="s">
        <v>230</v>
      </c>
      <c r="N5159" s="128" t="s">
        <v>230</v>
      </c>
      <c r="AA5159" s="128" t="s">
        <v>230</v>
      </c>
    </row>
    <row r="5160" spans="6:27">
      <c r="F5160" s="128" t="s">
        <v>230</v>
      </c>
      <c r="G5160" s="128" t="s">
        <v>230</v>
      </c>
      <c r="H5160" s="128" t="s">
        <v>230</v>
      </c>
      <c r="I5160" s="128" t="s">
        <v>230</v>
      </c>
      <c r="J5160" s="128" t="s">
        <v>230</v>
      </c>
      <c r="K5160" s="128" t="s">
        <v>230</v>
      </c>
      <c r="N5160" s="128" t="s">
        <v>230</v>
      </c>
      <c r="AA5160" s="128" t="s">
        <v>230</v>
      </c>
    </row>
    <row r="5161" spans="6:27">
      <c r="F5161" s="128" t="s">
        <v>230</v>
      </c>
      <c r="G5161" s="128" t="s">
        <v>230</v>
      </c>
      <c r="H5161" s="128" t="s">
        <v>230</v>
      </c>
      <c r="I5161" s="128" t="s">
        <v>230</v>
      </c>
      <c r="J5161" s="128" t="s">
        <v>230</v>
      </c>
      <c r="K5161" s="128" t="s">
        <v>230</v>
      </c>
      <c r="N5161" s="128" t="s">
        <v>230</v>
      </c>
      <c r="AA5161" s="128" t="s">
        <v>230</v>
      </c>
    </row>
    <row r="5162" spans="6:27">
      <c r="F5162" s="128" t="s">
        <v>230</v>
      </c>
      <c r="G5162" s="128" t="s">
        <v>230</v>
      </c>
      <c r="H5162" s="128" t="s">
        <v>230</v>
      </c>
      <c r="I5162" s="128" t="s">
        <v>230</v>
      </c>
      <c r="J5162" s="128" t="s">
        <v>230</v>
      </c>
      <c r="K5162" s="128" t="s">
        <v>230</v>
      </c>
      <c r="N5162" s="128" t="s">
        <v>230</v>
      </c>
      <c r="AA5162" s="128" t="s">
        <v>230</v>
      </c>
    </row>
    <row r="5163" spans="6:27">
      <c r="F5163" s="128" t="s">
        <v>230</v>
      </c>
      <c r="G5163" s="128" t="s">
        <v>230</v>
      </c>
      <c r="H5163" s="128" t="s">
        <v>230</v>
      </c>
      <c r="I5163" s="128" t="s">
        <v>230</v>
      </c>
      <c r="J5163" s="128" t="s">
        <v>230</v>
      </c>
      <c r="K5163" s="128" t="s">
        <v>230</v>
      </c>
      <c r="N5163" s="128" t="s">
        <v>230</v>
      </c>
      <c r="AA5163" s="128" t="s">
        <v>230</v>
      </c>
    </row>
    <row r="5164" spans="6:27">
      <c r="F5164" s="128" t="s">
        <v>230</v>
      </c>
      <c r="G5164" s="128" t="s">
        <v>230</v>
      </c>
      <c r="H5164" s="128" t="s">
        <v>230</v>
      </c>
      <c r="I5164" s="128" t="s">
        <v>230</v>
      </c>
      <c r="J5164" s="128" t="s">
        <v>230</v>
      </c>
      <c r="K5164" s="128" t="s">
        <v>230</v>
      </c>
      <c r="N5164" s="128" t="s">
        <v>230</v>
      </c>
      <c r="AA5164" s="128" t="s">
        <v>230</v>
      </c>
    </row>
    <row r="5165" spans="6:27">
      <c r="F5165" s="128" t="s">
        <v>230</v>
      </c>
      <c r="G5165" s="128" t="s">
        <v>230</v>
      </c>
      <c r="H5165" s="128" t="s">
        <v>230</v>
      </c>
      <c r="I5165" s="128" t="s">
        <v>230</v>
      </c>
      <c r="J5165" s="128" t="s">
        <v>230</v>
      </c>
      <c r="K5165" s="128" t="s">
        <v>230</v>
      </c>
      <c r="N5165" s="128" t="s">
        <v>230</v>
      </c>
      <c r="AA5165" s="128" t="s">
        <v>230</v>
      </c>
    </row>
    <row r="5166" spans="6:27">
      <c r="F5166" s="128" t="s">
        <v>230</v>
      </c>
      <c r="G5166" s="128" t="s">
        <v>230</v>
      </c>
      <c r="H5166" s="128" t="s">
        <v>230</v>
      </c>
      <c r="I5166" s="128" t="s">
        <v>230</v>
      </c>
      <c r="J5166" s="128" t="s">
        <v>230</v>
      </c>
      <c r="K5166" s="128" t="s">
        <v>230</v>
      </c>
      <c r="N5166" s="128" t="s">
        <v>230</v>
      </c>
      <c r="AA5166" s="128" t="s">
        <v>230</v>
      </c>
    </row>
    <row r="5167" spans="6:27">
      <c r="F5167" s="128" t="s">
        <v>230</v>
      </c>
      <c r="G5167" s="128" t="s">
        <v>230</v>
      </c>
      <c r="H5167" s="128" t="s">
        <v>230</v>
      </c>
      <c r="I5167" s="128" t="s">
        <v>230</v>
      </c>
      <c r="J5167" s="128" t="s">
        <v>230</v>
      </c>
      <c r="K5167" s="128" t="s">
        <v>230</v>
      </c>
      <c r="N5167" s="128" t="s">
        <v>230</v>
      </c>
      <c r="AA5167" s="128" t="s">
        <v>230</v>
      </c>
    </row>
    <row r="5168" spans="6:27">
      <c r="F5168" s="128" t="s">
        <v>230</v>
      </c>
      <c r="G5168" s="128" t="s">
        <v>230</v>
      </c>
      <c r="H5168" s="128" t="s">
        <v>230</v>
      </c>
      <c r="I5168" s="128" t="s">
        <v>230</v>
      </c>
      <c r="J5168" s="128" t="s">
        <v>230</v>
      </c>
      <c r="K5168" s="128" t="s">
        <v>230</v>
      </c>
      <c r="N5168" s="128" t="s">
        <v>230</v>
      </c>
      <c r="AA5168" s="128" t="s">
        <v>230</v>
      </c>
    </row>
    <row r="5169" spans="6:27">
      <c r="F5169" s="128" t="s">
        <v>230</v>
      </c>
      <c r="G5169" s="128" t="s">
        <v>230</v>
      </c>
      <c r="H5169" s="128" t="s">
        <v>230</v>
      </c>
      <c r="I5169" s="128" t="s">
        <v>230</v>
      </c>
      <c r="J5169" s="128" t="s">
        <v>230</v>
      </c>
      <c r="K5169" s="128" t="s">
        <v>230</v>
      </c>
      <c r="N5169" s="128" t="s">
        <v>230</v>
      </c>
      <c r="AA5169" s="128" t="s">
        <v>230</v>
      </c>
    </row>
    <row r="5170" spans="6:27">
      <c r="F5170" s="128" t="s">
        <v>230</v>
      </c>
      <c r="G5170" s="128" t="s">
        <v>230</v>
      </c>
      <c r="H5170" s="128" t="s">
        <v>230</v>
      </c>
      <c r="I5170" s="128" t="s">
        <v>230</v>
      </c>
      <c r="J5170" s="128" t="s">
        <v>230</v>
      </c>
      <c r="K5170" s="128" t="s">
        <v>230</v>
      </c>
      <c r="N5170" s="128" t="s">
        <v>230</v>
      </c>
      <c r="AA5170" s="128" t="s">
        <v>230</v>
      </c>
    </row>
    <row r="5171" spans="6:27">
      <c r="F5171" s="128" t="s">
        <v>230</v>
      </c>
      <c r="G5171" s="128" t="s">
        <v>230</v>
      </c>
      <c r="H5171" s="128" t="s">
        <v>230</v>
      </c>
      <c r="I5171" s="128" t="s">
        <v>230</v>
      </c>
      <c r="J5171" s="128" t="s">
        <v>230</v>
      </c>
      <c r="K5171" s="128" t="s">
        <v>230</v>
      </c>
      <c r="N5171" s="128" t="s">
        <v>230</v>
      </c>
      <c r="AA5171" s="128" t="s">
        <v>230</v>
      </c>
    </row>
    <row r="5172" spans="6:27">
      <c r="F5172" s="128" t="s">
        <v>230</v>
      </c>
      <c r="G5172" s="128" t="s">
        <v>230</v>
      </c>
      <c r="H5172" s="128" t="s">
        <v>230</v>
      </c>
      <c r="I5172" s="128" t="s">
        <v>230</v>
      </c>
      <c r="J5172" s="128" t="s">
        <v>230</v>
      </c>
      <c r="K5172" s="128" t="s">
        <v>230</v>
      </c>
      <c r="N5172" s="128" t="s">
        <v>230</v>
      </c>
      <c r="AA5172" s="128" t="s">
        <v>230</v>
      </c>
    </row>
    <row r="5173" spans="6:27">
      <c r="F5173" s="128" t="s">
        <v>230</v>
      </c>
      <c r="G5173" s="128" t="s">
        <v>230</v>
      </c>
      <c r="H5173" s="128" t="s">
        <v>230</v>
      </c>
      <c r="I5173" s="128" t="s">
        <v>230</v>
      </c>
      <c r="J5173" s="128" t="s">
        <v>230</v>
      </c>
      <c r="K5173" s="128" t="s">
        <v>230</v>
      </c>
      <c r="N5173" s="128" t="s">
        <v>230</v>
      </c>
      <c r="AA5173" s="128" t="s">
        <v>230</v>
      </c>
    </row>
    <row r="5174" spans="6:27">
      <c r="F5174" s="128" t="s">
        <v>230</v>
      </c>
      <c r="G5174" s="128" t="s">
        <v>230</v>
      </c>
      <c r="H5174" s="128" t="s">
        <v>230</v>
      </c>
      <c r="I5174" s="128" t="s">
        <v>230</v>
      </c>
      <c r="J5174" s="128" t="s">
        <v>230</v>
      </c>
      <c r="K5174" s="128" t="s">
        <v>230</v>
      </c>
      <c r="N5174" s="128" t="s">
        <v>230</v>
      </c>
      <c r="AA5174" s="128" t="s">
        <v>230</v>
      </c>
    </row>
    <row r="5175" spans="6:27">
      <c r="F5175" s="128" t="s">
        <v>230</v>
      </c>
      <c r="G5175" s="128" t="s">
        <v>230</v>
      </c>
      <c r="H5175" s="128" t="s">
        <v>230</v>
      </c>
      <c r="I5175" s="128" t="s">
        <v>230</v>
      </c>
      <c r="J5175" s="128" t="s">
        <v>230</v>
      </c>
      <c r="K5175" s="128" t="s">
        <v>230</v>
      </c>
      <c r="N5175" s="128" t="s">
        <v>230</v>
      </c>
      <c r="AA5175" s="128" t="s">
        <v>230</v>
      </c>
    </row>
    <row r="5176" spans="6:27">
      <c r="F5176" s="128" t="s">
        <v>230</v>
      </c>
      <c r="G5176" s="128" t="s">
        <v>230</v>
      </c>
      <c r="H5176" s="128" t="s">
        <v>230</v>
      </c>
      <c r="I5176" s="128" t="s">
        <v>230</v>
      </c>
      <c r="J5176" s="128" t="s">
        <v>230</v>
      </c>
      <c r="K5176" s="128" t="s">
        <v>230</v>
      </c>
      <c r="N5176" s="128" t="s">
        <v>230</v>
      </c>
      <c r="AA5176" s="128" t="s">
        <v>230</v>
      </c>
    </row>
    <row r="5177" spans="6:27">
      <c r="F5177" s="128" t="s">
        <v>230</v>
      </c>
      <c r="G5177" s="128" t="s">
        <v>230</v>
      </c>
      <c r="H5177" s="128" t="s">
        <v>230</v>
      </c>
      <c r="I5177" s="128" t="s">
        <v>230</v>
      </c>
      <c r="J5177" s="128" t="s">
        <v>230</v>
      </c>
      <c r="K5177" s="128" t="s">
        <v>230</v>
      </c>
      <c r="N5177" s="128" t="s">
        <v>230</v>
      </c>
      <c r="AA5177" s="128" t="s">
        <v>230</v>
      </c>
    </row>
    <row r="5178" spans="6:27">
      <c r="F5178" s="128" t="s">
        <v>230</v>
      </c>
      <c r="G5178" s="128" t="s">
        <v>230</v>
      </c>
      <c r="H5178" s="128" t="s">
        <v>230</v>
      </c>
      <c r="I5178" s="128" t="s">
        <v>230</v>
      </c>
      <c r="J5178" s="128" t="s">
        <v>230</v>
      </c>
      <c r="K5178" s="128" t="s">
        <v>230</v>
      </c>
      <c r="N5178" s="128" t="s">
        <v>230</v>
      </c>
      <c r="AA5178" s="128" t="s">
        <v>230</v>
      </c>
    </row>
    <row r="5179" spans="6:27">
      <c r="F5179" s="128" t="s">
        <v>230</v>
      </c>
      <c r="G5179" s="128" t="s">
        <v>230</v>
      </c>
      <c r="H5179" s="128" t="s">
        <v>230</v>
      </c>
      <c r="I5179" s="128" t="s">
        <v>230</v>
      </c>
      <c r="J5179" s="128" t="s">
        <v>230</v>
      </c>
      <c r="K5179" s="128" t="s">
        <v>230</v>
      </c>
      <c r="N5179" s="128" t="s">
        <v>230</v>
      </c>
      <c r="AA5179" s="128" t="s">
        <v>230</v>
      </c>
    </row>
    <row r="5180" spans="6:27">
      <c r="F5180" s="128" t="s">
        <v>230</v>
      </c>
      <c r="G5180" s="128" t="s">
        <v>230</v>
      </c>
      <c r="H5180" s="128" t="s">
        <v>230</v>
      </c>
      <c r="I5180" s="128" t="s">
        <v>230</v>
      </c>
      <c r="J5180" s="128" t="s">
        <v>230</v>
      </c>
      <c r="K5180" s="128" t="s">
        <v>230</v>
      </c>
      <c r="N5180" s="128" t="s">
        <v>230</v>
      </c>
      <c r="AA5180" s="128" t="s">
        <v>230</v>
      </c>
    </row>
    <row r="5181" spans="6:27">
      <c r="F5181" s="128" t="s">
        <v>230</v>
      </c>
      <c r="G5181" s="128" t="s">
        <v>230</v>
      </c>
      <c r="H5181" s="128" t="s">
        <v>230</v>
      </c>
      <c r="I5181" s="128" t="s">
        <v>230</v>
      </c>
      <c r="J5181" s="128" t="s">
        <v>230</v>
      </c>
      <c r="K5181" s="128" t="s">
        <v>230</v>
      </c>
      <c r="N5181" s="128" t="s">
        <v>230</v>
      </c>
      <c r="AA5181" s="128" t="s">
        <v>230</v>
      </c>
    </row>
    <row r="5182" spans="6:27">
      <c r="F5182" s="128" t="s">
        <v>230</v>
      </c>
      <c r="G5182" s="128" t="s">
        <v>230</v>
      </c>
      <c r="H5182" s="128" t="s">
        <v>230</v>
      </c>
      <c r="I5182" s="128" t="s">
        <v>230</v>
      </c>
      <c r="J5182" s="128" t="s">
        <v>230</v>
      </c>
      <c r="K5182" s="128" t="s">
        <v>230</v>
      </c>
      <c r="N5182" s="128" t="s">
        <v>230</v>
      </c>
      <c r="AA5182" s="128" t="s">
        <v>230</v>
      </c>
    </row>
    <row r="5183" spans="6:27">
      <c r="F5183" s="128" t="s">
        <v>230</v>
      </c>
      <c r="G5183" s="128" t="s">
        <v>230</v>
      </c>
      <c r="H5183" s="128" t="s">
        <v>230</v>
      </c>
      <c r="I5183" s="128" t="s">
        <v>230</v>
      </c>
      <c r="J5183" s="128" t="s">
        <v>230</v>
      </c>
      <c r="K5183" s="128" t="s">
        <v>230</v>
      </c>
      <c r="N5183" s="128" t="s">
        <v>230</v>
      </c>
      <c r="AA5183" s="128" t="s">
        <v>230</v>
      </c>
    </row>
    <row r="5184" spans="6:27">
      <c r="F5184" s="128" t="s">
        <v>230</v>
      </c>
      <c r="G5184" s="128" t="s">
        <v>230</v>
      </c>
      <c r="H5184" s="128" t="s">
        <v>230</v>
      </c>
      <c r="I5184" s="128" t="s">
        <v>230</v>
      </c>
      <c r="J5184" s="128" t="s">
        <v>230</v>
      </c>
      <c r="K5184" s="128" t="s">
        <v>230</v>
      </c>
      <c r="N5184" s="128" t="s">
        <v>230</v>
      </c>
      <c r="AA5184" s="128" t="s">
        <v>230</v>
      </c>
    </row>
    <row r="5185" spans="6:27">
      <c r="F5185" s="128" t="s">
        <v>230</v>
      </c>
      <c r="G5185" s="128" t="s">
        <v>230</v>
      </c>
      <c r="H5185" s="128" t="s">
        <v>230</v>
      </c>
      <c r="I5185" s="128" t="s">
        <v>230</v>
      </c>
      <c r="J5185" s="128" t="s">
        <v>230</v>
      </c>
      <c r="K5185" s="128" t="s">
        <v>230</v>
      </c>
      <c r="N5185" s="128" t="s">
        <v>230</v>
      </c>
      <c r="AA5185" s="128" t="s">
        <v>230</v>
      </c>
    </row>
    <row r="5186" spans="6:27">
      <c r="F5186" s="128" t="s">
        <v>230</v>
      </c>
      <c r="G5186" s="128" t="s">
        <v>230</v>
      </c>
      <c r="H5186" s="128" t="s">
        <v>230</v>
      </c>
      <c r="I5186" s="128" t="s">
        <v>230</v>
      </c>
      <c r="J5186" s="128" t="s">
        <v>230</v>
      </c>
      <c r="K5186" s="128" t="s">
        <v>230</v>
      </c>
      <c r="N5186" s="128" t="s">
        <v>230</v>
      </c>
      <c r="AA5186" s="128" t="s">
        <v>230</v>
      </c>
    </row>
    <row r="5187" spans="6:27">
      <c r="F5187" s="128" t="s">
        <v>230</v>
      </c>
      <c r="G5187" s="128" t="s">
        <v>230</v>
      </c>
      <c r="H5187" s="128" t="s">
        <v>230</v>
      </c>
      <c r="I5187" s="128" t="s">
        <v>230</v>
      </c>
      <c r="J5187" s="128" t="s">
        <v>230</v>
      </c>
      <c r="K5187" s="128" t="s">
        <v>230</v>
      </c>
      <c r="N5187" s="128" t="s">
        <v>230</v>
      </c>
      <c r="AA5187" s="128" t="s">
        <v>230</v>
      </c>
    </row>
    <row r="5188" spans="6:27">
      <c r="F5188" s="128" t="s">
        <v>230</v>
      </c>
      <c r="G5188" s="128" t="s">
        <v>230</v>
      </c>
      <c r="H5188" s="128" t="s">
        <v>230</v>
      </c>
      <c r="I5188" s="128" t="s">
        <v>230</v>
      </c>
      <c r="J5188" s="128" t="s">
        <v>230</v>
      </c>
      <c r="K5188" s="128" t="s">
        <v>230</v>
      </c>
      <c r="N5188" s="128" t="s">
        <v>230</v>
      </c>
      <c r="AA5188" s="128" t="s">
        <v>230</v>
      </c>
    </row>
    <row r="5189" spans="6:27">
      <c r="F5189" s="128" t="s">
        <v>230</v>
      </c>
      <c r="G5189" s="128" t="s">
        <v>230</v>
      </c>
      <c r="H5189" s="128" t="s">
        <v>230</v>
      </c>
      <c r="I5189" s="128" t="s">
        <v>230</v>
      </c>
      <c r="J5189" s="128" t="s">
        <v>230</v>
      </c>
      <c r="K5189" s="128" t="s">
        <v>230</v>
      </c>
      <c r="N5189" s="128" t="s">
        <v>230</v>
      </c>
      <c r="AA5189" s="128" t="s">
        <v>230</v>
      </c>
    </row>
    <row r="5190" spans="6:27">
      <c r="F5190" s="128" t="s">
        <v>230</v>
      </c>
      <c r="G5190" s="128" t="s">
        <v>230</v>
      </c>
      <c r="H5190" s="128" t="s">
        <v>230</v>
      </c>
      <c r="I5190" s="128" t="s">
        <v>230</v>
      </c>
      <c r="J5190" s="128" t="s">
        <v>230</v>
      </c>
      <c r="K5190" s="128" t="s">
        <v>230</v>
      </c>
      <c r="N5190" s="128" t="s">
        <v>230</v>
      </c>
      <c r="AA5190" s="128" t="s">
        <v>230</v>
      </c>
    </row>
    <row r="5191" spans="6:27">
      <c r="F5191" s="128" t="s">
        <v>230</v>
      </c>
      <c r="G5191" s="128" t="s">
        <v>230</v>
      </c>
      <c r="H5191" s="128" t="s">
        <v>230</v>
      </c>
      <c r="I5191" s="128" t="s">
        <v>230</v>
      </c>
      <c r="J5191" s="128" t="s">
        <v>230</v>
      </c>
      <c r="K5191" s="128" t="s">
        <v>230</v>
      </c>
      <c r="N5191" s="128" t="s">
        <v>230</v>
      </c>
      <c r="AA5191" s="128" t="s">
        <v>230</v>
      </c>
    </row>
    <row r="5192" spans="6:27">
      <c r="F5192" s="128" t="s">
        <v>230</v>
      </c>
      <c r="G5192" s="128" t="s">
        <v>230</v>
      </c>
      <c r="H5192" s="128" t="s">
        <v>230</v>
      </c>
      <c r="I5192" s="128" t="s">
        <v>230</v>
      </c>
      <c r="J5192" s="128" t="s">
        <v>230</v>
      </c>
      <c r="K5192" s="128" t="s">
        <v>230</v>
      </c>
      <c r="N5192" s="128" t="s">
        <v>230</v>
      </c>
      <c r="AA5192" s="128" t="s">
        <v>230</v>
      </c>
    </row>
    <row r="5193" spans="6:27">
      <c r="F5193" s="128" t="s">
        <v>230</v>
      </c>
      <c r="G5193" s="128" t="s">
        <v>230</v>
      </c>
      <c r="H5193" s="128" t="s">
        <v>230</v>
      </c>
      <c r="I5193" s="128" t="s">
        <v>230</v>
      </c>
      <c r="J5193" s="128" t="s">
        <v>230</v>
      </c>
      <c r="K5193" s="128" t="s">
        <v>230</v>
      </c>
      <c r="N5193" s="128" t="s">
        <v>230</v>
      </c>
      <c r="AA5193" s="128" t="s">
        <v>230</v>
      </c>
    </row>
    <row r="5194" spans="6:27">
      <c r="F5194" s="128" t="s">
        <v>230</v>
      </c>
      <c r="G5194" s="128" t="s">
        <v>230</v>
      </c>
      <c r="H5194" s="128" t="s">
        <v>230</v>
      </c>
      <c r="I5194" s="128" t="s">
        <v>230</v>
      </c>
      <c r="J5194" s="128" t="s">
        <v>230</v>
      </c>
      <c r="K5194" s="128" t="s">
        <v>230</v>
      </c>
      <c r="N5194" s="128" t="s">
        <v>230</v>
      </c>
      <c r="AA5194" s="128" t="s">
        <v>230</v>
      </c>
    </row>
    <row r="5195" spans="6:27">
      <c r="F5195" s="128" t="s">
        <v>230</v>
      </c>
      <c r="G5195" s="128" t="s">
        <v>230</v>
      </c>
      <c r="H5195" s="128" t="s">
        <v>230</v>
      </c>
      <c r="I5195" s="128" t="s">
        <v>230</v>
      </c>
      <c r="J5195" s="128" t="s">
        <v>230</v>
      </c>
      <c r="K5195" s="128" t="s">
        <v>230</v>
      </c>
      <c r="N5195" s="128" t="s">
        <v>230</v>
      </c>
      <c r="AA5195" s="128" t="s">
        <v>230</v>
      </c>
    </row>
    <row r="5196" spans="6:27">
      <c r="F5196" s="128" t="s">
        <v>230</v>
      </c>
      <c r="G5196" s="128" t="s">
        <v>230</v>
      </c>
      <c r="H5196" s="128" t="s">
        <v>230</v>
      </c>
      <c r="I5196" s="128" t="s">
        <v>230</v>
      </c>
      <c r="J5196" s="128" t="s">
        <v>230</v>
      </c>
      <c r="K5196" s="128" t="s">
        <v>230</v>
      </c>
      <c r="N5196" s="128" t="s">
        <v>230</v>
      </c>
      <c r="AA5196" s="128" t="s">
        <v>230</v>
      </c>
    </row>
    <row r="5197" spans="6:27">
      <c r="F5197" s="128" t="s">
        <v>230</v>
      </c>
      <c r="G5197" s="128" t="s">
        <v>230</v>
      </c>
      <c r="H5197" s="128" t="s">
        <v>230</v>
      </c>
      <c r="I5197" s="128" t="s">
        <v>230</v>
      </c>
      <c r="J5197" s="128" t="s">
        <v>230</v>
      </c>
      <c r="K5197" s="128" t="s">
        <v>230</v>
      </c>
      <c r="N5197" s="128" t="s">
        <v>230</v>
      </c>
      <c r="AA5197" s="128" t="s">
        <v>230</v>
      </c>
    </row>
    <row r="5198" spans="6:27">
      <c r="F5198" s="128" t="s">
        <v>230</v>
      </c>
      <c r="G5198" s="128" t="s">
        <v>230</v>
      </c>
      <c r="H5198" s="128" t="s">
        <v>230</v>
      </c>
      <c r="I5198" s="128" t="s">
        <v>230</v>
      </c>
      <c r="J5198" s="128" t="s">
        <v>230</v>
      </c>
      <c r="K5198" s="128" t="s">
        <v>230</v>
      </c>
      <c r="N5198" s="128" t="s">
        <v>230</v>
      </c>
      <c r="AA5198" s="128" t="s">
        <v>230</v>
      </c>
    </row>
    <row r="5199" spans="6:27">
      <c r="F5199" s="128" t="s">
        <v>230</v>
      </c>
      <c r="G5199" s="128" t="s">
        <v>230</v>
      </c>
      <c r="H5199" s="128" t="s">
        <v>230</v>
      </c>
      <c r="I5199" s="128" t="s">
        <v>230</v>
      </c>
      <c r="J5199" s="128" t="s">
        <v>230</v>
      </c>
      <c r="K5199" s="128" t="s">
        <v>230</v>
      </c>
      <c r="N5199" s="128" t="s">
        <v>230</v>
      </c>
      <c r="AA5199" s="128" t="s">
        <v>230</v>
      </c>
    </row>
    <row r="5200" spans="6:27">
      <c r="F5200" s="128" t="s">
        <v>230</v>
      </c>
      <c r="G5200" s="128" t="s">
        <v>230</v>
      </c>
      <c r="H5200" s="128" t="s">
        <v>230</v>
      </c>
      <c r="I5200" s="128" t="s">
        <v>230</v>
      </c>
      <c r="J5200" s="128" t="s">
        <v>230</v>
      </c>
      <c r="K5200" s="128" t="s">
        <v>230</v>
      </c>
      <c r="N5200" s="128" t="s">
        <v>230</v>
      </c>
      <c r="AA5200" s="128" t="s">
        <v>230</v>
      </c>
    </row>
    <row r="5201" spans="6:27">
      <c r="F5201" s="128" t="s">
        <v>230</v>
      </c>
      <c r="G5201" s="128" t="s">
        <v>230</v>
      </c>
      <c r="H5201" s="128" t="s">
        <v>230</v>
      </c>
      <c r="I5201" s="128" t="s">
        <v>230</v>
      </c>
      <c r="J5201" s="128" t="s">
        <v>230</v>
      </c>
      <c r="K5201" s="128" t="s">
        <v>230</v>
      </c>
      <c r="N5201" s="128" t="s">
        <v>230</v>
      </c>
      <c r="AA5201" s="128" t="s">
        <v>230</v>
      </c>
    </row>
    <row r="5202" spans="6:27">
      <c r="F5202" s="128" t="s">
        <v>230</v>
      </c>
      <c r="G5202" s="128" t="s">
        <v>230</v>
      </c>
      <c r="H5202" s="128" t="s">
        <v>230</v>
      </c>
      <c r="I5202" s="128" t="s">
        <v>230</v>
      </c>
      <c r="J5202" s="128" t="s">
        <v>230</v>
      </c>
      <c r="K5202" s="128" t="s">
        <v>230</v>
      </c>
      <c r="N5202" s="128" t="s">
        <v>230</v>
      </c>
      <c r="AA5202" s="128" t="s">
        <v>230</v>
      </c>
    </row>
    <row r="5203" spans="6:27">
      <c r="F5203" s="128" t="s">
        <v>230</v>
      </c>
      <c r="G5203" s="128" t="s">
        <v>230</v>
      </c>
      <c r="H5203" s="128" t="s">
        <v>230</v>
      </c>
      <c r="I5203" s="128" t="s">
        <v>230</v>
      </c>
      <c r="J5203" s="128" t="s">
        <v>230</v>
      </c>
      <c r="K5203" s="128" t="s">
        <v>230</v>
      </c>
      <c r="N5203" s="128" t="s">
        <v>230</v>
      </c>
      <c r="AA5203" s="128" t="s">
        <v>230</v>
      </c>
    </row>
    <row r="5204" spans="6:27">
      <c r="F5204" s="128" t="s">
        <v>230</v>
      </c>
      <c r="G5204" s="128" t="s">
        <v>230</v>
      </c>
      <c r="H5204" s="128" t="s">
        <v>230</v>
      </c>
      <c r="I5204" s="128" t="s">
        <v>230</v>
      </c>
      <c r="J5204" s="128" t="s">
        <v>230</v>
      </c>
      <c r="K5204" s="128" t="s">
        <v>230</v>
      </c>
      <c r="N5204" s="128" t="s">
        <v>230</v>
      </c>
      <c r="AA5204" s="128" t="s">
        <v>230</v>
      </c>
    </row>
    <row r="5205" spans="6:27">
      <c r="F5205" s="128" t="s">
        <v>230</v>
      </c>
      <c r="G5205" s="128" t="s">
        <v>230</v>
      </c>
      <c r="H5205" s="128" t="s">
        <v>230</v>
      </c>
      <c r="I5205" s="128" t="s">
        <v>230</v>
      </c>
      <c r="J5205" s="128" t="s">
        <v>230</v>
      </c>
      <c r="K5205" s="128" t="s">
        <v>230</v>
      </c>
      <c r="N5205" s="128" t="s">
        <v>230</v>
      </c>
      <c r="AA5205" s="128" t="s">
        <v>230</v>
      </c>
    </row>
    <row r="5206" spans="6:27">
      <c r="F5206" s="128" t="s">
        <v>230</v>
      </c>
      <c r="G5206" s="128" t="s">
        <v>230</v>
      </c>
      <c r="H5206" s="128" t="s">
        <v>230</v>
      </c>
      <c r="I5206" s="128" t="s">
        <v>230</v>
      </c>
      <c r="J5206" s="128" t="s">
        <v>230</v>
      </c>
      <c r="K5206" s="128" t="s">
        <v>230</v>
      </c>
      <c r="N5206" s="128" t="s">
        <v>230</v>
      </c>
      <c r="AA5206" s="128" t="s">
        <v>230</v>
      </c>
    </row>
    <row r="5207" spans="6:27">
      <c r="F5207" s="128" t="s">
        <v>230</v>
      </c>
      <c r="G5207" s="128" t="s">
        <v>230</v>
      </c>
      <c r="H5207" s="128" t="s">
        <v>230</v>
      </c>
      <c r="I5207" s="128" t="s">
        <v>230</v>
      </c>
      <c r="J5207" s="128" t="s">
        <v>230</v>
      </c>
      <c r="K5207" s="128" t="s">
        <v>230</v>
      </c>
      <c r="N5207" s="128" t="s">
        <v>230</v>
      </c>
      <c r="AA5207" s="128" t="s">
        <v>230</v>
      </c>
    </row>
    <row r="5208" spans="6:27">
      <c r="F5208" s="128" t="s">
        <v>230</v>
      </c>
      <c r="G5208" s="128" t="s">
        <v>230</v>
      </c>
      <c r="H5208" s="128" t="s">
        <v>230</v>
      </c>
      <c r="I5208" s="128" t="s">
        <v>230</v>
      </c>
      <c r="J5208" s="128" t="s">
        <v>230</v>
      </c>
      <c r="K5208" s="128" t="s">
        <v>230</v>
      </c>
      <c r="N5208" s="128" t="s">
        <v>230</v>
      </c>
      <c r="AA5208" s="128" t="s">
        <v>230</v>
      </c>
    </row>
    <row r="5209" spans="6:27">
      <c r="F5209" s="128" t="s">
        <v>230</v>
      </c>
      <c r="G5209" s="128" t="s">
        <v>230</v>
      </c>
      <c r="H5209" s="128" t="s">
        <v>230</v>
      </c>
      <c r="I5209" s="128" t="s">
        <v>230</v>
      </c>
      <c r="J5209" s="128" t="s">
        <v>230</v>
      </c>
      <c r="K5209" s="128" t="s">
        <v>230</v>
      </c>
      <c r="N5209" s="128" t="s">
        <v>230</v>
      </c>
      <c r="AA5209" s="128" t="s">
        <v>230</v>
      </c>
    </row>
    <row r="5210" spans="6:27">
      <c r="F5210" s="128" t="s">
        <v>230</v>
      </c>
      <c r="G5210" s="128" t="s">
        <v>230</v>
      </c>
      <c r="H5210" s="128" t="s">
        <v>230</v>
      </c>
      <c r="I5210" s="128" t="s">
        <v>230</v>
      </c>
      <c r="J5210" s="128" t="s">
        <v>230</v>
      </c>
      <c r="K5210" s="128" t="s">
        <v>230</v>
      </c>
      <c r="N5210" s="128" t="s">
        <v>230</v>
      </c>
      <c r="AA5210" s="128" t="s">
        <v>230</v>
      </c>
    </row>
    <row r="5211" spans="6:27">
      <c r="F5211" s="128" t="s">
        <v>230</v>
      </c>
      <c r="G5211" s="128" t="s">
        <v>230</v>
      </c>
      <c r="H5211" s="128" t="s">
        <v>230</v>
      </c>
      <c r="I5211" s="128" t="s">
        <v>230</v>
      </c>
      <c r="J5211" s="128" t="s">
        <v>230</v>
      </c>
      <c r="K5211" s="128" t="s">
        <v>230</v>
      </c>
      <c r="N5211" s="128" t="s">
        <v>230</v>
      </c>
      <c r="AA5211" s="128" t="s">
        <v>230</v>
      </c>
    </row>
    <row r="5212" spans="6:27">
      <c r="F5212" s="128" t="s">
        <v>230</v>
      </c>
      <c r="G5212" s="128" t="s">
        <v>230</v>
      </c>
      <c r="H5212" s="128" t="s">
        <v>230</v>
      </c>
      <c r="I5212" s="128" t="s">
        <v>230</v>
      </c>
      <c r="J5212" s="128" t="s">
        <v>230</v>
      </c>
      <c r="K5212" s="128" t="s">
        <v>230</v>
      </c>
      <c r="N5212" s="128" t="s">
        <v>230</v>
      </c>
      <c r="AA5212" s="128" t="s">
        <v>230</v>
      </c>
    </row>
    <row r="5213" spans="6:27">
      <c r="F5213" s="128" t="s">
        <v>230</v>
      </c>
      <c r="G5213" s="128" t="s">
        <v>230</v>
      </c>
      <c r="H5213" s="128" t="s">
        <v>230</v>
      </c>
      <c r="I5213" s="128" t="s">
        <v>230</v>
      </c>
      <c r="J5213" s="128" t="s">
        <v>230</v>
      </c>
      <c r="K5213" s="128" t="s">
        <v>230</v>
      </c>
      <c r="N5213" s="128" t="s">
        <v>230</v>
      </c>
      <c r="AA5213" s="128" t="s">
        <v>230</v>
      </c>
    </row>
    <row r="5214" spans="6:27">
      <c r="F5214" s="128" t="s">
        <v>230</v>
      </c>
      <c r="G5214" s="128" t="s">
        <v>230</v>
      </c>
      <c r="H5214" s="128" t="s">
        <v>230</v>
      </c>
      <c r="I5214" s="128" t="s">
        <v>230</v>
      </c>
      <c r="J5214" s="128" t="s">
        <v>230</v>
      </c>
      <c r="K5214" s="128" t="s">
        <v>230</v>
      </c>
      <c r="N5214" s="128" t="s">
        <v>230</v>
      </c>
      <c r="AA5214" s="128" t="s">
        <v>230</v>
      </c>
    </row>
    <row r="5215" spans="6:27">
      <c r="F5215" s="128" t="s">
        <v>230</v>
      </c>
      <c r="G5215" s="128" t="s">
        <v>230</v>
      </c>
      <c r="H5215" s="128" t="s">
        <v>230</v>
      </c>
      <c r="I5215" s="128" t="s">
        <v>230</v>
      </c>
      <c r="J5215" s="128" t="s">
        <v>230</v>
      </c>
      <c r="K5215" s="128" t="s">
        <v>230</v>
      </c>
      <c r="N5215" s="128" t="s">
        <v>230</v>
      </c>
      <c r="AA5215" s="128" t="s">
        <v>230</v>
      </c>
    </row>
    <row r="5216" spans="6:27">
      <c r="F5216" s="128" t="s">
        <v>230</v>
      </c>
      <c r="G5216" s="128" t="s">
        <v>230</v>
      </c>
      <c r="H5216" s="128" t="s">
        <v>230</v>
      </c>
      <c r="I5216" s="128" t="s">
        <v>230</v>
      </c>
      <c r="J5216" s="128" t="s">
        <v>230</v>
      </c>
      <c r="K5216" s="128" t="s">
        <v>230</v>
      </c>
      <c r="N5216" s="128" t="s">
        <v>230</v>
      </c>
      <c r="AA5216" s="128" t="s">
        <v>230</v>
      </c>
    </row>
    <row r="5217" spans="6:27">
      <c r="F5217" s="128" t="s">
        <v>230</v>
      </c>
      <c r="G5217" s="128" t="s">
        <v>230</v>
      </c>
      <c r="H5217" s="128" t="s">
        <v>230</v>
      </c>
      <c r="I5217" s="128" t="s">
        <v>230</v>
      </c>
      <c r="J5217" s="128" t="s">
        <v>230</v>
      </c>
      <c r="K5217" s="128" t="s">
        <v>230</v>
      </c>
      <c r="N5217" s="128" t="s">
        <v>230</v>
      </c>
      <c r="AA5217" s="128" t="s">
        <v>230</v>
      </c>
    </row>
    <row r="5218" spans="6:27">
      <c r="F5218" s="128" t="s">
        <v>230</v>
      </c>
      <c r="G5218" s="128" t="s">
        <v>230</v>
      </c>
      <c r="H5218" s="128" t="s">
        <v>230</v>
      </c>
      <c r="I5218" s="128" t="s">
        <v>230</v>
      </c>
      <c r="J5218" s="128" t="s">
        <v>230</v>
      </c>
      <c r="K5218" s="128" t="s">
        <v>230</v>
      </c>
      <c r="N5218" s="128" t="s">
        <v>230</v>
      </c>
      <c r="AA5218" s="128" t="s">
        <v>230</v>
      </c>
    </row>
    <row r="5219" spans="6:27">
      <c r="F5219" s="128" t="s">
        <v>230</v>
      </c>
      <c r="G5219" s="128" t="s">
        <v>230</v>
      </c>
      <c r="H5219" s="128" t="s">
        <v>230</v>
      </c>
      <c r="I5219" s="128" t="s">
        <v>230</v>
      </c>
      <c r="J5219" s="128" t="s">
        <v>230</v>
      </c>
      <c r="K5219" s="128" t="s">
        <v>230</v>
      </c>
      <c r="N5219" s="128" t="s">
        <v>230</v>
      </c>
      <c r="AA5219" s="128" t="s">
        <v>230</v>
      </c>
    </row>
    <row r="5220" spans="6:27">
      <c r="F5220" s="128" t="s">
        <v>230</v>
      </c>
      <c r="G5220" s="128" t="s">
        <v>230</v>
      </c>
      <c r="H5220" s="128" t="s">
        <v>230</v>
      </c>
      <c r="I5220" s="128" t="s">
        <v>230</v>
      </c>
      <c r="J5220" s="128" t="s">
        <v>230</v>
      </c>
      <c r="K5220" s="128" t="s">
        <v>230</v>
      </c>
      <c r="N5220" s="128" t="s">
        <v>230</v>
      </c>
      <c r="AA5220" s="128" t="s">
        <v>230</v>
      </c>
    </row>
    <row r="5221" spans="6:27">
      <c r="F5221" s="128" t="s">
        <v>230</v>
      </c>
      <c r="G5221" s="128" t="s">
        <v>230</v>
      </c>
      <c r="H5221" s="128" t="s">
        <v>230</v>
      </c>
      <c r="I5221" s="128" t="s">
        <v>230</v>
      </c>
      <c r="J5221" s="128" t="s">
        <v>230</v>
      </c>
      <c r="K5221" s="128" t="s">
        <v>230</v>
      </c>
      <c r="N5221" s="128" t="s">
        <v>230</v>
      </c>
      <c r="AA5221" s="128" t="s">
        <v>230</v>
      </c>
    </row>
    <row r="5222" spans="6:27">
      <c r="F5222" s="128" t="s">
        <v>230</v>
      </c>
      <c r="G5222" s="128" t="s">
        <v>230</v>
      </c>
      <c r="H5222" s="128" t="s">
        <v>230</v>
      </c>
      <c r="I5222" s="128" t="s">
        <v>230</v>
      </c>
      <c r="J5222" s="128" t="s">
        <v>230</v>
      </c>
      <c r="K5222" s="128" t="s">
        <v>230</v>
      </c>
      <c r="N5222" s="128" t="s">
        <v>230</v>
      </c>
      <c r="AA5222" s="128" t="s">
        <v>230</v>
      </c>
    </row>
    <row r="5223" spans="6:27">
      <c r="F5223" s="128" t="s">
        <v>230</v>
      </c>
      <c r="G5223" s="128" t="s">
        <v>230</v>
      </c>
      <c r="H5223" s="128" t="s">
        <v>230</v>
      </c>
      <c r="I5223" s="128" t="s">
        <v>230</v>
      </c>
      <c r="J5223" s="128" t="s">
        <v>230</v>
      </c>
      <c r="K5223" s="128" t="s">
        <v>230</v>
      </c>
      <c r="N5223" s="128" t="s">
        <v>230</v>
      </c>
      <c r="AA5223" s="128" t="s">
        <v>230</v>
      </c>
    </row>
    <row r="5224" spans="6:27">
      <c r="F5224" s="128" t="s">
        <v>230</v>
      </c>
      <c r="G5224" s="128" t="s">
        <v>230</v>
      </c>
      <c r="H5224" s="128" t="s">
        <v>230</v>
      </c>
      <c r="I5224" s="128" t="s">
        <v>230</v>
      </c>
      <c r="J5224" s="128" t="s">
        <v>230</v>
      </c>
      <c r="K5224" s="128" t="s">
        <v>230</v>
      </c>
      <c r="N5224" s="128" t="s">
        <v>230</v>
      </c>
      <c r="AA5224" s="128" t="s">
        <v>230</v>
      </c>
    </row>
    <row r="5225" spans="6:27">
      <c r="F5225" s="128" t="s">
        <v>230</v>
      </c>
      <c r="G5225" s="128" t="s">
        <v>230</v>
      </c>
      <c r="H5225" s="128" t="s">
        <v>230</v>
      </c>
      <c r="I5225" s="128" t="s">
        <v>230</v>
      </c>
      <c r="J5225" s="128" t="s">
        <v>230</v>
      </c>
      <c r="K5225" s="128" t="s">
        <v>230</v>
      </c>
      <c r="N5225" s="128" t="s">
        <v>230</v>
      </c>
      <c r="AA5225" s="128" t="s">
        <v>230</v>
      </c>
    </row>
    <row r="5226" spans="6:27">
      <c r="F5226" s="128" t="s">
        <v>230</v>
      </c>
      <c r="G5226" s="128" t="s">
        <v>230</v>
      </c>
      <c r="H5226" s="128" t="s">
        <v>230</v>
      </c>
      <c r="I5226" s="128" t="s">
        <v>230</v>
      </c>
      <c r="J5226" s="128" t="s">
        <v>230</v>
      </c>
      <c r="K5226" s="128" t="s">
        <v>230</v>
      </c>
      <c r="N5226" s="128" t="s">
        <v>230</v>
      </c>
      <c r="AA5226" s="128" t="s">
        <v>230</v>
      </c>
    </row>
    <row r="5227" spans="6:27">
      <c r="F5227" s="128" t="s">
        <v>230</v>
      </c>
      <c r="G5227" s="128" t="s">
        <v>230</v>
      </c>
      <c r="H5227" s="128" t="s">
        <v>230</v>
      </c>
      <c r="I5227" s="128" t="s">
        <v>230</v>
      </c>
      <c r="J5227" s="128" t="s">
        <v>230</v>
      </c>
      <c r="K5227" s="128" t="s">
        <v>230</v>
      </c>
      <c r="N5227" s="128" t="s">
        <v>230</v>
      </c>
      <c r="AA5227" s="128" t="s">
        <v>230</v>
      </c>
    </row>
    <row r="5228" spans="6:27">
      <c r="F5228" s="128" t="s">
        <v>230</v>
      </c>
      <c r="G5228" s="128" t="s">
        <v>230</v>
      </c>
      <c r="H5228" s="128" t="s">
        <v>230</v>
      </c>
      <c r="I5228" s="128" t="s">
        <v>230</v>
      </c>
      <c r="J5228" s="128" t="s">
        <v>230</v>
      </c>
      <c r="K5228" s="128" t="s">
        <v>230</v>
      </c>
      <c r="N5228" s="128" t="s">
        <v>230</v>
      </c>
      <c r="AA5228" s="128" t="s">
        <v>230</v>
      </c>
    </row>
    <row r="5229" spans="6:27">
      <c r="F5229" s="128" t="s">
        <v>230</v>
      </c>
      <c r="G5229" s="128" t="s">
        <v>230</v>
      </c>
      <c r="H5229" s="128" t="s">
        <v>230</v>
      </c>
      <c r="I5229" s="128" t="s">
        <v>230</v>
      </c>
      <c r="J5229" s="128" t="s">
        <v>230</v>
      </c>
      <c r="K5229" s="128" t="s">
        <v>230</v>
      </c>
      <c r="N5229" s="128" t="s">
        <v>230</v>
      </c>
      <c r="AA5229" s="128" t="s">
        <v>230</v>
      </c>
    </row>
    <row r="5230" spans="6:27">
      <c r="F5230" s="128" t="s">
        <v>230</v>
      </c>
      <c r="G5230" s="128" t="s">
        <v>230</v>
      </c>
      <c r="H5230" s="128" t="s">
        <v>230</v>
      </c>
      <c r="I5230" s="128" t="s">
        <v>230</v>
      </c>
      <c r="J5230" s="128" t="s">
        <v>230</v>
      </c>
      <c r="K5230" s="128" t="s">
        <v>230</v>
      </c>
      <c r="N5230" s="128" t="s">
        <v>230</v>
      </c>
      <c r="AA5230" s="128" t="s">
        <v>230</v>
      </c>
    </row>
    <row r="5231" spans="6:27">
      <c r="F5231" s="128" t="s">
        <v>230</v>
      </c>
      <c r="G5231" s="128" t="s">
        <v>230</v>
      </c>
      <c r="H5231" s="128" t="s">
        <v>230</v>
      </c>
      <c r="I5231" s="128" t="s">
        <v>230</v>
      </c>
      <c r="J5231" s="128" t="s">
        <v>230</v>
      </c>
      <c r="K5231" s="128" t="s">
        <v>230</v>
      </c>
      <c r="N5231" s="128" t="s">
        <v>230</v>
      </c>
      <c r="AA5231" s="128" t="s">
        <v>230</v>
      </c>
    </row>
    <row r="5232" spans="6:27">
      <c r="F5232" s="128" t="s">
        <v>230</v>
      </c>
      <c r="G5232" s="128" t="s">
        <v>230</v>
      </c>
      <c r="H5232" s="128" t="s">
        <v>230</v>
      </c>
      <c r="I5232" s="128" t="s">
        <v>230</v>
      </c>
      <c r="J5232" s="128" t="s">
        <v>230</v>
      </c>
      <c r="K5232" s="128" t="s">
        <v>230</v>
      </c>
      <c r="N5232" s="128" t="s">
        <v>230</v>
      </c>
      <c r="AA5232" s="128" t="s">
        <v>230</v>
      </c>
    </row>
    <row r="5233" spans="6:27">
      <c r="F5233" s="128" t="s">
        <v>230</v>
      </c>
      <c r="G5233" s="128" t="s">
        <v>230</v>
      </c>
      <c r="H5233" s="128" t="s">
        <v>230</v>
      </c>
      <c r="I5233" s="128" t="s">
        <v>230</v>
      </c>
      <c r="J5233" s="128" t="s">
        <v>230</v>
      </c>
      <c r="K5233" s="128" t="s">
        <v>230</v>
      </c>
      <c r="N5233" s="128" t="s">
        <v>230</v>
      </c>
      <c r="AA5233" s="128" t="s">
        <v>230</v>
      </c>
    </row>
    <row r="5234" spans="6:27">
      <c r="F5234" s="128" t="s">
        <v>230</v>
      </c>
      <c r="G5234" s="128" t="s">
        <v>230</v>
      </c>
      <c r="H5234" s="128" t="s">
        <v>230</v>
      </c>
      <c r="I5234" s="128" t="s">
        <v>230</v>
      </c>
      <c r="J5234" s="128" t="s">
        <v>230</v>
      </c>
      <c r="K5234" s="128" t="s">
        <v>230</v>
      </c>
      <c r="N5234" s="128" t="s">
        <v>230</v>
      </c>
      <c r="AA5234" s="128" t="s">
        <v>230</v>
      </c>
    </row>
    <row r="5235" spans="6:27">
      <c r="F5235" s="128" t="s">
        <v>230</v>
      </c>
      <c r="G5235" s="128" t="s">
        <v>230</v>
      </c>
      <c r="H5235" s="128" t="s">
        <v>230</v>
      </c>
      <c r="I5235" s="128" t="s">
        <v>230</v>
      </c>
      <c r="J5235" s="128" t="s">
        <v>230</v>
      </c>
      <c r="K5235" s="128" t="s">
        <v>230</v>
      </c>
      <c r="N5235" s="128" t="s">
        <v>230</v>
      </c>
      <c r="AA5235" s="128" t="s">
        <v>230</v>
      </c>
    </row>
    <row r="5236" spans="6:27">
      <c r="F5236" s="128" t="s">
        <v>230</v>
      </c>
      <c r="G5236" s="128" t="s">
        <v>230</v>
      </c>
      <c r="H5236" s="128" t="s">
        <v>230</v>
      </c>
      <c r="I5236" s="128" t="s">
        <v>230</v>
      </c>
      <c r="J5236" s="128" t="s">
        <v>230</v>
      </c>
      <c r="K5236" s="128" t="s">
        <v>230</v>
      </c>
      <c r="N5236" s="128" t="s">
        <v>230</v>
      </c>
      <c r="AA5236" s="128" t="s">
        <v>230</v>
      </c>
    </row>
    <row r="5237" spans="6:27">
      <c r="F5237" s="128" t="s">
        <v>230</v>
      </c>
      <c r="G5237" s="128" t="s">
        <v>230</v>
      </c>
      <c r="H5237" s="128" t="s">
        <v>230</v>
      </c>
      <c r="I5237" s="128" t="s">
        <v>230</v>
      </c>
      <c r="J5237" s="128" t="s">
        <v>230</v>
      </c>
      <c r="K5237" s="128" t="s">
        <v>230</v>
      </c>
      <c r="N5237" s="128" t="s">
        <v>230</v>
      </c>
      <c r="AA5237" s="128" t="s">
        <v>230</v>
      </c>
    </row>
    <row r="5238" spans="6:27">
      <c r="F5238" s="128" t="s">
        <v>230</v>
      </c>
      <c r="G5238" s="128" t="s">
        <v>230</v>
      </c>
      <c r="H5238" s="128" t="s">
        <v>230</v>
      </c>
      <c r="I5238" s="128" t="s">
        <v>230</v>
      </c>
      <c r="J5238" s="128" t="s">
        <v>230</v>
      </c>
      <c r="K5238" s="128" t="s">
        <v>230</v>
      </c>
      <c r="N5238" s="128" t="s">
        <v>230</v>
      </c>
      <c r="AA5238" s="128" t="s">
        <v>230</v>
      </c>
    </row>
    <row r="5239" spans="6:27">
      <c r="F5239" s="128" t="s">
        <v>230</v>
      </c>
      <c r="G5239" s="128" t="s">
        <v>230</v>
      </c>
      <c r="H5239" s="128" t="s">
        <v>230</v>
      </c>
      <c r="I5239" s="128" t="s">
        <v>230</v>
      </c>
      <c r="J5239" s="128" t="s">
        <v>230</v>
      </c>
      <c r="K5239" s="128" t="s">
        <v>230</v>
      </c>
      <c r="N5239" s="128" t="s">
        <v>230</v>
      </c>
      <c r="AA5239" s="128" t="s">
        <v>230</v>
      </c>
    </row>
    <row r="5240" spans="6:27">
      <c r="F5240" s="128" t="s">
        <v>230</v>
      </c>
      <c r="G5240" s="128" t="s">
        <v>230</v>
      </c>
      <c r="H5240" s="128" t="s">
        <v>230</v>
      </c>
      <c r="I5240" s="128" t="s">
        <v>230</v>
      </c>
      <c r="J5240" s="128" t="s">
        <v>230</v>
      </c>
      <c r="K5240" s="128" t="s">
        <v>230</v>
      </c>
      <c r="N5240" s="128" t="s">
        <v>230</v>
      </c>
      <c r="AA5240" s="128" t="s">
        <v>230</v>
      </c>
    </row>
    <row r="5241" spans="6:27">
      <c r="F5241" s="128" t="s">
        <v>230</v>
      </c>
      <c r="G5241" s="128" t="s">
        <v>230</v>
      </c>
      <c r="H5241" s="128" t="s">
        <v>230</v>
      </c>
      <c r="I5241" s="128" t="s">
        <v>230</v>
      </c>
      <c r="J5241" s="128" t="s">
        <v>230</v>
      </c>
      <c r="K5241" s="128" t="s">
        <v>230</v>
      </c>
      <c r="N5241" s="128" t="s">
        <v>230</v>
      </c>
      <c r="AA5241" s="128" t="s">
        <v>230</v>
      </c>
    </row>
    <row r="5242" spans="6:27">
      <c r="F5242" s="128" t="s">
        <v>230</v>
      </c>
      <c r="G5242" s="128" t="s">
        <v>230</v>
      </c>
      <c r="H5242" s="128" t="s">
        <v>230</v>
      </c>
      <c r="I5242" s="128" t="s">
        <v>230</v>
      </c>
      <c r="J5242" s="128" t="s">
        <v>230</v>
      </c>
      <c r="K5242" s="128" t="s">
        <v>230</v>
      </c>
      <c r="N5242" s="128" t="s">
        <v>230</v>
      </c>
      <c r="AA5242" s="128" t="s">
        <v>230</v>
      </c>
    </row>
    <row r="5243" spans="6:27">
      <c r="F5243" s="128" t="s">
        <v>230</v>
      </c>
      <c r="G5243" s="128" t="s">
        <v>230</v>
      </c>
      <c r="H5243" s="128" t="s">
        <v>230</v>
      </c>
      <c r="I5243" s="128" t="s">
        <v>230</v>
      </c>
      <c r="J5243" s="128" t="s">
        <v>230</v>
      </c>
      <c r="K5243" s="128" t="s">
        <v>230</v>
      </c>
      <c r="N5243" s="128" t="s">
        <v>230</v>
      </c>
      <c r="AA5243" s="128" t="s">
        <v>230</v>
      </c>
    </row>
    <row r="5244" spans="6:27">
      <c r="F5244" s="128" t="s">
        <v>230</v>
      </c>
      <c r="G5244" s="128" t="s">
        <v>230</v>
      </c>
      <c r="H5244" s="128" t="s">
        <v>230</v>
      </c>
      <c r="I5244" s="128" t="s">
        <v>230</v>
      </c>
      <c r="J5244" s="128" t="s">
        <v>230</v>
      </c>
      <c r="K5244" s="128" t="s">
        <v>230</v>
      </c>
      <c r="N5244" s="128" t="s">
        <v>230</v>
      </c>
      <c r="AA5244" s="128" t="s">
        <v>230</v>
      </c>
    </row>
    <row r="5245" spans="6:27">
      <c r="F5245" s="128" t="s">
        <v>230</v>
      </c>
      <c r="G5245" s="128" t="s">
        <v>230</v>
      </c>
      <c r="H5245" s="128" t="s">
        <v>230</v>
      </c>
      <c r="I5245" s="128" t="s">
        <v>230</v>
      </c>
      <c r="J5245" s="128" t="s">
        <v>230</v>
      </c>
      <c r="K5245" s="128" t="s">
        <v>230</v>
      </c>
      <c r="N5245" s="128" t="s">
        <v>230</v>
      </c>
      <c r="AA5245" s="128" t="s">
        <v>230</v>
      </c>
    </row>
    <row r="5246" spans="6:27">
      <c r="F5246" s="128" t="s">
        <v>230</v>
      </c>
      <c r="G5246" s="128" t="s">
        <v>230</v>
      </c>
      <c r="H5246" s="128" t="s">
        <v>230</v>
      </c>
      <c r="I5246" s="128" t="s">
        <v>230</v>
      </c>
      <c r="J5246" s="128" t="s">
        <v>230</v>
      </c>
      <c r="K5246" s="128" t="s">
        <v>230</v>
      </c>
      <c r="N5246" s="128" t="s">
        <v>230</v>
      </c>
      <c r="AA5246" s="128" t="s">
        <v>230</v>
      </c>
    </row>
    <row r="5247" spans="6:27">
      <c r="F5247" s="128" t="s">
        <v>230</v>
      </c>
      <c r="G5247" s="128" t="s">
        <v>230</v>
      </c>
      <c r="H5247" s="128" t="s">
        <v>230</v>
      </c>
      <c r="I5247" s="128" t="s">
        <v>230</v>
      </c>
      <c r="J5247" s="128" t="s">
        <v>230</v>
      </c>
      <c r="K5247" s="128" t="s">
        <v>230</v>
      </c>
      <c r="N5247" s="128" t="s">
        <v>230</v>
      </c>
      <c r="AA5247" s="128" t="s">
        <v>230</v>
      </c>
    </row>
    <row r="5248" spans="6:27">
      <c r="F5248" s="128" t="s">
        <v>230</v>
      </c>
      <c r="G5248" s="128" t="s">
        <v>230</v>
      </c>
      <c r="H5248" s="128" t="s">
        <v>230</v>
      </c>
      <c r="I5248" s="128" t="s">
        <v>230</v>
      </c>
      <c r="J5248" s="128" t="s">
        <v>230</v>
      </c>
      <c r="K5248" s="128" t="s">
        <v>230</v>
      </c>
      <c r="N5248" s="128" t="s">
        <v>230</v>
      </c>
      <c r="AA5248" s="128" t="s">
        <v>230</v>
      </c>
    </row>
    <row r="5249" spans="6:27">
      <c r="F5249" s="128" t="s">
        <v>230</v>
      </c>
      <c r="G5249" s="128" t="s">
        <v>230</v>
      </c>
      <c r="H5249" s="128" t="s">
        <v>230</v>
      </c>
      <c r="I5249" s="128" t="s">
        <v>230</v>
      </c>
      <c r="J5249" s="128" t="s">
        <v>230</v>
      </c>
      <c r="K5249" s="128" t="s">
        <v>230</v>
      </c>
      <c r="N5249" s="128" t="s">
        <v>230</v>
      </c>
      <c r="AA5249" s="128" t="s">
        <v>230</v>
      </c>
    </row>
    <row r="5250" spans="6:27">
      <c r="F5250" s="128" t="s">
        <v>230</v>
      </c>
      <c r="G5250" s="128" t="s">
        <v>230</v>
      </c>
      <c r="H5250" s="128" t="s">
        <v>230</v>
      </c>
      <c r="I5250" s="128" t="s">
        <v>230</v>
      </c>
      <c r="J5250" s="128" t="s">
        <v>230</v>
      </c>
      <c r="K5250" s="128" t="s">
        <v>230</v>
      </c>
      <c r="N5250" s="128" t="s">
        <v>230</v>
      </c>
      <c r="AA5250" s="128" t="s">
        <v>230</v>
      </c>
    </row>
    <row r="5251" spans="6:27">
      <c r="F5251" s="128" t="s">
        <v>230</v>
      </c>
      <c r="G5251" s="128" t="s">
        <v>230</v>
      </c>
      <c r="H5251" s="128" t="s">
        <v>230</v>
      </c>
      <c r="I5251" s="128" t="s">
        <v>230</v>
      </c>
      <c r="J5251" s="128" t="s">
        <v>230</v>
      </c>
      <c r="K5251" s="128" t="s">
        <v>230</v>
      </c>
      <c r="N5251" s="128" t="s">
        <v>230</v>
      </c>
      <c r="AA5251" s="128" t="s">
        <v>230</v>
      </c>
    </row>
    <row r="5252" spans="6:27">
      <c r="F5252" s="128" t="s">
        <v>230</v>
      </c>
      <c r="G5252" s="128" t="s">
        <v>230</v>
      </c>
      <c r="H5252" s="128" t="s">
        <v>230</v>
      </c>
      <c r="I5252" s="128" t="s">
        <v>230</v>
      </c>
      <c r="J5252" s="128" t="s">
        <v>230</v>
      </c>
      <c r="K5252" s="128" t="s">
        <v>230</v>
      </c>
      <c r="N5252" s="128" t="s">
        <v>230</v>
      </c>
      <c r="AA5252" s="128" t="s">
        <v>230</v>
      </c>
    </row>
    <row r="5253" spans="6:27">
      <c r="F5253" s="128" t="s">
        <v>230</v>
      </c>
      <c r="G5253" s="128" t="s">
        <v>230</v>
      </c>
      <c r="H5253" s="128" t="s">
        <v>230</v>
      </c>
      <c r="I5253" s="128" t="s">
        <v>230</v>
      </c>
      <c r="J5253" s="128" t="s">
        <v>230</v>
      </c>
      <c r="K5253" s="128" t="s">
        <v>230</v>
      </c>
      <c r="N5253" s="128" t="s">
        <v>230</v>
      </c>
      <c r="AA5253" s="128" t="s">
        <v>230</v>
      </c>
    </row>
    <row r="5254" spans="6:27">
      <c r="F5254" s="128" t="s">
        <v>230</v>
      </c>
      <c r="G5254" s="128" t="s">
        <v>230</v>
      </c>
      <c r="H5254" s="128" t="s">
        <v>230</v>
      </c>
      <c r="I5254" s="128" t="s">
        <v>230</v>
      </c>
      <c r="J5254" s="128" t="s">
        <v>230</v>
      </c>
      <c r="K5254" s="128" t="s">
        <v>230</v>
      </c>
      <c r="N5254" s="128" t="s">
        <v>230</v>
      </c>
      <c r="AA5254" s="128" t="s">
        <v>230</v>
      </c>
    </row>
    <row r="5255" spans="6:27">
      <c r="F5255" s="128" t="s">
        <v>230</v>
      </c>
      <c r="G5255" s="128" t="s">
        <v>230</v>
      </c>
      <c r="H5255" s="128" t="s">
        <v>230</v>
      </c>
      <c r="I5255" s="128" t="s">
        <v>230</v>
      </c>
      <c r="J5255" s="128" t="s">
        <v>230</v>
      </c>
      <c r="K5255" s="128" t="s">
        <v>230</v>
      </c>
      <c r="N5255" s="128" t="s">
        <v>230</v>
      </c>
      <c r="AA5255" s="128" t="s">
        <v>230</v>
      </c>
    </row>
    <row r="5256" spans="6:27">
      <c r="F5256" s="128" t="s">
        <v>230</v>
      </c>
      <c r="G5256" s="128" t="s">
        <v>230</v>
      </c>
      <c r="H5256" s="128" t="s">
        <v>230</v>
      </c>
      <c r="I5256" s="128" t="s">
        <v>230</v>
      </c>
      <c r="J5256" s="128" t="s">
        <v>230</v>
      </c>
      <c r="K5256" s="128" t="s">
        <v>230</v>
      </c>
      <c r="N5256" s="128" t="s">
        <v>230</v>
      </c>
      <c r="AA5256" s="128" t="s">
        <v>230</v>
      </c>
    </row>
    <row r="5257" spans="6:27">
      <c r="F5257" s="128" t="s">
        <v>230</v>
      </c>
      <c r="G5257" s="128" t="s">
        <v>230</v>
      </c>
      <c r="H5257" s="128" t="s">
        <v>230</v>
      </c>
      <c r="I5257" s="128" t="s">
        <v>230</v>
      </c>
      <c r="J5257" s="128" t="s">
        <v>230</v>
      </c>
      <c r="K5257" s="128" t="s">
        <v>230</v>
      </c>
      <c r="N5257" s="128" t="s">
        <v>230</v>
      </c>
      <c r="AA5257" s="128" t="s">
        <v>230</v>
      </c>
    </row>
    <row r="5258" spans="6:27">
      <c r="F5258" s="128" t="s">
        <v>230</v>
      </c>
      <c r="G5258" s="128" t="s">
        <v>230</v>
      </c>
      <c r="H5258" s="128" t="s">
        <v>230</v>
      </c>
      <c r="I5258" s="128" t="s">
        <v>230</v>
      </c>
      <c r="J5258" s="128" t="s">
        <v>230</v>
      </c>
      <c r="K5258" s="128" t="s">
        <v>230</v>
      </c>
      <c r="N5258" s="128" t="s">
        <v>230</v>
      </c>
      <c r="AA5258" s="128" t="s">
        <v>230</v>
      </c>
    </row>
    <row r="5259" spans="6:27">
      <c r="F5259" s="128" t="s">
        <v>230</v>
      </c>
      <c r="G5259" s="128" t="s">
        <v>230</v>
      </c>
      <c r="H5259" s="128" t="s">
        <v>230</v>
      </c>
      <c r="I5259" s="128" t="s">
        <v>230</v>
      </c>
      <c r="J5259" s="128" t="s">
        <v>230</v>
      </c>
      <c r="K5259" s="128" t="s">
        <v>230</v>
      </c>
      <c r="N5259" s="128" t="s">
        <v>230</v>
      </c>
      <c r="AA5259" s="128" t="s">
        <v>230</v>
      </c>
    </row>
    <row r="5260" spans="6:27">
      <c r="F5260" s="128" t="s">
        <v>230</v>
      </c>
      <c r="G5260" s="128" t="s">
        <v>230</v>
      </c>
      <c r="H5260" s="128" t="s">
        <v>230</v>
      </c>
      <c r="I5260" s="128" t="s">
        <v>230</v>
      </c>
      <c r="J5260" s="128" t="s">
        <v>230</v>
      </c>
      <c r="K5260" s="128" t="s">
        <v>230</v>
      </c>
      <c r="N5260" s="128" t="s">
        <v>230</v>
      </c>
      <c r="AA5260" s="128" t="s">
        <v>230</v>
      </c>
    </row>
    <row r="5261" spans="6:27">
      <c r="F5261" s="128" t="s">
        <v>230</v>
      </c>
      <c r="G5261" s="128" t="s">
        <v>230</v>
      </c>
      <c r="H5261" s="128" t="s">
        <v>230</v>
      </c>
      <c r="I5261" s="128" t="s">
        <v>230</v>
      </c>
      <c r="J5261" s="128" t="s">
        <v>230</v>
      </c>
      <c r="K5261" s="128" t="s">
        <v>230</v>
      </c>
      <c r="N5261" s="128" t="s">
        <v>230</v>
      </c>
      <c r="AA5261" s="128" t="s">
        <v>230</v>
      </c>
    </row>
    <row r="5262" spans="6:27">
      <c r="F5262" s="128" t="s">
        <v>230</v>
      </c>
      <c r="G5262" s="128" t="s">
        <v>230</v>
      </c>
      <c r="H5262" s="128" t="s">
        <v>230</v>
      </c>
      <c r="I5262" s="128" t="s">
        <v>230</v>
      </c>
      <c r="J5262" s="128" t="s">
        <v>230</v>
      </c>
      <c r="K5262" s="128" t="s">
        <v>230</v>
      </c>
      <c r="N5262" s="128" t="s">
        <v>230</v>
      </c>
      <c r="AA5262" s="128" t="s">
        <v>230</v>
      </c>
    </row>
    <row r="5263" spans="6:27">
      <c r="F5263" s="128" t="s">
        <v>230</v>
      </c>
      <c r="G5263" s="128" t="s">
        <v>230</v>
      </c>
      <c r="H5263" s="128" t="s">
        <v>230</v>
      </c>
      <c r="I5263" s="128" t="s">
        <v>230</v>
      </c>
      <c r="J5263" s="128" t="s">
        <v>230</v>
      </c>
      <c r="K5263" s="128" t="s">
        <v>230</v>
      </c>
      <c r="N5263" s="128" t="s">
        <v>230</v>
      </c>
      <c r="AA5263" s="128" t="s">
        <v>230</v>
      </c>
    </row>
    <row r="5264" spans="6:27">
      <c r="F5264" s="128" t="s">
        <v>230</v>
      </c>
      <c r="G5264" s="128" t="s">
        <v>230</v>
      </c>
      <c r="H5264" s="128" t="s">
        <v>230</v>
      </c>
      <c r="I5264" s="128" t="s">
        <v>230</v>
      </c>
      <c r="J5264" s="128" t="s">
        <v>230</v>
      </c>
      <c r="K5264" s="128" t="s">
        <v>230</v>
      </c>
      <c r="N5264" s="128" t="s">
        <v>230</v>
      </c>
      <c r="AA5264" s="128" t="s">
        <v>230</v>
      </c>
    </row>
    <row r="5265" spans="6:27">
      <c r="F5265" s="128" t="s">
        <v>230</v>
      </c>
      <c r="G5265" s="128" t="s">
        <v>230</v>
      </c>
      <c r="H5265" s="128" t="s">
        <v>230</v>
      </c>
      <c r="I5265" s="128" t="s">
        <v>230</v>
      </c>
      <c r="J5265" s="128" t="s">
        <v>230</v>
      </c>
      <c r="K5265" s="128" t="s">
        <v>230</v>
      </c>
      <c r="N5265" s="128" t="s">
        <v>230</v>
      </c>
      <c r="AA5265" s="128" t="s">
        <v>230</v>
      </c>
    </row>
    <row r="5266" spans="6:27">
      <c r="F5266" s="128" t="s">
        <v>230</v>
      </c>
      <c r="G5266" s="128" t="s">
        <v>230</v>
      </c>
      <c r="H5266" s="128" t="s">
        <v>230</v>
      </c>
      <c r="I5266" s="128" t="s">
        <v>230</v>
      </c>
      <c r="J5266" s="128" t="s">
        <v>230</v>
      </c>
      <c r="K5266" s="128" t="s">
        <v>230</v>
      </c>
      <c r="N5266" s="128" t="s">
        <v>230</v>
      </c>
      <c r="AA5266" s="128" t="s">
        <v>230</v>
      </c>
    </row>
    <row r="5267" spans="6:27">
      <c r="F5267" s="128" t="s">
        <v>230</v>
      </c>
      <c r="G5267" s="128" t="s">
        <v>230</v>
      </c>
      <c r="H5267" s="128" t="s">
        <v>230</v>
      </c>
      <c r="I5267" s="128" t="s">
        <v>230</v>
      </c>
      <c r="J5267" s="128" t="s">
        <v>230</v>
      </c>
      <c r="K5267" s="128" t="s">
        <v>230</v>
      </c>
      <c r="N5267" s="128" t="s">
        <v>230</v>
      </c>
      <c r="AA5267" s="128" t="s">
        <v>230</v>
      </c>
    </row>
    <row r="5268" spans="6:27">
      <c r="F5268" s="128" t="s">
        <v>230</v>
      </c>
      <c r="G5268" s="128" t="s">
        <v>230</v>
      </c>
      <c r="H5268" s="128" t="s">
        <v>230</v>
      </c>
      <c r="I5268" s="128" t="s">
        <v>230</v>
      </c>
      <c r="J5268" s="128" t="s">
        <v>230</v>
      </c>
      <c r="K5268" s="128" t="s">
        <v>230</v>
      </c>
      <c r="N5268" s="128" t="s">
        <v>230</v>
      </c>
      <c r="AA5268" s="128" t="s">
        <v>230</v>
      </c>
    </row>
    <row r="5269" spans="6:27">
      <c r="F5269" s="128" t="s">
        <v>230</v>
      </c>
      <c r="G5269" s="128" t="s">
        <v>230</v>
      </c>
      <c r="H5269" s="128" t="s">
        <v>230</v>
      </c>
      <c r="I5269" s="128" t="s">
        <v>230</v>
      </c>
      <c r="J5269" s="128" t="s">
        <v>230</v>
      </c>
      <c r="K5269" s="128" t="s">
        <v>230</v>
      </c>
      <c r="N5269" s="128" t="s">
        <v>230</v>
      </c>
      <c r="AA5269" s="128" t="s">
        <v>230</v>
      </c>
    </row>
    <row r="5270" spans="6:27">
      <c r="F5270" s="128" t="s">
        <v>230</v>
      </c>
      <c r="G5270" s="128" t="s">
        <v>230</v>
      </c>
      <c r="H5270" s="128" t="s">
        <v>230</v>
      </c>
      <c r="I5270" s="128" t="s">
        <v>230</v>
      </c>
      <c r="J5270" s="128" t="s">
        <v>230</v>
      </c>
      <c r="K5270" s="128" t="s">
        <v>230</v>
      </c>
      <c r="N5270" s="128" t="s">
        <v>230</v>
      </c>
      <c r="AA5270" s="128" t="s">
        <v>230</v>
      </c>
    </row>
    <row r="5271" spans="6:27">
      <c r="F5271" s="128" t="s">
        <v>230</v>
      </c>
      <c r="G5271" s="128" t="s">
        <v>230</v>
      </c>
      <c r="H5271" s="128" t="s">
        <v>230</v>
      </c>
      <c r="I5271" s="128" t="s">
        <v>230</v>
      </c>
      <c r="J5271" s="128" t="s">
        <v>230</v>
      </c>
      <c r="K5271" s="128" t="s">
        <v>230</v>
      </c>
      <c r="N5271" s="128" t="s">
        <v>230</v>
      </c>
      <c r="AA5271" s="128" t="s">
        <v>230</v>
      </c>
    </row>
    <row r="5272" spans="6:27">
      <c r="F5272" s="128" t="s">
        <v>230</v>
      </c>
      <c r="G5272" s="128" t="s">
        <v>230</v>
      </c>
      <c r="H5272" s="128" t="s">
        <v>230</v>
      </c>
      <c r="I5272" s="128" t="s">
        <v>230</v>
      </c>
      <c r="J5272" s="128" t="s">
        <v>230</v>
      </c>
      <c r="K5272" s="128" t="s">
        <v>230</v>
      </c>
      <c r="N5272" s="128" t="s">
        <v>230</v>
      </c>
      <c r="AA5272" s="128" t="s">
        <v>230</v>
      </c>
    </row>
    <row r="5273" spans="6:27">
      <c r="F5273" s="128" t="s">
        <v>230</v>
      </c>
      <c r="G5273" s="128" t="s">
        <v>230</v>
      </c>
      <c r="H5273" s="128" t="s">
        <v>230</v>
      </c>
      <c r="I5273" s="128" t="s">
        <v>230</v>
      </c>
      <c r="J5273" s="128" t="s">
        <v>230</v>
      </c>
      <c r="K5273" s="128" t="s">
        <v>230</v>
      </c>
      <c r="N5273" s="128" t="s">
        <v>230</v>
      </c>
      <c r="AA5273" s="128" t="s">
        <v>230</v>
      </c>
    </row>
    <row r="5274" spans="6:27">
      <c r="F5274" s="128" t="s">
        <v>230</v>
      </c>
      <c r="G5274" s="128" t="s">
        <v>230</v>
      </c>
      <c r="H5274" s="128" t="s">
        <v>230</v>
      </c>
      <c r="I5274" s="128" t="s">
        <v>230</v>
      </c>
      <c r="J5274" s="128" t="s">
        <v>230</v>
      </c>
      <c r="K5274" s="128" t="s">
        <v>230</v>
      </c>
      <c r="N5274" s="128" t="s">
        <v>230</v>
      </c>
      <c r="AA5274" s="128" t="s">
        <v>230</v>
      </c>
    </row>
    <row r="5275" spans="6:27">
      <c r="F5275" s="128" t="s">
        <v>230</v>
      </c>
      <c r="G5275" s="128" t="s">
        <v>230</v>
      </c>
      <c r="H5275" s="128" t="s">
        <v>230</v>
      </c>
      <c r="I5275" s="128" t="s">
        <v>230</v>
      </c>
      <c r="J5275" s="128" t="s">
        <v>230</v>
      </c>
      <c r="K5275" s="128" t="s">
        <v>230</v>
      </c>
      <c r="N5275" s="128" t="s">
        <v>230</v>
      </c>
      <c r="AA5275" s="128" t="s">
        <v>230</v>
      </c>
    </row>
    <row r="5276" spans="6:27">
      <c r="F5276" s="128" t="s">
        <v>230</v>
      </c>
      <c r="G5276" s="128" t="s">
        <v>230</v>
      </c>
      <c r="H5276" s="128" t="s">
        <v>230</v>
      </c>
      <c r="I5276" s="128" t="s">
        <v>230</v>
      </c>
      <c r="J5276" s="128" t="s">
        <v>230</v>
      </c>
      <c r="K5276" s="128" t="s">
        <v>230</v>
      </c>
      <c r="N5276" s="128" t="s">
        <v>230</v>
      </c>
      <c r="AA5276" s="128" t="s">
        <v>230</v>
      </c>
    </row>
    <row r="5277" spans="6:27">
      <c r="F5277" s="128" t="s">
        <v>230</v>
      </c>
      <c r="G5277" s="128" t="s">
        <v>230</v>
      </c>
      <c r="H5277" s="128" t="s">
        <v>230</v>
      </c>
      <c r="I5277" s="128" t="s">
        <v>230</v>
      </c>
      <c r="J5277" s="128" t="s">
        <v>230</v>
      </c>
      <c r="K5277" s="128" t="s">
        <v>230</v>
      </c>
      <c r="N5277" s="128" t="s">
        <v>230</v>
      </c>
      <c r="AA5277" s="128" t="s">
        <v>230</v>
      </c>
    </row>
    <row r="5278" spans="6:27">
      <c r="F5278" s="128" t="s">
        <v>230</v>
      </c>
      <c r="G5278" s="128" t="s">
        <v>230</v>
      </c>
      <c r="H5278" s="128" t="s">
        <v>230</v>
      </c>
      <c r="I5278" s="128" t="s">
        <v>230</v>
      </c>
      <c r="J5278" s="128" t="s">
        <v>230</v>
      </c>
      <c r="K5278" s="128" t="s">
        <v>230</v>
      </c>
      <c r="N5278" s="128" t="s">
        <v>230</v>
      </c>
      <c r="AA5278" s="128" t="s">
        <v>230</v>
      </c>
    </row>
    <row r="5279" spans="6:27">
      <c r="F5279" s="128" t="s">
        <v>230</v>
      </c>
      <c r="G5279" s="128" t="s">
        <v>230</v>
      </c>
      <c r="H5279" s="128" t="s">
        <v>230</v>
      </c>
      <c r="I5279" s="128" t="s">
        <v>230</v>
      </c>
      <c r="J5279" s="128" t="s">
        <v>230</v>
      </c>
      <c r="K5279" s="128" t="s">
        <v>230</v>
      </c>
      <c r="N5279" s="128" t="s">
        <v>230</v>
      </c>
      <c r="AA5279" s="128" t="s">
        <v>230</v>
      </c>
    </row>
    <row r="5280" spans="6:27">
      <c r="F5280" s="128" t="s">
        <v>230</v>
      </c>
      <c r="G5280" s="128" t="s">
        <v>230</v>
      </c>
      <c r="H5280" s="128" t="s">
        <v>230</v>
      </c>
      <c r="I5280" s="128" t="s">
        <v>230</v>
      </c>
      <c r="J5280" s="128" t="s">
        <v>230</v>
      </c>
      <c r="K5280" s="128" t="s">
        <v>230</v>
      </c>
      <c r="N5280" s="128" t="s">
        <v>230</v>
      </c>
      <c r="AA5280" s="128" t="s">
        <v>230</v>
      </c>
    </row>
    <row r="5281" spans="6:27">
      <c r="F5281" s="128" t="s">
        <v>230</v>
      </c>
      <c r="G5281" s="128" t="s">
        <v>230</v>
      </c>
      <c r="H5281" s="128" t="s">
        <v>230</v>
      </c>
      <c r="I5281" s="128" t="s">
        <v>230</v>
      </c>
      <c r="J5281" s="128" t="s">
        <v>230</v>
      </c>
      <c r="K5281" s="128" t="s">
        <v>230</v>
      </c>
      <c r="N5281" s="128" t="s">
        <v>230</v>
      </c>
      <c r="AA5281" s="128" t="s">
        <v>230</v>
      </c>
    </row>
    <row r="5282" spans="6:27">
      <c r="F5282" s="128" t="s">
        <v>230</v>
      </c>
      <c r="G5282" s="128" t="s">
        <v>230</v>
      </c>
      <c r="H5282" s="128" t="s">
        <v>230</v>
      </c>
      <c r="I5282" s="128" t="s">
        <v>230</v>
      </c>
      <c r="J5282" s="128" t="s">
        <v>230</v>
      </c>
      <c r="K5282" s="128" t="s">
        <v>230</v>
      </c>
      <c r="N5282" s="128" t="s">
        <v>230</v>
      </c>
      <c r="AA5282" s="128" t="s">
        <v>230</v>
      </c>
    </row>
    <row r="5283" spans="6:27">
      <c r="F5283" s="128" t="s">
        <v>230</v>
      </c>
      <c r="G5283" s="128" t="s">
        <v>230</v>
      </c>
      <c r="H5283" s="128" t="s">
        <v>230</v>
      </c>
      <c r="I5283" s="128" t="s">
        <v>230</v>
      </c>
      <c r="J5283" s="128" t="s">
        <v>230</v>
      </c>
      <c r="K5283" s="128" t="s">
        <v>230</v>
      </c>
      <c r="N5283" s="128" t="s">
        <v>230</v>
      </c>
      <c r="AA5283" s="128" t="s">
        <v>230</v>
      </c>
    </row>
    <row r="5284" spans="6:27">
      <c r="F5284" s="128" t="s">
        <v>230</v>
      </c>
      <c r="G5284" s="128" t="s">
        <v>230</v>
      </c>
      <c r="H5284" s="128" t="s">
        <v>230</v>
      </c>
      <c r="I5284" s="128" t="s">
        <v>230</v>
      </c>
      <c r="J5284" s="128" t="s">
        <v>230</v>
      </c>
      <c r="K5284" s="128" t="s">
        <v>230</v>
      </c>
      <c r="N5284" s="128" t="s">
        <v>230</v>
      </c>
      <c r="AA5284" s="128" t="s">
        <v>230</v>
      </c>
    </row>
    <row r="5285" spans="6:27">
      <c r="F5285" s="128" t="s">
        <v>230</v>
      </c>
      <c r="G5285" s="128" t="s">
        <v>230</v>
      </c>
      <c r="H5285" s="128" t="s">
        <v>230</v>
      </c>
      <c r="I5285" s="128" t="s">
        <v>230</v>
      </c>
      <c r="J5285" s="128" t="s">
        <v>230</v>
      </c>
      <c r="K5285" s="128" t="s">
        <v>230</v>
      </c>
      <c r="N5285" s="128" t="s">
        <v>230</v>
      </c>
      <c r="AA5285" s="128" t="s">
        <v>230</v>
      </c>
    </row>
    <row r="5286" spans="6:27">
      <c r="F5286" s="128" t="s">
        <v>230</v>
      </c>
      <c r="G5286" s="128" t="s">
        <v>230</v>
      </c>
      <c r="H5286" s="128" t="s">
        <v>230</v>
      </c>
      <c r="I5286" s="128" t="s">
        <v>230</v>
      </c>
      <c r="J5286" s="128" t="s">
        <v>230</v>
      </c>
      <c r="K5286" s="128" t="s">
        <v>230</v>
      </c>
      <c r="N5286" s="128" t="s">
        <v>230</v>
      </c>
      <c r="AA5286" s="128" t="s">
        <v>230</v>
      </c>
    </row>
    <row r="5287" spans="6:27">
      <c r="F5287" s="128" t="s">
        <v>230</v>
      </c>
      <c r="G5287" s="128" t="s">
        <v>230</v>
      </c>
      <c r="H5287" s="128" t="s">
        <v>230</v>
      </c>
      <c r="I5287" s="128" t="s">
        <v>230</v>
      </c>
      <c r="J5287" s="128" t="s">
        <v>230</v>
      </c>
      <c r="K5287" s="128" t="s">
        <v>230</v>
      </c>
      <c r="N5287" s="128" t="s">
        <v>230</v>
      </c>
      <c r="AA5287" s="128" t="s">
        <v>230</v>
      </c>
    </row>
    <row r="5288" spans="6:27">
      <c r="F5288" s="128" t="s">
        <v>230</v>
      </c>
      <c r="G5288" s="128" t="s">
        <v>230</v>
      </c>
      <c r="H5288" s="128" t="s">
        <v>230</v>
      </c>
      <c r="I5288" s="128" t="s">
        <v>230</v>
      </c>
      <c r="J5288" s="128" t="s">
        <v>230</v>
      </c>
      <c r="K5288" s="128" t="s">
        <v>230</v>
      </c>
      <c r="N5288" s="128" t="s">
        <v>230</v>
      </c>
      <c r="AA5288" s="128" t="s">
        <v>230</v>
      </c>
    </row>
    <row r="5289" spans="6:27">
      <c r="F5289" s="128" t="s">
        <v>230</v>
      </c>
      <c r="G5289" s="128" t="s">
        <v>230</v>
      </c>
      <c r="H5289" s="128" t="s">
        <v>230</v>
      </c>
      <c r="I5289" s="128" t="s">
        <v>230</v>
      </c>
      <c r="J5289" s="128" t="s">
        <v>230</v>
      </c>
      <c r="K5289" s="128" t="s">
        <v>230</v>
      </c>
      <c r="N5289" s="128" t="s">
        <v>230</v>
      </c>
      <c r="AA5289" s="128" t="s">
        <v>230</v>
      </c>
    </row>
    <row r="5290" spans="6:27">
      <c r="F5290" s="128" t="s">
        <v>230</v>
      </c>
      <c r="G5290" s="128" t="s">
        <v>230</v>
      </c>
      <c r="H5290" s="128" t="s">
        <v>230</v>
      </c>
      <c r="I5290" s="128" t="s">
        <v>230</v>
      </c>
      <c r="J5290" s="128" t="s">
        <v>230</v>
      </c>
      <c r="K5290" s="128" t="s">
        <v>230</v>
      </c>
      <c r="N5290" s="128" t="s">
        <v>230</v>
      </c>
      <c r="AA5290" s="128" t="s">
        <v>230</v>
      </c>
    </row>
    <row r="5291" spans="6:27">
      <c r="F5291" s="128" t="s">
        <v>230</v>
      </c>
      <c r="G5291" s="128" t="s">
        <v>230</v>
      </c>
      <c r="H5291" s="128" t="s">
        <v>230</v>
      </c>
      <c r="I5291" s="128" t="s">
        <v>230</v>
      </c>
      <c r="J5291" s="128" t="s">
        <v>230</v>
      </c>
      <c r="K5291" s="128" t="s">
        <v>230</v>
      </c>
      <c r="N5291" s="128" t="s">
        <v>230</v>
      </c>
      <c r="AA5291" s="128" t="s">
        <v>230</v>
      </c>
    </row>
    <row r="5292" spans="6:27">
      <c r="F5292" s="128" t="s">
        <v>230</v>
      </c>
      <c r="G5292" s="128" t="s">
        <v>230</v>
      </c>
      <c r="H5292" s="128" t="s">
        <v>230</v>
      </c>
      <c r="I5292" s="128" t="s">
        <v>230</v>
      </c>
      <c r="J5292" s="128" t="s">
        <v>230</v>
      </c>
      <c r="K5292" s="128" t="s">
        <v>230</v>
      </c>
      <c r="N5292" s="128" t="s">
        <v>230</v>
      </c>
      <c r="AA5292" s="128" t="s">
        <v>230</v>
      </c>
    </row>
    <row r="5293" spans="6:27">
      <c r="F5293" s="128" t="s">
        <v>230</v>
      </c>
      <c r="G5293" s="128" t="s">
        <v>230</v>
      </c>
      <c r="H5293" s="128" t="s">
        <v>230</v>
      </c>
      <c r="I5293" s="128" t="s">
        <v>230</v>
      </c>
      <c r="J5293" s="128" t="s">
        <v>230</v>
      </c>
      <c r="K5293" s="128" t="s">
        <v>230</v>
      </c>
      <c r="N5293" s="128" t="s">
        <v>230</v>
      </c>
      <c r="AA5293" s="128" t="s">
        <v>230</v>
      </c>
    </row>
    <row r="5294" spans="6:27">
      <c r="F5294" s="128" t="s">
        <v>230</v>
      </c>
      <c r="G5294" s="128" t="s">
        <v>230</v>
      </c>
      <c r="H5294" s="128" t="s">
        <v>230</v>
      </c>
      <c r="I5294" s="128" t="s">
        <v>230</v>
      </c>
      <c r="J5294" s="128" t="s">
        <v>230</v>
      </c>
      <c r="K5294" s="128" t="s">
        <v>230</v>
      </c>
      <c r="N5294" s="128" t="s">
        <v>230</v>
      </c>
      <c r="AA5294" s="128" t="s">
        <v>230</v>
      </c>
    </row>
    <row r="5295" spans="6:27">
      <c r="F5295" s="128" t="s">
        <v>230</v>
      </c>
      <c r="G5295" s="128" t="s">
        <v>230</v>
      </c>
      <c r="H5295" s="128" t="s">
        <v>230</v>
      </c>
      <c r="I5295" s="128" t="s">
        <v>230</v>
      </c>
      <c r="J5295" s="128" t="s">
        <v>230</v>
      </c>
      <c r="K5295" s="128" t="s">
        <v>230</v>
      </c>
      <c r="N5295" s="128" t="s">
        <v>230</v>
      </c>
      <c r="AA5295" s="128" t="s">
        <v>230</v>
      </c>
    </row>
    <row r="5296" spans="6:27">
      <c r="F5296" s="128" t="s">
        <v>230</v>
      </c>
      <c r="G5296" s="128" t="s">
        <v>230</v>
      </c>
      <c r="H5296" s="128" t="s">
        <v>230</v>
      </c>
      <c r="I5296" s="128" t="s">
        <v>230</v>
      </c>
      <c r="J5296" s="128" t="s">
        <v>230</v>
      </c>
      <c r="K5296" s="128" t="s">
        <v>230</v>
      </c>
      <c r="N5296" s="128" t="s">
        <v>230</v>
      </c>
      <c r="AA5296" s="128" t="s">
        <v>230</v>
      </c>
    </row>
    <row r="5297" spans="6:27">
      <c r="F5297" s="128" t="s">
        <v>230</v>
      </c>
      <c r="G5297" s="128" t="s">
        <v>230</v>
      </c>
      <c r="H5297" s="128" t="s">
        <v>230</v>
      </c>
      <c r="I5297" s="128" t="s">
        <v>230</v>
      </c>
      <c r="J5297" s="128" t="s">
        <v>230</v>
      </c>
      <c r="K5297" s="128" t="s">
        <v>230</v>
      </c>
      <c r="N5297" s="128" t="s">
        <v>230</v>
      </c>
      <c r="AA5297" s="128" t="s">
        <v>230</v>
      </c>
    </row>
    <row r="5298" spans="6:27">
      <c r="F5298" s="128" t="s">
        <v>230</v>
      </c>
      <c r="G5298" s="128" t="s">
        <v>230</v>
      </c>
      <c r="H5298" s="128" t="s">
        <v>230</v>
      </c>
      <c r="I5298" s="128" t="s">
        <v>230</v>
      </c>
      <c r="J5298" s="128" t="s">
        <v>230</v>
      </c>
      <c r="K5298" s="128" t="s">
        <v>230</v>
      </c>
      <c r="N5298" s="128" t="s">
        <v>230</v>
      </c>
      <c r="AA5298" s="128" t="s">
        <v>230</v>
      </c>
    </row>
    <row r="5299" spans="6:27">
      <c r="F5299" s="128" t="s">
        <v>230</v>
      </c>
      <c r="G5299" s="128" t="s">
        <v>230</v>
      </c>
      <c r="H5299" s="128" t="s">
        <v>230</v>
      </c>
      <c r="I5299" s="128" t="s">
        <v>230</v>
      </c>
      <c r="J5299" s="128" t="s">
        <v>230</v>
      </c>
      <c r="K5299" s="128" t="s">
        <v>230</v>
      </c>
      <c r="N5299" s="128" t="s">
        <v>230</v>
      </c>
      <c r="AA5299" s="128" t="s">
        <v>230</v>
      </c>
    </row>
    <row r="5300" spans="6:27">
      <c r="F5300" s="128" t="s">
        <v>230</v>
      </c>
      <c r="G5300" s="128" t="s">
        <v>230</v>
      </c>
      <c r="H5300" s="128" t="s">
        <v>230</v>
      </c>
      <c r="I5300" s="128" t="s">
        <v>230</v>
      </c>
      <c r="J5300" s="128" t="s">
        <v>230</v>
      </c>
      <c r="K5300" s="128" t="s">
        <v>230</v>
      </c>
      <c r="N5300" s="128" t="s">
        <v>230</v>
      </c>
      <c r="AA5300" s="128" t="s">
        <v>230</v>
      </c>
    </row>
    <row r="5301" spans="6:27">
      <c r="F5301" s="128" t="s">
        <v>230</v>
      </c>
      <c r="G5301" s="128" t="s">
        <v>230</v>
      </c>
      <c r="H5301" s="128" t="s">
        <v>230</v>
      </c>
      <c r="I5301" s="128" t="s">
        <v>230</v>
      </c>
      <c r="J5301" s="128" t="s">
        <v>230</v>
      </c>
      <c r="K5301" s="128" t="s">
        <v>230</v>
      </c>
      <c r="N5301" s="128" t="s">
        <v>230</v>
      </c>
      <c r="AA5301" s="128" t="s">
        <v>230</v>
      </c>
    </row>
    <row r="5302" spans="6:27">
      <c r="F5302" s="128" t="s">
        <v>230</v>
      </c>
      <c r="G5302" s="128" t="s">
        <v>230</v>
      </c>
      <c r="H5302" s="128" t="s">
        <v>230</v>
      </c>
      <c r="I5302" s="128" t="s">
        <v>230</v>
      </c>
      <c r="J5302" s="128" t="s">
        <v>230</v>
      </c>
      <c r="K5302" s="128" t="s">
        <v>230</v>
      </c>
      <c r="N5302" s="128" t="s">
        <v>230</v>
      </c>
      <c r="AA5302" s="128" t="s">
        <v>230</v>
      </c>
    </row>
    <row r="5303" spans="6:27">
      <c r="F5303" s="128" t="s">
        <v>230</v>
      </c>
      <c r="G5303" s="128" t="s">
        <v>230</v>
      </c>
      <c r="H5303" s="128" t="s">
        <v>230</v>
      </c>
      <c r="I5303" s="128" t="s">
        <v>230</v>
      </c>
      <c r="J5303" s="128" t="s">
        <v>230</v>
      </c>
      <c r="K5303" s="128" t="s">
        <v>230</v>
      </c>
      <c r="N5303" s="128" t="s">
        <v>230</v>
      </c>
      <c r="AA5303" s="128" t="s">
        <v>230</v>
      </c>
    </row>
    <row r="5304" spans="6:27">
      <c r="F5304" s="128" t="s">
        <v>230</v>
      </c>
      <c r="G5304" s="128" t="s">
        <v>230</v>
      </c>
      <c r="H5304" s="128" t="s">
        <v>230</v>
      </c>
      <c r="I5304" s="128" t="s">
        <v>230</v>
      </c>
      <c r="J5304" s="128" t="s">
        <v>230</v>
      </c>
      <c r="K5304" s="128" t="s">
        <v>230</v>
      </c>
      <c r="N5304" s="128" t="s">
        <v>230</v>
      </c>
      <c r="AA5304" s="128" t="s">
        <v>230</v>
      </c>
    </row>
    <row r="5305" spans="6:27">
      <c r="F5305" s="128" t="s">
        <v>230</v>
      </c>
      <c r="G5305" s="128" t="s">
        <v>230</v>
      </c>
      <c r="H5305" s="128" t="s">
        <v>230</v>
      </c>
      <c r="I5305" s="128" t="s">
        <v>230</v>
      </c>
      <c r="J5305" s="128" t="s">
        <v>230</v>
      </c>
      <c r="K5305" s="128" t="s">
        <v>230</v>
      </c>
      <c r="N5305" s="128" t="s">
        <v>230</v>
      </c>
      <c r="AA5305" s="128" t="s">
        <v>230</v>
      </c>
    </row>
    <row r="5306" spans="6:27">
      <c r="F5306" s="128" t="s">
        <v>230</v>
      </c>
      <c r="G5306" s="128" t="s">
        <v>230</v>
      </c>
      <c r="H5306" s="128" t="s">
        <v>230</v>
      </c>
      <c r="I5306" s="128" t="s">
        <v>230</v>
      </c>
      <c r="J5306" s="128" t="s">
        <v>230</v>
      </c>
      <c r="K5306" s="128" t="s">
        <v>230</v>
      </c>
      <c r="N5306" s="128" t="s">
        <v>230</v>
      </c>
      <c r="AA5306" s="128" t="s">
        <v>230</v>
      </c>
    </row>
    <row r="5307" spans="6:27">
      <c r="F5307" s="128" t="s">
        <v>230</v>
      </c>
      <c r="G5307" s="128" t="s">
        <v>230</v>
      </c>
      <c r="H5307" s="128" t="s">
        <v>230</v>
      </c>
      <c r="I5307" s="128" t="s">
        <v>230</v>
      </c>
      <c r="J5307" s="128" t="s">
        <v>230</v>
      </c>
      <c r="K5307" s="128" t="s">
        <v>230</v>
      </c>
      <c r="N5307" s="128" t="s">
        <v>230</v>
      </c>
      <c r="AA5307" s="128" t="s">
        <v>230</v>
      </c>
    </row>
    <row r="5308" spans="6:27">
      <c r="F5308" s="128" t="s">
        <v>230</v>
      </c>
      <c r="G5308" s="128" t="s">
        <v>230</v>
      </c>
      <c r="H5308" s="128" t="s">
        <v>230</v>
      </c>
      <c r="I5308" s="128" t="s">
        <v>230</v>
      </c>
      <c r="J5308" s="128" t="s">
        <v>230</v>
      </c>
      <c r="K5308" s="128" t="s">
        <v>230</v>
      </c>
      <c r="N5308" s="128" t="s">
        <v>230</v>
      </c>
      <c r="AA5308" s="128" t="s">
        <v>230</v>
      </c>
    </row>
    <row r="5309" spans="6:27">
      <c r="F5309" s="128" t="s">
        <v>230</v>
      </c>
      <c r="G5309" s="128" t="s">
        <v>230</v>
      </c>
      <c r="H5309" s="128" t="s">
        <v>230</v>
      </c>
      <c r="I5309" s="128" t="s">
        <v>230</v>
      </c>
      <c r="J5309" s="128" t="s">
        <v>230</v>
      </c>
      <c r="K5309" s="128" t="s">
        <v>230</v>
      </c>
      <c r="N5309" s="128" t="s">
        <v>230</v>
      </c>
      <c r="AA5309" s="128" t="s">
        <v>230</v>
      </c>
    </row>
    <row r="5310" spans="6:27">
      <c r="F5310" s="128" t="s">
        <v>230</v>
      </c>
      <c r="G5310" s="128" t="s">
        <v>230</v>
      </c>
      <c r="H5310" s="128" t="s">
        <v>230</v>
      </c>
      <c r="I5310" s="128" t="s">
        <v>230</v>
      </c>
      <c r="J5310" s="128" t="s">
        <v>230</v>
      </c>
      <c r="K5310" s="128" t="s">
        <v>230</v>
      </c>
      <c r="N5310" s="128" t="s">
        <v>230</v>
      </c>
      <c r="AA5310" s="128" t="s">
        <v>230</v>
      </c>
    </row>
    <row r="5311" spans="6:27">
      <c r="F5311" s="128" t="s">
        <v>230</v>
      </c>
      <c r="G5311" s="128" t="s">
        <v>230</v>
      </c>
      <c r="H5311" s="128" t="s">
        <v>230</v>
      </c>
      <c r="I5311" s="128" t="s">
        <v>230</v>
      </c>
      <c r="J5311" s="128" t="s">
        <v>230</v>
      </c>
      <c r="K5311" s="128" t="s">
        <v>230</v>
      </c>
      <c r="N5311" s="128" t="s">
        <v>230</v>
      </c>
      <c r="AA5311" s="128" t="s">
        <v>230</v>
      </c>
    </row>
    <row r="5312" spans="6:27">
      <c r="F5312" s="128" t="s">
        <v>230</v>
      </c>
      <c r="G5312" s="128" t="s">
        <v>230</v>
      </c>
      <c r="H5312" s="128" t="s">
        <v>230</v>
      </c>
      <c r="I5312" s="128" t="s">
        <v>230</v>
      </c>
      <c r="J5312" s="128" t="s">
        <v>230</v>
      </c>
      <c r="K5312" s="128" t="s">
        <v>230</v>
      </c>
      <c r="N5312" s="128" t="s">
        <v>230</v>
      </c>
      <c r="AA5312" s="128" t="s">
        <v>230</v>
      </c>
    </row>
    <row r="5313" spans="6:27">
      <c r="F5313" s="128" t="s">
        <v>230</v>
      </c>
      <c r="G5313" s="128" t="s">
        <v>230</v>
      </c>
      <c r="H5313" s="128" t="s">
        <v>230</v>
      </c>
      <c r="I5313" s="128" t="s">
        <v>230</v>
      </c>
      <c r="J5313" s="128" t="s">
        <v>230</v>
      </c>
      <c r="K5313" s="128" t="s">
        <v>230</v>
      </c>
      <c r="N5313" s="128" t="s">
        <v>230</v>
      </c>
      <c r="AA5313" s="128" t="s">
        <v>230</v>
      </c>
    </row>
    <row r="5314" spans="6:27">
      <c r="F5314" s="128" t="s">
        <v>230</v>
      </c>
      <c r="G5314" s="128" t="s">
        <v>230</v>
      </c>
      <c r="H5314" s="128" t="s">
        <v>230</v>
      </c>
      <c r="I5314" s="128" t="s">
        <v>230</v>
      </c>
      <c r="J5314" s="128" t="s">
        <v>230</v>
      </c>
      <c r="K5314" s="128" t="s">
        <v>230</v>
      </c>
      <c r="N5314" s="128" t="s">
        <v>230</v>
      </c>
      <c r="AA5314" s="128" t="s">
        <v>230</v>
      </c>
    </row>
    <row r="5315" spans="6:27">
      <c r="F5315" s="128" t="s">
        <v>230</v>
      </c>
      <c r="G5315" s="128" t="s">
        <v>230</v>
      </c>
      <c r="H5315" s="128" t="s">
        <v>230</v>
      </c>
      <c r="I5315" s="128" t="s">
        <v>230</v>
      </c>
      <c r="J5315" s="128" t="s">
        <v>230</v>
      </c>
      <c r="K5315" s="128" t="s">
        <v>230</v>
      </c>
      <c r="N5315" s="128" t="s">
        <v>230</v>
      </c>
      <c r="AA5315" s="128" t="s">
        <v>230</v>
      </c>
    </row>
    <row r="5316" spans="6:27">
      <c r="F5316" s="128" t="s">
        <v>230</v>
      </c>
      <c r="G5316" s="128" t="s">
        <v>230</v>
      </c>
      <c r="H5316" s="128" t="s">
        <v>230</v>
      </c>
      <c r="I5316" s="128" t="s">
        <v>230</v>
      </c>
      <c r="J5316" s="128" t="s">
        <v>230</v>
      </c>
      <c r="K5316" s="128" t="s">
        <v>230</v>
      </c>
      <c r="N5316" s="128" t="s">
        <v>230</v>
      </c>
      <c r="AA5316" s="128" t="s">
        <v>230</v>
      </c>
    </row>
    <row r="5317" spans="6:27">
      <c r="F5317" s="128" t="s">
        <v>230</v>
      </c>
      <c r="G5317" s="128" t="s">
        <v>230</v>
      </c>
      <c r="H5317" s="128" t="s">
        <v>230</v>
      </c>
      <c r="I5317" s="128" t="s">
        <v>230</v>
      </c>
      <c r="J5317" s="128" t="s">
        <v>230</v>
      </c>
      <c r="K5317" s="128" t="s">
        <v>230</v>
      </c>
      <c r="N5317" s="128" t="s">
        <v>230</v>
      </c>
      <c r="AA5317" s="128" t="s">
        <v>230</v>
      </c>
    </row>
    <row r="5318" spans="6:27">
      <c r="F5318" s="128" t="s">
        <v>230</v>
      </c>
      <c r="G5318" s="128" t="s">
        <v>230</v>
      </c>
      <c r="H5318" s="128" t="s">
        <v>230</v>
      </c>
      <c r="I5318" s="128" t="s">
        <v>230</v>
      </c>
      <c r="J5318" s="128" t="s">
        <v>230</v>
      </c>
      <c r="K5318" s="128" t="s">
        <v>230</v>
      </c>
      <c r="N5318" s="128" t="s">
        <v>230</v>
      </c>
      <c r="AA5318" s="128" t="s">
        <v>230</v>
      </c>
    </row>
    <row r="5319" spans="6:27">
      <c r="F5319" s="128" t="s">
        <v>230</v>
      </c>
      <c r="G5319" s="128" t="s">
        <v>230</v>
      </c>
      <c r="H5319" s="128" t="s">
        <v>230</v>
      </c>
      <c r="I5319" s="128" t="s">
        <v>230</v>
      </c>
      <c r="J5319" s="128" t="s">
        <v>230</v>
      </c>
      <c r="K5319" s="128" t="s">
        <v>230</v>
      </c>
      <c r="N5319" s="128" t="s">
        <v>230</v>
      </c>
      <c r="AA5319" s="128" t="s">
        <v>230</v>
      </c>
    </row>
    <row r="5320" spans="6:27">
      <c r="F5320" s="128" t="s">
        <v>230</v>
      </c>
      <c r="G5320" s="128" t="s">
        <v>230</v>
      </c>
      <c r="H5320" s="128" t="s">
        <v>230</v>
      </c>
      <c r="I5320" s="128" t="s">
        <v>230</v>
      </c>
      <c r="J5320" s="128" t="s">
        <v>230</v>
      </c>
      <c r="K5320" s="128" t="s">
        <v>230</v>
      </c>
      <c r="N5320" s="128" t="s">
        <v>230</v>
      </c>
      <c r="AA5320" s="128" t="s">
        <v>230</v>
      </c>
    </row>
    <row r="5321" spans="6:27">
      <c r="F5321" s="128" t="s">
        <v>230</v>
      </c>
      <c r="G5321" s="128" t="s">
        <v>230</v>
      </c>
      <c r="H5321" s="128" t="s">
        <v>230</v>
      </c>
      <c r="I5321" s="128" t="s">
        <v>230</v>
      </c>
      <c r="J5321" s="128" t="s">
        <v>230</v>
      </c>
      <c r="K5321" s="128" t="s">
        <v>230</v>
      </c>
      <c r="N5321" s="128" t="s">
        <v>230</v>
      </c>
      <c r="AA5321" s="128" t="s">
        <v>230</v>
      </c>
    </row>
    <row r="5322" spans="6:27">
      <c r="F5322" s="128" t="s">
        <v>230</v>
      </c>
      <c r="G5322" s="128" t="s">
        <v>230</v>
      </c>
      <c r="H5322" s="128" t="s">
        <v>230</v>
      </c>
      <c r="I5322" s="128" t="s">
        <v>230</v>
      </c>
      <c r="J5322" s="128" t="s">
        <v>230</v>
      </c>
      <c r="K5322" s="128" t="s">
        <v>230</v>
      </c>
      <c r="N5322" s="128" t="s">
        <v>230</v>
      </c>
      <c r="AA5322" s="128" t="s">
        <v>230</v>
      </c>
    </row>
    <row r="5323" spans="6:27">
      <c r="F5323" s="128" t="s">
        <v>230</v>
      </c>
      <c r="G5323" s="128" t="s">
        <v>230</v>
      </c>
      <c r="H5323" s="128" t="s">
        <v>230</v>
      </c>
      <c r="I5323" s="128" t="s">
        <v>230</v>
      </c>
      <c r="J5323" s="128" t="s">
        <v>230</v>
      </c>
      <c r="K5323" s="128" t="s">
        <v>230</v>
      </c>
      <c r="N5323" s="128" t="s">
        <v>230</v>
      </c>
      <c r="AA5323" s="128" t="s">
        <v>230</v>
      </c>
    </row>
    <row r="5324" spans="6:27">
      <c r="F5324" s="128" t="s">
        <v>230</v>
      </c>
      <c r="G5324" s="128" t="s">
        <v>230</v>
      </c>
      <c r="H5324" s="128" t="s">
        <v>230</v>
      </c>
      <c r="I5324" s="128" t="s">
        <v>230</v>
      </c>
      <c r="J5324" s="128" t="s">
        <v>230</v>
      </c>
      <c r="K5324" s="128" t="s">
        <v>230</v>
      </c>
      <c r="N5324" s="128" t="s">
        <v>230</v>
      </c>
      <c r="AA5324" s="128" t="s">
        <v>230</v>
      </c>
    </row>
    <row r="5325" spans="6:27">
      <c r="F5325" s="128" t="s">
        <v>230</v>
      </c>
      <c r="G5325" s="128" t="s">
        <v>230</v>
      </c>
      <c r="H5325" s="128" t="s">
        <v>230</v>
      </c>
      <c r="I5325" s="128" t="s">
        <v>230</v>
      </c>
      <c r="J5325" s="128" t="s">
        <v>230</v>
      </c>
      <c r="K5325" s="128" t="s">
        <v>230</v>
      </c>
      <c r="N5325" s="128" t="s">
        <v>230</v>
      </c>
      <c r="AA5325" s="128" t="s">
        <v>230</v>
      </c>
    </row>
    <row r="5326" spans="6:27">
      <c r="F5326" s="128" t="s">
        <v>230</v>
      </c>
      <c r="G5326" s="128" t="s">
        <v>230</v>
      </c>
      <c r="H5326" s="128" t="s">
        <v>230</v>
      </c>
      <c r="I5326" s="128" t="s">
        <v>230</v>
      </c>
      <c r="J5326" s="128" t="s">
        <v>230</v>
      </c>
      <c r="K5326" s="128" t="s">
        <v>230</v>
      </c>
      <c r="N5326" s="128" t="s">
        <v>230</v>
      </c>
      <c r="AA5326" s="128" t="s">
        <v>230</v>
      </c>
    </row>
    <row r="5327" spans="6:27">
      <c r="F5327" s="128" t="s">
        <v>230</v>
      </c>
      <c r="G5327" s="128" t="s">
        <v>230</v>
      </c>
      <c r="H5327" s="128" t="s">
        <v>230</v>
      </c>
      <c r="I5327" s="128" t="s">
        <v>230</v>
      </c>
      <c r="J5327" s="128" t="s">
        <v>230</v>
      </c>
      <c r="K5327" s="128" t="s">
        <v>230</v>
      </c>
      <c r="N5327" s="128" t="s">
        <v>230</v>
      </c>
      <c r="AA5327" s="128" t="s">
        <v>230</v>
      </c>
    </row>
    <row r="5328" spans="6:27">
      <c r="F5328" s="128" t="s">
        <v>230</v>
      </c>
      <c r="G5328" s="128" t="s">
        <v>230</v>
      </c>
      <c r="H5328" s="128" t="s">
        <v>230</v>
      </c>
      <c r="I5328" s="128" t="s">
        <v>230</v>
      </c>
      <c r="J5328" s="128" t="s">
        <v>230</v>
      </c>
      <c r="K5328" s="128" t="s">
        <v>230</v>
      </c>
      <c r="N5328" s="128" t="s">
        <v>230</v>
      </c>
      <c r="AA5328" s="128" t="s">
        <v>230</v>
      </c>
    </row>
    <row r="5329" spans="6:27">
      <c r="F5329" s="128" t="s">
        <v>230</v>
      </c>
      <c r="G5329" s="128" t="s">
        <v>230</v>
      </c>
      <c r="H5329" s="128" t="s">
        <v>230</v>
      </c>
      <c r="I5329" s="128" t="s">
        <v>230</v>
      </c>
      <c r="J5329" s="128" t="s">
        <v>230</v>
      </c>
      <c r="K5329" s="128" t="s">
        <v>230</v>
      </c>
      <c r="N5329" s="128" t="s">
        <v>230</v>
      </c>
      <c r="AA5329" s="128" t="s">
        <v>230</v>
      </c>
    </row>
    <row r="5330" spans="6:27">
      <c r="F5330" s="128" t="s">
        <v>230</v>
      </c>
      <c r="G5330" s="128" t="s">
        <v>230</v>
      </c>
      <c r="H5330" s="128" t="s">
        <v>230</v>
      </c>
      <c r="I5330" s="128" t="s">
        <v>230</v>
      </c>
      <c r="J5330" s="128" t="s">
        <v>230</v>
      </c>
      <c r="K5330" s="128" t="s">
        <v>230</v>
      </c>
      <c r="N5330" s="128" t="s">
        <v>230</v>
      </c>
      <c r="AA5330" s="128" t="s">
        <v>230</v>
      </c>
    </row>
    <row r="5331" spans="6:27">
      <c r="F5331" s="128" t="s">
        <v>230</v>
      </c>
      <c r="G5331" s="128" t="s">
        <v>230</v>
      </c>
      <c r="H5331" s="128" t="s">
        <v>230</v>
      </c>
      <c r="I5331" s="128" t="s">
        <v>230</v>
      </c>
      <c r="J5331" s="128" t="s">
        <v>230</v>
      </c>
      <c r="K5331" s="128" t="s">
        <v>230</v>
      </c>
      <c r="N5331" s="128" t="s">
        <v>230</v>
      </c>
      <c r="AA5331" s="128" t="s">
        <v>230</v>
      </c>
    </row>
    <row r="5332" spans="6:27">
      <c r="F5332" s="128" t="s">
        <v>230</v>
      </c>
      <c r="G5332" s="128" t="s">
        <v>230</v>
      </c>
      <c r="H5332" s="128" t="s">
        <v>230</v>
      </c>
      <c r="I5332" s="128" t="s">
        <v>230</v>
      </c>
      <c r="J5332" s="128" t="s">
        <v>230</v>
      </c>
      <c r="K5332" s="128" t="s">
        <v>230</v>
      </c>
      <c r="N5332" s="128" t="s">
        <v>230</v>
      </c>
      <c r="AA5332" s="128" t="s">
        <v>230</v>
      </c>
    </row>
    <row r="5333" spans="6:27">
      <c r="F5333" s="128" t="s">
        <v>230</v>
      </c>
      <c r="G5333" s="128" t="s">
        <v>230</v>
      </c>
      <c r="H5333" s="128" t="s">
        <v>230</v>
      </c>
      <c r="I5333" s="128" t="s">
        <v>230</v>
      </c>
      <c r="J5333" s="128" t="s">
        <v>230</v>
      </c>
      <c r="K5333" s="128" t="s">
        <v>230</v>
      </c>
      <c r="N5333" s="128" t="s">
        <v>230</v>
      </c>
      <c r="AA5333" s="128" t="s">
        <v>230</v>
      </c>
    </row>
    <row r="5334" spans="6:27">
      <c r="F5334" s="128" t="s">
        <v>230</v>
      </c>
      <c r="G5334" s="128" t="s">
        <v>230</v>
      </c>
      <c r="H5334" s="128" t="s">
        <v>230</v>
      </c>
      <c r="I5334" s="128" t="s">
        <v>230</v>
      </c>
      <c r="J5334" s="128" t="s">
        <v>230</v>
      </c>
      <c r="K5334" s="128" t="s">
        <v>230</v>
      </c>
      <c r="N5334" s="128" t="s">
        <v>230</v>
      </c>
      <c r="AA5334" s="128" t="s">
        <v>230</v>
      </c>
    </row>
    <row r="5335" spans="6:27">
      <c r="F5335" s="128" t="s">
        <v>230</v>
      </c>
      <c r="G5335" s="128" t="s">
        <v>230</v>
      </c>
      <c r="H5335" s="128" t="s">
        <v>230</v>
      </c>
      <c r="I5335" s="128" t="s">
        <v>230</v>
      </c>
      <c r="J5335" s="128" t="s">
        <v>230</v>
      </c>
      <c r="K5335" s="128" t="s">
        <v>230</v>
      </c>
      <c r="N5335" s="128" t="s">
        <v>230</v>
      </c>
      <c r="AA5335" s="128" t="s">
        <v>230</v>
      </c>
    </row>
    <row r="5336" spans="6:27">
      <c r="F5336" s="128" t="s">
        <v>230</v>
      </c>
      <c r="G5336" s="128" t="s">
        <v>230</v>
      </c>
      <c r="H5336" s="128" t="s">
        <v>230</v>
      </c>
      <c r="I5336" s="128" t="s">
        <v>230</v>
      </c>
      <c r="J5336" s="128" t="s">
        <v>230</v>
      </c>
      <c r="K5336" s="128" t="s">
        <v>230</v>
      </c>
      <c r="N5336" s="128" t="s">
        <v>230</v>
      </c>
      <c r="AA5336" s="128" t="s">
        <v>230</v>
      </c>
    </row>
    <row r="5337" spans="6:27">
      <c r="F5337" s="128" t="s">
        <v>230</v>
      </c>
      <c r="G5337" s="128" t="s">
        <v>230</v>
      </c>
      <c r="H5337" s="128" t="s">
        <v>230</v>
      </c>
      <c r="I5337" s="128" t="s">
        <v>230</v>
      </c>
      <c r="J5337" s="128" t="s">
        <v>230</v>
      </c>
      <c r="K5337" s="128" t="s">
        <v>230</v>
      </c>
      <c r="N5337" s="128" t="s">
        <v>230</v>
      </c>
      <c r="AA5337" s="128" t="s">
        <v>230</v>
      </c>
    </row>
    <row r="5338" spans="6:27">
      <c r="F5338" s="128" t="s">
        <v>230</v>
      </c>
      <c r="G5338" s="128" t="s">
        <v>230</v>
      </c>
      <c r="H5338" s="128" t="s">
        <v>230</v>
      </c>
      <c r="I5338" s="128" t="s">
        <v>230</v>
      </c>
      <c r="J5338" s="128" t="s">
        <v>230</v>
      </c>
      <c r="K5338" s="128" t="s">
        <v>230</v>
      </c>
      <c r="N5338" s="128" t="s">
        <v>230</v>
      </c>
      <c r="AA5338" s="128" t="s">
        <v>230</v>
      </c>
    </row>
    <row r="5339" spans="6:27">
      <c r="F5339" s="128" t="s">
        <v>230</v>
      </c>
      <c r="G5339" s="128" t="s">
        <v>230</v>
      </c>
      <c r="H5339" s="128" t="s">
        <v>230</v>
      </c>
      <c r="I5339" s="128" t="s">
        <v>230</v>
      </c>
      <c r="J5339" s="128" t="s">
        <v>230</v>
      </c>
      <c r="K5339" s="128" t="s">
        <v>230</v>
      </c>
      <c r="N5339" s="128" t="s">
        <v>230</v>
      </c>
      <c r="AA5339" s="128" t="s">
        <v>230</v>
      </c>
    </row>
    <row r="5340" spans="6:27">
      <c r="F5340" s="128" t="s">
        <v>230</v>
      </c>
      <c r="G5340" s="128" t="s">
        <v>230</v>
      </c>
      <c r="H5340" s="128" t="s">
        <v>230</v>
      </c>
      <c r="I5340" s="128" t="s">
        <v>230</v>
      </c>
      <c r="J5340" s="128" t="s">
        <v>230</v>
      </c>
      <c r="K5340" s="128" t="s">
        <v>230</v>
      </c>
      <c r="N5340" s="128" t="s">
        <v>230</v>
      </c>
      <c r="AA5340" s="128" t="s">
        <v>230</v>
      </c>
    </row>
    <row r="5341" spans="6:27">
      <c r="F5341" s="128" t="s">
        <v>230</v>
      </c>
      <c r="G5341" s="128" t="s">
        <v>230</v>
      </c>
      <c r="H5341" s="128" t="s">
        <v>230</v>
      </c>
      <c r="I5341" s="128" t="s">
        <v>230</v>
      </c>
      <c r="J5341" s="128" t="s">
        <v>230</v>
      </c>
      <c r="K5341" s="128" t="s">
        <v>230</v>
      </c>
      <c r="N5341" s="128" t="s">
        <v>230</v>
      </c>
      <c r="AA5341" s="128" t="s">
        <v>230</v>
      </c>
    </row>
    <row r="5342" spans="6:27">
      <c r="F5342" s="128" t="s">
        <v>230</v>
      </c>
      <c r="G5342" s="128" t="s">
        <v>230</v>
      </c>
      <c r="H5342" s="128" t="s">
        <v>230</v>
      </c>
      <c r="I5342" s="128" t="s">
        <v>230</v>
      </c>
      <c r="J5342" s="128" t="s">
        <v>230</v>
      </c>
      <c r="K5342" s="128" t="s">
        <v>230</v>
      </c>
      <c r="N5342" s="128" t="s">
        <v>230</v>
      </c>
      <c r="AA5342" s="128" t="s">
        <v>230</v>
      </c>
    </row>
    <row r="5343" spans="6:27">
      <c r="F5343" s="128" t="s">
        <v>230</v>
      </c>
      <c r="G5343" s="128" t="s">
        <v>230</v>
      </c>
      <c r="H5343" s="128" t="s">
        <v>230</v>
      </c>
      <c r="I5343" s="128" t="s">
        <v>230</v>
      </c>
      <c r="J5343" s="128" t="s">
        <v>230</v>
      </c>
      <c r="K5343" s="128" t="s">
        <v>230</v>
      </c>
      <c r="N5343" s="128" t="s">
        <v>230</v>
      </c>
      <c r="AA5343" s="128" t="s">
        <v>230</v>
      </c>
    </row>
    <row r="5344" spans="6:27">
      <c r="F5344" s="128" t="s">
        <v>230</v>
      </c>
      <c r="G5344" s="128" t="s">
        <v>230</v>
      </c>
      <c r="H5344" s="128" t="s">
        <v>230</v>
      </c>
      <c r="I5344" s="128" t="s">
        <v>230</v>
      </c>
      <c r="J5344" s="128" t="s">
        <v>230</v>
      </c>
      <c r="K5344" s="128" t="s">
        <v>230</v>
      </c>
      <c r="N5344" s="128" t="s">
        <v>230</v>
      </c>
      <c r="AA5344" s="128" t="s">
        <v>230</v>
      </c>
    </row>
    <row r="5345" spans="6:27">
      <c r="F5345" s="128" t="s">
        <v>230</v>
      </c>
      <c r="G5345" s="128" t="s">
        <v>230</v>
      </c>
      <c r="H5345" s="128" t="s">
        <v>230</v>
      </c>
      <c r="I5345" s="128" t="s">
        <v>230</v>
      </c>
      <c r="J5345" s="128" t="s">
        <v>230</v>
      </c>
      <c r="K5345" s="128" t="s">
        <v>230</v>
      </c>
      <c r="N5345" s="128" t="s">
        <v>230</v>
      </c>
      <c r="AA5345" s="128" t="s">
        <v>230</v>
      </c>
    </row>
    <row r="5346" spans="6:27">
      <c r="F5346" s="128" t="s">
        <v>230</v>
      </c>
      <c r="G5346" s="128" t="s">
        <v>230</v>
      </c>
      <c r="H5346" s="128" t="s">
        <v>230</v>
      </c>
      <c r="I5346" s="128" t="s">
        <v>230</v>
      </c>
      <c r="J5346" s="128" t="s">
        <v>230</v>
      </c>
      <c r="K5346" s="128" t="s">
        <v>230</v>
      </c>
      <c r="N5346" s="128" t="s">
        <v>230</v>
      </c>
      <c r="AA5346" s="128" t="s">
        <v>230</v>
      </c>
    </row>
    <row r="5347" spans="6:27">
      <c r="F5347" s="128" t="s">
        <v>230</v>
      </c>
      <c r="G5347" s="128" t="s">
        <v>230</v>
      </c>
      <c r="H5347" s="128" t="s">
        <v>230</v>
      </c>
      <c r="I5347" s="128" t="s">
        <v>230</v>
      </c>
      <c r="J5347" s="128" t="s">
        <v>230</v>
      </c>
      <c r="K5347" s="128" t="s">
        <v>230</v>
      </c>
      <c r="N5347" s="128" t="s">
        <v>230</v>
      </c>
      <c r="AA5347" s="128" t="s">
        <v>230</v>
      </c>
    </row>
    <row r="5348" spans="6:27">
      <c r="F5348" s="128" t="s">
        <v>230</v>
      </c>
      <c r="G5348" s="128" t="s">
        <v>230</v>
      </c>
      <c r="H5348" s="128" t="s">
        <v>230</v>
      </c>
      <c r="I5348" s="128" t="s">
        <v>230</v>
      </c>
      <c r="J5348" s="128" t="s">
        <v>230</v>
      </c>
      <c r="K5348" s="128" t="s">
        <v>230</v>
      </c>
      <c r="N5348" s="128" t="s">
        <v>230</v>
      </c>
      <c r="AA5348" s="128" t="s">
        <v>230</v>
      </c>
    </row>
    <row r="5349" spans="6:27">
      <c r="F5349" s="128" t="s">
        <v>230</v>
      </c>
      <c r="G5349" s="128" t="s">
        <v>230</v>
      </c>
      <c r="H5349" s="128" t="s">
        <v>230</v>
      </c>
      <c r="I5349" s="128" t="s">
        <v>230</v>
      </c>
      <c r="J5349" s="128" t="s">
        <v>230</v>
      </c>
      <c r="K5349" s="128" t="s">
        <v>230</v>
      </c>
      <c r="N5349" s="128" t="s">
        <v>230</v>
      </c>
      <c r="AA5349" s="128" t="s">
        <v>230</v>
      </c>
    </row>
    <row r="5350" spans="6:27">
      <c r="F5350" s="128" t="s">
        <v>230</v>
      </c>
      <c r="G5350" s="128" t="s">
        <v>230</v>
      </c>
      <c r="H5350" s="128" t="s">
        <v>230</v>
      </c>
      <c r="I5350" s="128" t="s">
        <v>230</v>
      </c>
      <c r="J5350" s="128" t="s">
        <v>230</v>
      </c>
      <c r="K5350" s="128" t="s">
        <v>230</v>
      </c>
      <c r="N5350" s="128" t="s">
        <v>230</v>
      </c>
      <c r="AA5350" s="128" t="s">
        <v>230</v>
      </c>
    </row>
    <row r="5351" spans="6:27">
      <c r="F5351" s="128" t="s">
        <v>230</v>
      </c>
      <c r="G5351" s="128" t="s">
        <v>230</v>
      </c>
      <c r="H5351" s="128" t="s">
        <v>230</v>
      </c>
      <c r="I5351" s="128" t="s">
        <v>230</v>
      </c>
      <c r="J5351" s="128" t="s">
        <v>230</v>
      </c>
      <c r="K5351" s="128" t="s">
        <v>230</v>
      </c>
      <c r="N5351" s="128" t="s">
        <v>230</v>
      </c>
      <c r="AA5351" s="128" t="s">
        <v>230</v>
      </c>
    </row>
    <row r="5352" spans="6:27">
      <c r="F5352" s="128" t="s">
        <v>230</v>
      </c>
      <c r="G5352" s="128" t="s">
        <v>230</v>
      </c>
      <c r="H5352" s="128" t="s">
        <v>230</v>
      </c>
      <c r="I5352" s="128" t="s">
        <v>230</v>
      </c>
      <c r="J5352" s="128" t="s">
        <v>230</v>
      </c>
      <c r="K5352" s="128" t="s">
        <v>230</v>
      </c>
      <c r="N5352" s="128" t="s">
        <v>230</v>
      </c>
      <c r="AA5352" s="128" t="s">
        <v>230</v>
      </c>
    </row>
    <row r="5353" spans="6:27">
      <c r="F5353" s="128" t="s">
        <v>230</v>
      </c>
      <c r="G5353" s="128" t="s">
        <v>230</v>
      </c>
      <c r="H5353" s="128" t="s">
        <v>230</v>
      </c>
      <c r="I5353" s="128" t="s">
        <v>230</v>
      </c>
      <c r="J5353" s="128" t="s">
        <v>230</v>
      </c>
      <c r="K5353" s="128" t="s">
        <v>230</v>
      </c>
      <c r="N5353" s="128" t="s">
        <v>230</v>
      </c>
      <c r="AA5353" s="128" t="s">
        <v>230</v>
      </c>
    </row>
    <row r="5354" spans="6:27">
      <c r="F5354" s="128" t="s">
        <v>230</v>
      </c>
      <c r="G5354" s="128" t="s">
        <v>230</v>
      </c>
      <c r="H5354" s="128" t="s">
        <v>230</v>
      </c>
      <c r="I5354" s="128" t="s">
        <v>230</v>
      </c>
      <c r="J5354" s="128" t="s">
        <v>230</v>
      </c>
      <c r="K5354" s="128" t="s">
        <v>230</v>
      </c>
      <c r="N5354" s="128" t="s">
        <v>230</v>
      </c>
      <c r="AA5354" s="128" t="s">
        <v>230</v>
      </c>
    </row>
    <row r="5355" spans="6:27">
      <c r="F5355" s="128" t="s">
        <v>230</v>
      </c>
      <c r="G5355" s="128" t="s">
        <v>230</v>
      </c>
      <c r="H5355" s="128" t="s">
        <v>230</v>
      </c>
      <c r="I5355" s="128" t="s">
        <v>230</v>
      </c>
      <c r="J5355" s="128" t="s">
        <v>230</v>
      </c>
      <c r="K5355" s="128" t="s">
        <v>230</v>
      </c>
      <c r="N5355" s="128" t="s">
        <v>230</v>
      </c>
      <c r="AA5355" s="128" t="s">
        <v>230</v>
      </c>
    </row>
    <row r="5356" spans="6:27">
      <c r="F5356" s="128" t="s">
        <v>230</v>
      </c>
      <c r="G5356" s="128" t="s">
        <v>230</v>
      </c>
      <c r="H5356" s="128" t="s">
        <v>230</v>
      </c>
      <c r="I5356" s="128" t="s">
        <v>230</v>
      </c>
      <c r="J5356" s="128" t="s">
        <v>230</v>
      </c>
      <c r="K5356" s="128" t="s">
        <v>230</v>
      </c>
      <c r="N5356" s="128" t="s">
        <v>230</v>
      </c>
      <c r="AA5356" s="128" t="s">
        <v>230</v>
      </c>
    </row>
    <row r="5357" spans="6:27">
      <c r="F5357" s="128" t="s">
        <v>230</v>
      </c>
      <c r="G5357" s="128" t="s">
        <v>230</v>
      </c>
      <c r="H5357" s="128" t="s">
        <v>230</v>
      </c>
      <c r="I5357" s="128" t="s">
        <v>230</v>
      </c>
      <c r="J5357" s="128" t="s">
        <v>230</v>
      </c>
      <c r="K5357" s="128" t="s">
        <v>230</v>
      </c>
      <c r="N5357" s="128" t="s">
        <v>230</v>
      </c>
      <c r="AA5357" s="128" t="s">
        <v>230</v>
      </c>
    </row>
    <row r="5358" spans="6:27">
      <c r="F5358" s="128" t="s">
        <v>230</v>
      </c>
      <c r="G5358" s="128" t="s">
        <v>230</v>
      </c>
      <c r="H5358" s="128" t="s">
        <v>230</v>
      </c>
      <c r="I5358" s="128" t="s">
        <v>230</v>
      </c>
      <c r="J5358" s="128" t="s">
        <v>230</v>
      </c>
      <c r="K5358" s="128" t="s">
        <v>230</v>
      </c>
      <c r="N5358" s="128" t="s">
        <v>230</v>
      </c>
      <c r="AA5358" s="128" t="s">
        <v>230</v>
      </c>
    </row>
    <row r="5359" spans="6:27">
      <c r="F5359" s="128" t="s">
        <v>230</v>
      </c>
      <c r="G5359" s="128" t="s">
        <v>230</v>
      </c>
      <c r="H5359" s="128" t="s">
        <v>230</v>
      </c>
      <c r="I5359" s="128" t="s">
        <v>230</v>
      </c>
      <c r="J5359" s="128" t="s">
        <v>230</v>
      </c>
      <c r="K5359" s="128" t="s">
        <v>230</v>
      </c>
      <c r="N5359" s="128" t="s">
        <v>230</v>
      </c>
      <c r="AA5359" s="128" t="s">
        <v>230</v>
      </c>
    </row>
    <row r="5360" spans="6:27">
      <c r="F5360" s="128" t="s">
        <v>230</v>
      </c>
      <c r="G5360" s="128" t="s">
        <v>230</v>
      </c>
      <c r="H5360" s="128" t="s">
        <v>230</v>
      </c>
      <c r="I5360" s="128" t="s">
        <v>230</v>
      </c>
      <c r="J5360" s="128" t="s">
        <v>230</v>
      </c>
      <c r="K5360" s="128" t="s">
        <v>230</v>
      </c>
      <c r="N5360" s="128" t="s">
        <v>230</v>
      </c>
      <c r="AA5360" s="128" t="s">
        <v>230</v>
      </c>
    </row>
    <row r="5361" spans="6:27">
      <c r="F5361" s="128" t="s">
        <v>230</v>
      </c>
      <c r="G5361" s="128" t="s">
        <v>230</v>
      </c>
      <c r="H5361" s="128" t="s">
        <v>230</v>
      </c>
      <c r="I5361" s="128" t="s">
        <v>230</v>
      </c>
      <c r="J5361" s="128" t="s">
        <v>230</v>
      </c>
      <c r="K5361" s="128" t="s">
        <v>230</v>
      </c>
      <c r="N5361" s="128" t="s">
        <v>230</v>
      </c>
      <c r="AA5361" s="128" t="s">
        <v>230</v>
      </c>
    </row>
    <row r="5362" spans="6:27">
      <c r="F5362" s="128" t="s">
        <v>230</v>
      </c>
      <c r="G5362" s="128" t="s">
        <v>230</v>
      </c>
      <c r="H5362" s="128" t="s">
        <v>230</v>
      </c>
      <c r="I5362" s="128" t="s">
        <v>230</v>
      </c>
      <c r="J5362" s="128" t="s">
        <v>230</v>
      </c>
      <c r="K5362" s="128" t="s">
        <v>230</v>
      </c>
      <c r="N5362" s="128" t="s">
        <v>230</v>
      </c>
      <c r="AA5362" s="128" t="s">
        <v>230</v>
      </c>
    </row>
    <row r="5363" spans="6:27">
      <c r="F5363" s="128" t="s">
        <v>230</v>
      </c>
      <c r="G5363" s="128" t="s">
        <v>230</v>
      </c>
      <c r="H5363" s="128" t="s">
        <v>230</v>
      </c>
      <c r="I5363" s="128" t="s">
        <v>230</v>
      </c>
      <c r="J5363" s="128" t="s">
        <v>230</v>
      </c>
      <c r="K5363" s="128" t="s">
        <v>230</v>
      </c>
      <c r="N5363" s="128" t="s">
        <v>230</v>
      </c>
      <c r="AA5363" s="128" t="s">
        <v>230</v>
      </c>
    </row>
    <row r="5364" spans="6:27">
      <c r="F5364" s="128" t="s">
        <v>230</v>
      </c>
      <c r="G5364" s="128" t="s">
        <v>230</v>
      </c>
      <c r="H5364" s="128" t="s">
        <v>230</v>
      </c>
      <c r="I5364" s="128" t="s">
        <v>230</v>
      </c>
      <c r="J5364" s="128" t="s">
        <v>230</v>
      </c>
      <c r="K5364" s="128" t="s">
        <v>230</v>
      </c>
      <c r="N5364" s="128" t="s">
        <v>230</v>
      </c>
      <c r="AA5364" s="128" t="s">
        <v>230</v>
      </c>
    </row>
    <row r="5365" spans="6:27">
      <c r="F5365" s="128" t="s">
        <v>230</v>
      </c>
      <c r="G5365" s="128" t="s">
        <v>230</v>
      </c>
      <c r="H5365" s="128" t="s">
        <v>230</v>
      </c>
      <c r="I5365" s="128" t="s">
        <v>230</v>
      </c>
      <c r="J5365" s="128" t="s">
        <v>230</v>
      </c>
      <c r="K5365" s="128" t="s">
        <v>230</v>
      </c>
      <c r="N5365" s="128" t="s">
        <v>230</v>
      </c>
      <c r="AA5365" s="128" t="s">
        <v>230</v>
      </c>
    </row>
    <row r="5366" spans="6:27">
      <c r="F5366" s="128" t="s">
        <v>230</v>
      </c>
      <c r="G5366" s="128" t="s">
        <v>230</v>
      </c>
      <c r="H5366" s="128" t="s">
        <v>230</v>
      </c>
      <c r="I5366" s="128" t="s">
        <v>230</v>
      </c>
      <c r="J5366" s="128" t="s">
        <v>230</v>
      </c>
      <c r="K5366" s="128" t="s">
        <v>230</v>
      </c>
      <c r="N5366" s="128" t="s">
        <v>230</v>
      </c>
      <c r="AA5366" s="128" t="s">
        <v>230</v>
      </c>
    </row>
    <row r="5367" spans="6:27">
      <c r="F5367" s="128" t="s">
        <v>230</v>
      </c>
      <c r="G5367" s="128" t="s">
        <v>230</v>
      </c>
      <c r="H5367" s="128" t="s">
        <v>230</v>
      </c>
      <c r="I5367" s="128" t="s">
        <v>230</v>
      </c>
      <c r="J5367" s="128" t="s">
        <v>230</v>
      </c>
      <c r="K5367" s="128" t="s">
        <v>230</v>
      </c>
      <c r="N5367" s="128" t="s">
        <v>230</v>
      </c>
      <c r="AA5367" s="128" t="s">
        <v>230</v>
      </c>
    </row>
    <row r="5368" spans="6:27">
      <c r="F5368" s="128" t="s">
        <v>230</v>
      </c>
      <c r="G5368" s="128" t="s">
        <v>230</v>
      </c>
      <c r="H5368" s="128" t="s">
        <v>230</v>
      </c>
      <c r="I5368" s="128" t="s">
        <v>230</v>
      </c>
      <c r="J5368" s="128" t="s">
        <v>230</v>
      </c>
      <c r="K5368" s="128" t="s">
        <v>230</v>
      </c>
      <c r="N5368" s="128" t="s">
        <v>230</v>
      </c>
      <c r="AA5368" s="128" t="s">
        <v>230</v>
      </c>
    </row>
    <row r="5369" spans="6:27">
      <c r="F5369" s="128" t="s">
        <v>230</v>
      </c>
      <c r="G5369" s="128" t="s">
        <v>230</v>
      </c>
      <c r="H5369" s="128" t="s">
        <v>230</v>
      </c>
      <c r="I5369" s="128" t="s">
        <v>230</v>
      </c>
      <c r="J5369" s="128" t="s">
        <v>230</v>
      </c>
      <c r="K5369" s="128" t="s">
        <v>230</v>
      </c>
      <c r="N5369" s="128" t="s">
        <v>230</v>
      </c>
      <c r="AA5369" s="128" t="s">
        <v>230</v>
      </c>
    </row>
    <row r="5370" spans="6:27">
      <c r="F5370" s="128" t="s">
        <v>230</v>
      </c>
      <c r="G5370" s="128" t="s">
        <v>230</v>
      </c>
      <c r="H5370" s="128" t="s">
        <v>230</v>
      </c>
      <c r="I5370" s="128" t="s">
        <v>230</v>
      </c>
      <c r="J5370" s="128" t="s">
        <v>230</v>
      </c>
      <c r="K5370" s="128" t="s">
        <v>230</v>
      </c>
      <c r="N5370" s="128" t="s">
        <v>230</v>
      </c>
      <c r="AA5370" s="128" t="s">
        <v>230</v>
      </c>
    </row>
    <row r="5371" spans="6:27">
      <c r="F5371" s="128" t="s">
        <v>230</v>
      </c>
      <c r="G5371" s="128" t="s">
        <v>230</v>
      </c>
      <c r="H5371" s="128" t="s">
        <v>230</v>
      </c>
      <c r="I5371" s="128" t="s">
        <v>230</v>
      </c>
      <c r="J5371" s="128" t="s">
        <v>230</v>
      </c>
      <c r="K5371" s="128" t="s">
        <v>230</v>
      </c>
      <c r="N5371" s="128" t="s">
        <v>230</v>
      </c>
      <c r="AA5371" s="128" t="s">
        <v>230</v>
      </c>
    </row>
    <row r="5372" spans="6:27">
      <c r="F5372" s="128" t="s">
        <v>230</v>
      </c>
      <c r="G5372" s="128" t="s">
        <v>230</v>
      </c>
      <c r="H5372" s="128" t="s">
        <v>230</v>
      </c>
      <c r="I5372" s="128" t="s">
        <v>230</v>
      </c>
      <c r="J5372" s="128" t="s">
        <v>230</v>
      </c>
      <c r="K5372" s="128" t="s">
        <v>230</v>
      </c>
      <c r="N5372" s="128" t="s">
        <v>230</v>
      </c>
      <c r="AA5372" s="128" t="s">
        <v>230</v>
      </c>
    </row>
    <row r="5373" spans="6:27">
      <c r="F5373" s="128" t="s">
        <v>230</v>
      </c>
      <c r="G5373" s="128" t="s">
        <v>230</v>
      </c>
      <c r="H5373" s="128" t="s">
        <v>230</v>
      </c>
      <c r="I5373" s="128" t="s">
        <v>230</v>
      </c>
      <c r="J5373" s="128" t="s">
        <v>230</v>
      </c>
      <c r="K5373" s="128" t="s">
        <v>230</v>
      </c>
      <c r="N5373" s="128" t="s">
        <v>230</v>
      </c>
      <c r="AA5373" s="128" t="s">
        <v>230</v>
      </c>
    </row>
    <row r="5374" spans="6:27">
      <c r="F5374" s="128" t="s">
        <v>230</v>
      </c>
      <c r="G5374" s="128" t="s">
        <v>230</v>
      </c>
      <c r="H5374" s="128" t="s">
        <v>230</v>
      </c>
      <c r="I5374" s="128" t="s">
        <v>230</v>
      </c>
      <c r="J5374" s="128" t="s">
        <v>230</v>
      </c>
      <c r="K5374" s="128" t="s">
        <v>230</v>
      </c>
      <c r="N5374" s="128" t="s">
        <v>230</v>
      </c>
      <c r="AA5374" s="128" t="s">
        <v>230</v>
      </c>
    </row>
    <row r="5375" spans="6:27">
      <c r="F5375" s="128" t="s">
        <v>230</v>
      </c>
      <c r="G5375" s="128" t="s">
        <v>230</v>
      </c>
      <c r="H5375" s="128" t="s">
        <v>230</v>
      </c>
      <c r="I5375" s="128" t="s">
        <v>230</v>
      </c>
      <c r="J5375" s="128" t="s">
        <v>230</v>
      </c>
      <c r="K5375" s="128" t="s">
        <v>230</v>
      </c>
      <c r="N5375" s="128" t="s">
        <v>230</v>
      </c>
      <c r="AA5375" s="128" t="s">
        <v>230</v>
      </c>
    </row>
    <row r="5376" spans="6:27">
      <c r="F5376" s="128" t="s">
        <v>230</v>
      </c>
      <c r="G5376" s="128" t="s">
        <v>230</v>
      </c>
      <c r="H5376" s="128" t="s">
        <v>230</v>
      </c>
      <c r="I5376" s="128" t="s">
        <v>230</v>
      </c>
      <c r="J5376" s="128" t="s">
        <v>230</v>
      </c>
      <c r="K5376" s="128" t="s">
        <v>230</v>
      </c>
      <c r="N5376" s="128" t="s">
        <v>230</v>
      </c>
      <c r="AA5376" s="128" t="s">
        <v>230</v>
      </c>
    </row>
    <row r="5377" spans="6:27">
      <c r="F5377" s="128" t="s">
        <v>230</v>
      </c>
      <c r="G5377" s="128" t="s">
        <v>230</v>
      </c>
      <c r="H5377" s="128" t="s">
        <v>230</v>
      </c>
      <c r="I5377" s="128" t="s">
        <v>230</v>
      </c>
      <c r="J5377" s="128" t="s">
        <v>230</v>
      </c>
      <c r="K5377" s="128" t="s">
        <v>230</v>
      </c>
      <c r="N5377" s="128" t="s">
        <v>230</v>
      </c>
      <c r="AA5377" s="128" t="s">
        <v>230</v>
      </c>
    </row>
    <row r="5378" spans="6:27">
      <c r="F5378" s="128" t="s">
        <v>230</v>
      </c>
      <c r="G5378" s="128" t="s">
        <v>230</v>
      </c>
      <c r="H5378" s="128" t="s">
        <v>230</v>
      </c>
      <c r="I5378" s="128" t="s">
        <v>230</v>
      </c>
      <c r="J5378" s="128" t="s">
        <v>230</v>
      </c>
      <c r="K5378" s="128" t="s">
        <v>230</v>
      </c>
      <c r="N5378" s="128" t="s">
        <v>230</v>
      </c>
      <c r="AA5378" s="128" t="s">
        <v>230</v>
      </c>
    </row>
    <row r="5379" spans="6:27">
      <c r="F5379" s="128" t="s">
        <v>230</v>
      </c>
      <c r="G5379" s="128" t="s">
        <v>230</v>
      </c>
      <c r="H5379" s="128" t="s">
        <v>230</v>
      </c>
      <c r="I5379" s="128" t="s">
        <v>230</v>
      </c>
      <c r="J5379" s="128" t="s">
        <v>230</v>
      </c>
      <c r="K5379" s="128" t="s">
        <v>230</v>
      </c>
      <c r="N5379" s="128" t="s">
        <v>230</v>
      </c>
      <c r="AA5379" s="128" t="s">
        <v>230</v>
      </c>
    </row>
    <row r="5380" spans="6:27">
      <c r="F5380" s="128" t="s">
        <v>230</v>
      </c>
      <c r="G5380" s="128" t="s">
        <v>230</v>
      </c>
      <c r="H5380" s="128" t="s">
        <v>230</v>
      </c>
      <c r="I5380" s="128" t="s">
        <v>230</v>
      </c>
      <c r="J5380" s="128" t="s">
        <v>230</v>
      </c>
      <c r="K5380" s="128" t="s">
        <v>230</v>
      </c>
      <c r="N5380" s="128" t="s">
        <v>230</v>
      </c>
      <c r="AA5380" s="128" t="s">
        <v>230</v>
      </c>
    </row>
    <row r="5381" spans="6:27">
      <c r="F5381" s="128" t="s">
        <v>230</v>
      </c>
      <c r="G5381" s="128" t="s">
        <v>230</v>
      </c>
      <c r="H5381" s="128" t="s">
        <v>230</v>
      </c>
      <c r="I5381" s="128" t="s">
        <v>230</v>
      </c>
      <c r="J5381" s="128" t="s">
        <v>230</v>
      </c>
      <c r="K5381" s="128" t="s">
        <v>230</v>
      </c>
      <c r="N5381" s="128" t="s">
        <v>230</v>
      </c>
      <c r="AA5381" s="128" t="s">
        <v>230</v>
      </c>
    </row>
    <row r="5382" spans="6:27">
      <c r="F5382" s="128" t="s">
        <v>230</v>
      </c>
      <c r="G5382" s="128" t="s">
        <v>230</v>
      </c>
      <c r="H5382" s="128" t="s">
        <v>230</v>
      </c>
      <c r="I5382" s="128" t="s">
        <v>230</v>
      </c>
      <c r="J5382" s="128" t="s">
        <v>230</v>
      </c>
      <c r="K5382" s="128" t="s">
        <v>230</v>
      </c>
      <c r="N5382" s="128" t="s">
        <v>230</v>
      </c>
      <c r="AA5382" s="128" t="s">
        <v>230</v>
      </c>
    </row>
    <row r="5383" spans="6:27">
      <c r="F5383" s="128" t="s">
        <v>230</v>
      </c>
      <c r="G5383" s="128" t="s">
        <v>230</v>
      </c>
      <c r="H5383" s="128" t="s">
        <v>230</v>
      </c>
      <c r="I5383" s="128" t="s">
        <v>230</v>
      </c>
      <c r="J5383" s="128" t="s">
        <v>230</v>
      </c>
      <c r="K5383" s="128" t="s">
        <v>230</v>
      </c>
      <c r="N5383" s="128" t="s">
        <v>230</v>
      </c>
      <c r="AA5383" s="128" t="s">
        <v>230</v>
      </c>
    </row>
    <row r="5384" spans="6:27">
      <c r="F5384" s="128" t="s">
        <v>230</v>
      </c>
      <c r="G5384" s="128" t="s">
        <v>230</v>
      </c>
      <c r="H5384" s="128" t="s">
        <v>230</v>
      </c>
      <c r="I5384" s="128" t="s">
        <v>230</v>
      </c>
      <c r="J5384" s="128" t="s">
        <v>230</v>
      </c>
      <c r="K5384" s="128" t="s">
        <v>230</v>
      </c>
      <c r="N5384" s="128" t="s">
        <v>230</v>
      </c>
      <c r="AA5384" s="128" t="s">
        <v>230</v>
      </c>
    </row>
    <row r="5385" spans="6:27">
      <c r="F5385" s="128" t="s">
        <v>230</v>
      </c>
      <c r="G5385" s="128" t="s">
        <v>230</v>
      </c>
      <c r="H5385" s="128" t="s">
        <v>230</v>
      </c>
      <c r="I5385" s="128" t="s">
        <v>230</v>
      </c>
      <c r="J5385" s="128" t="s">
        <v>230</v>
      </c>
      <c r="K5385" s="128" t="s">
        <v>230</v>
      </c>
      <c r="N5385" s="128" t="s">
        <v>230</v>
      </c>
      <c r="AA5385" s="128" t="s">
        <v>230</v>
      </c>
    </row>
    <row r="5386" spans="6:27">
      <c r="F5386" s="128" t="s">
        <v>230</v>
      </c>
      <c r="G5386" s="128" t="s">
        <v>230</v>
      </c>
      <c r="H5386" s="128" t="s">
        <v>230</v>
      </c>
      <c r="I5386" s="128" t="s">
        <v>230</v>
      </c>
      <c r="J5386" s="128" t="s">
        <v>230</v>
      </c>
      <c r="K5386" s="128" t="s">
        <v>230</v>
      </c>
      <c r="N5386" s="128" t="s">
        <v>230</v>
      </c>
      <c r="AA5386" s="128" t="s">
        <v>230</v>
      </c>
    </row>
    <row r="5387" spans="6:27">
      <c r="F5387" s="128" t="s">
        <v>230</v>
      </c>
      <c r="G5387" s="128" t="s">
        <v>230</v>
      </c>
      <c r="H5387" s="128" t="s">
        <v>230</v>
      </c>
      <c r="I5387" s="128" t="s">
        <v>230</v>
      </c>
      <c r="J5387" s="128" t="s">
        <v>230</v>
      </c>
      <c r="K5387" s="128" t="s">
        <v>230</v>
      </c>
      <c r="N5387" s="128" t="s">
        <v>230</v>
      </c>
      <c r="AA5387" s="128" t="s">
        <v>230</v>
      </c>
    </row>
    <row r="5388" spans="6:27">
      <c r="F5388" s="128" t="s">
        <v>230</v>
      </c>
      <c r="G5388" s="128" t="s">
        <v>230</v>
      </c>
      <c r="H5388" s="128" t="s">
        <v>230</v>
      </c>
      <c r="I5388" s="128" t="s">
        <v>230</v>
      </c>
      <c r="J5388" s="128" t="s">
        <v>230</v>
      </c>
      <c r="K5388" s="128" t="s">
        <v>230</v>
      </c>
      <c r="N5388" s="128" t="s">
        <v>230</v>
      </c>
      <c r="AA5388" s="128" t="s">
        <v>230</v>
      </c>
    </row>
    <row r="5389" spans="6:27">
      <c r="F5389" s="128" t="s">
        <v>230</v>
      </c>
      <c r="G5389" s="128" t="s">
        <v>230</v>
      </c>
      <c r="H5389" s="128" t="s">
        <v>230</v>
      </c>
      <c r="I5389" s="128" t="s">
        <v>230</v>
      </c>
      <c r="J5389" s="128" t="s">
        <v>230</v>
      </c>
      <c r="K5389" s="128" t="s">
        <v>230</v>
      </c>
      <c r="N5389" s="128" t="s">
        <v>230</v>
      </c>
      <c r="AA5389" s="128" t="s">
        <v>230</v>
      </c>
    </row>
    <row r="5390" spans="6:27">
      <c r="F5390" s="128" t="s">
        <v>230</v>
      </c>
      <c r="G5390" s="128" t="s">
        <v>230</v>
      </c>
      <c r="H5390" s="128" t="s">
        <v>230</v>
      </c>
      <c r="I5390" s="128" t="s">
        <v>230</v>
      </c>
      <c r="J5390" s="128" t="s">
        <v>230</v>
      </c>
      <c r="K5390" s="128" t="s">
        <v>230</v>
      </c>
      <c r="N5390" s="128" t="s">
        <v>230</v>
      </c>
      <c r="AA5390" s="128" t="s">
        <v>230</v>
      </c>
    </row>
    <row r="5391" spans="6:27">
      <c r="F5391" s="128" t="s">
        <v>230</v>
      </c>
      <c r="G5391" s="128" t="s">
        <v>230</v>
      </c>
      <c r="H5391" s="128" t="s">
        <v>230</v>
      </c>
      <c r="I5391" s="128" t="s">
        <v>230</v>
      </c>
      <c r="J5391" s="128" t="s">
        <v>230</v>
      </c>
      <c r="K5391" s="128" t="s">
        <v>230</v>
      </c>
      <c r="N5391" s="128" t="s">
        <v>230</v>
      </c>
      <c r="AA5391" s="128" t="s">
        <v>230</v>
      </c>
    </row>
    <row r="5392" spans="6:27">
      <c r="F5392" s="128" t="s">
        <v>230</v>
      </c>
      <c r="G5392" s="128" t="s">
        <v>230</v>
      </c>
      <c r="H5392" s="128" t="s">
        <v>230</v>
      </c>
      <c r="I5392" s="128" t="s">
        <v>230</v>
      </c>
      <c r="J5392" s="128" t="s">
        <v>230</v>
      </c>
      <c r="K5392" s="128" t="s">
        <v>230</v>
      </c>
      <c r="N5392" s="128" t="s">
        <v>230</v>
      </c>
      <c r="AA5392" s="128" t="s">
        <v>230</v>
      </c>
    </row>
    <row r="5393" spans="6:27">
      <c r="F5393" s="128" t="s">
        <v>230</v>
      </c>
      <c r="G5393" s="128" t="s">
        <v>230</v>
      </c>
      <c r="H5393" s="128" t="s">
        <v>230</v>
      </c>
      <c r="I5393" s="128" t="s">
        <v>230</v>
      </c>
      <c r="J5393" s="128" t="s">
        <v>230</v>
      </c>
      <c r="K5393" s="128" t="s">
        <v>230</v>
      </c>
      <c r="N5393" s="128" t="s">
        <v>230</v>
      </c>
      <c r="AA5393" s="128" t="s">
        <v>230</v>
      </c>
    </row>
    <row r="5394" spans="6:27">
      <c r="F5394" s="128" t="s">
        <v>230</v>
      </c>
      <c r="G5394" s="128" t="s">
        <v>230</v>
      </c>
      <c r="H5394" s="128" t="s">
        <v>230</v>
      </c>
      <c r="I5394" s="128" t="s">
        <v>230</v>
      </c>
      <c r="J5394" s="128" t="s">
        <v>230</v>
      </c>
      <c r="K5394" s="128" t="s">
        <v>230</v>
      </c>
      <c r="N5394" s="128" t="s">
        <v>230</v>
      </c>
      <c r="AA5394" s="128" t="s">
        <v>230</v>
      </c>
    </row>
    <row r="5395" spans="6:27">
      <c r="F5395" s="128" t="s">
        <v>230</v>
      </c>
      <c r="G5395" s="128" t="s">
        <v>230</v>
      </c>
      <c r="H5395" s="128" t="s">
        <v>230</v>
      </c>
      <c r="I5395" s="128" t="s">
        <v>230</v>
      </c>
      <c r="J5395" s="128" t="s">
        <v>230</v>
      </c>
      <c r="K5395" s="128" t="s">
        <v>230</v>
      </c>
      <c r="N5395" s="128" t="s">
        <v>230</v>
      </c>
      <c r="AA5395" s="128" t="s">
        <v>230</v>
      </c>
    </row>
    <row r="5396" spans="6:27">
      <c r="F5396" s="128" t="s">
        <v>230</v>
      </c>
      <c r="G5396" s="128" t="s">
        <v>230</v>
      </c>
      <c r="H5396" s="128" t="s">
        <v>230</v>
      </c>
      <c r="I5396" s="128" t="s">
        <v>230</v>
      </c>
      <c r="J5396" s="128" t="s">
        <v>230</v>
      </c>
      <c r="K5396" s="128" t="s">
        <v>230</v>
      </c>
      <c r="N5396" s="128" t="s">
        <v>230</v>
      </c>
      <c r="AA5396" s="128" t="s">
        <v>230</v>
      </c>
    </row>
    <row r="5397" spans="6:27">
      <c r="F5397" s="128" t="s">
        <v>230</v>
      </c>
      <c r="G5397" s="128" t="s">
        <v>230</v>
      </c>
      <c r="H5397" s="128" t="s">
        <v>230</v>
      </c>
      <c r="I5397" s="128" t="s">
        <v>230</v>
      </c>
      <c r="J5397" s="128" t="s">
        <v>230</v>
      </c>
      <c r="K5397" s="128" t="s">
        <v>230</v>
      </c>
      <c r="N5397" s="128" t="s">
        <v>230</v>
      </c>
      <c r="AA5397" s="128" t="s">
        <v>230</v>
      </c>
    </row>
    <row r="5398" spans="6:27">
      <c r="F5398" s="128" t="s">
        <v>230</v>
      </c>
      <c r="G5398" s="128" t="s">
        <v>230</v>
      </c>
      <c r="H5398" s="128" t="s">
        <v>230</v>
      </c>
      <c r="I5398" s="128" t="s">
        <v>230</v>
      </c>
      <c r="J5398" s="128" t="s">
        <v>230</v>
      </c>
      <c r="K5398" s="128" t="s">
        <v>230</v>
      </c>
      <c r="N5398" s="128" t="s">
        <v>230</v>
      </c>
      <c r="AA5398" s="128" t="s">
        <v>230</v>
      </c>
    </row>
    <row r="5399" spans="6:27">
      <c r="F5399" s="128" t="s">
        <v>230</v>
      </c>
      <c r="G5399" s="128" t="s">
        <v>230</v>
      </c>
      <c r="H5399" s="128" t="s">
        <v>230</v>
      </c>
      <c r="I5399" s="128" t="s">
        <v>230</v>
      </c>
      <c r="J5399" s="128" t="s">
        <v>230</v>
      </c>
      <c r="K5399" s="128" t="s">
        <v>230</v>
      </c>
      <c r="N5399" s="128" t="s">
        <v>230</v>
      </c>
      <c r="AA5399" s="128" t="s">
        <v>230</v>
      </c>
    </row>
    <row r="5400" spans="6:27">
      <c r="F5400" s="128" t="s">
        <v>230</v>
      </c>
      <c r="G5400" s="128" t="s">
        <v>230</v>
      </c>
      <c r="H5400" s="128" t="s">
        <v>230</v>
      </c>
      <c r="I5400" s="128" t="s">
        <v>230</v>
      </c>
      <c r="J5400" s="128" t="s">
        <v>230</v>
      </c>
      <c r="K5400" s="128" t="s">
        <v>230</v>
      </c>
      <c r="N5400" s="128" t="s">
        <v>230</v>
      </c>
      <c r="AA5400" s="128" t="s">
        <v>230</v>
      </c>
    </row>
    <row r="5401" spans="6:27">
      <c r="F5401" s="128" t="s">
        <v>230</v>
      </c>
      <c r="G5401" s="128" t="s">
        <v>230</v>
      </c>
      <c r="H5401" s="128" t="s">
        <v>230</v>
      </c>
      <c r="I5401" s="128" t="s">
        <v>230</v>
      </c>
      <c r="J5401" s="128" t="s">
        <v>230</v>
      </c>
      <c r="K5401" s="128" t="s">
        <v>230</v>
      </c>
      <c r="N5401" s="128" t="s">
        <v>230</v>
      </c>
      <c r="AA5401" s="128" t="s">
        <v>230</v>
      </c>
    </row>
    <row r="5402" spans="6:27">
      <c r="F5402" s="128" t="s">
        <v>230</v>
      </c>
      <c r="G5402" s="128" t="s">
        <v>230</v>
      </c>
      <c r="H5402" s="128" t="s">
        <v>230</v>
      </c>
      <c r="I5402" s="128" t="s">
        <v>230</v>
      </c>
      <c r="J5402" s="128" t="s">
        <v>230</v>
      </c>
      <c r="K5402" s="128" t="s">
        <v>230</v>
      </c>
      <c r="N5402" s="128" t="s">
        <v>230</v>
      </c>
      <c r="AA5402" s="128" t="s">
        <v>230</v>
      </c>
    </row>
    <row r="5403" spans="6:27">
      <c r="F5403" s="128" t="s">
        <v>230</v>
      </c>
      <c r="G5403" s="128" t="s">
        <v>230</v>
      </c>
      <c r="H5403" s="128" t="s">
        <v>230</v>
      </c>
      <c r="I5403" s="128" t="s">
        <v>230</v>
      </c>
      <c r="J5403" s="128" t="s">
        <v>230</v>
      </c>
      <c r="K5403" s="128" t="s">
        <v>230</v>
      </c>
      <c r="N5403" s="128" t="s">
        <v>230</v>
      </c>
      <c r="AA5403" s="128" t="s">
        <v>230</v>
      </c>
    </row>
    <row r="5404" spans="6:27">
      <c r="F5404" s="128" t="s">
        <v>230</v>
      </c>
      <c r="G5404" s="128" t="s">
        <v>230</v>
      </c>
      <c r="H5404" s="128" t="s">
        <v>230</v>
      </c>
      <c r="I5404" s="128" t="s">
        <v>230</v>
      </c>
      <c r="J5404" s="128" t="s">
        <v>230</v>
      </c>
      <c r="K5404" s="128" t="s">
        <v>230</v>
      </c>
      <c r="N5404" s="128" t="s">
        <v>230</v>
      </c>
      <c r="AA5404" s="128" t="s">
        <v>230</v>
      </c>
    </row>
    <row r="5405" spans="6:27">
      <c r="F5405" s="128" t="s">
        <v>230</v>
      </c>
      <c r="G5405" s="128" t="s">
        <v>230</v>
      </c>
      <c r="H5405" s="128" t="s">
        <v>230</v>
      </c>
      <c r="I5405" s="128" t="s">
        <v>230</v>
      </c>
      <c r="J5405" s="128" t="s">
        <v>230</v>
      </c>
      <c r="K5405" s="128" t="s">
        <v>230</v>
      </c>
      <c r="N5405" s="128" t="s">
        <v>230</v>
      </c>
      <c r="AA5405" s="128" t="s">
        <v>230</v>
      </c>
    </row>
    <row r="5406" spans="6:27">
      <c r="F5406" s="128" t="s">
        <v>230</v>
      </c>
      <c r="G5406" s="128" t="s">
        <v>230</v>
      </c>
      <c r="H5406" s="128" t="s">
        <v>230</v>
      </c>
      <c r="I5406" s="128" t="s">
        <v>230</v>
      </c>
      <c r="J5406" s="128" t="s">
        <v>230</v>
      </c>
      <c r="K5406" s="128" t="s">
        <v>230</v>
      </c>
      <c r="N5406" s="128" t="s">
        <v>230</v>
      </c>
      <c r="AA5406" s="128" t="s">
        <v>230</v>
      </c>
    </row>
    <row r="5407" spans="6:27">
      <c r="F5407" s="128" t="s">
        <v>230</v>
      </c>
      <c r="G5407" s="128" t="s">
        <v>230</v>
      </c>
      <c r="H5407" s="128" t="s">
        <v>230</v>
      </c>
      <c r="I5407" s="128" t="s">
        <v>230</v>
      </c>
      <c r="J5407" s="128" t="s">
        <v>230</v>
      </c>
      <c r="K5407" s="128" t="s">
        <v>230</v>
      </c>
      <c r="N5407" s="128" t="s">
        <v>230</v>
      </c>
      <c r="AA5407" s="128" t="s">
        <v>230</v>
      </c>
    </row>
    <row r="5408" spans="6:27">
      <c r="F5408" s="128" t="s">
        <v>230</v>
      </c>
      <c r="G5408" s="128" t="s">
        <v>230</v>
      </c>
      <c r="H5408" s="128" t="s">
        <v>230</v>
      </c>
      <c r="I5408" s="128" t="s">
        <v>230</v>
      </c>
      <c r="J5408" s="128" t="s">
        <v>230</v>
      </c>
      <c r="K5408" s="128" t="s">
        <v>230</v>
      </c>
      <c r="N5408" s="128" t="s">
        <v>230</v>
      </c>
      <c r="AA5408" s="128" t="s">
        <v>230</v>
      </c>
    </row>
    <row r="5409" spans="6:27">
      <c r="F5409" s="128" t="s">
        <v>230</v>
      </c>
      <c r="G5409" s="128" t="s">
        <v>230</v>
      </c>
      <c r="H5409" s="128" t="s">
        <v>230</v>
      </c>
      <c r="I5409" s="128" t="s">
        <v>230</v>
      </c>
      <c r="J5409" s="128" t="s">
        <v>230</v>
      </c>
      <c r="K5409" s="128" t="s">
        <v>230</v>
      </c>
      <c r="N5409" s="128" t="s">
        <v>230</v>
      </c>
      <c r="AA5409" s="128" t="s">
        <v>230</v>
      </c>
    </row>
    <row r="5410" spans="6:27">
      <c r="F5410" s="128" t="s">
        <v>230</v>
      </c>
      <c r="G5410" s="128" t="s">
        <v>230</v>
      </c>
      <c r="H5410" s="128" t="s">
        <v>230</v>
      </c>
      <c r="I5410" s="128" t="s">
        <v>230</v>
      </c>
      <c r="J5410" s="128" t="s">
        <v>230</v>
      </c>
      <c r="K5410" s="128" t="s">
        <v>230</v>
      </c>
      <c r="N5410" s="128" t="s">
        <v>230</v>
      </c>
      <c r="AA5410" s="128" t="s">
        <v>230</v>
      </c>
    </row>
    <row r="5411" spans="6:27">
      <c r="F5411" s="128" t="s">
        <v>230</v>
      </c>
      <c r="G5411" s="128" t="s">
        <v>230</v>
      </c>
      <c r="H5411" s="128" t="s">
        <v>230</v>
      </c>
      <c r="I5411" s="128" t="s">
        <v>230</v>
      </c>
      <c r="J5411" s="128" t="s">
        <v>230</v>
      </c>
      <c r="K5411" s="128" t="s">
        <v>230</v>
      </c>
      <c r="N5411" s="128" t="s">
        <v>230</v>
      </c>
      <c r="AA5411" s="128" t="s">
        <v>230</v>
      </c>
    </row>
    <row r="5412" spans="6:27">
      <c r="F5412" s="128" t="s">
        <v>230</v>
      </c>
      <c r="G5412" s="128" t="s">
        <v>230</v>
      </c>
      <c r="H5412" s="128" t="s">
        <v>230</v>
      </c>
      <c r="I5412" s="128" t="s">
        <v>230</v>
      </c>
      <c r="J5412" s="128" t="s">
        <v>230</v>
      </c>
      <c r="K5412" s="128" t="s">
        <v>230</v>
      </c>
      <c r="N5412" s="128" t="s">
        <v>230</v>
      </c>
      <c r="AA5412" s="128" t="s">
        <v>230</v>
      </c>
    </row>
    <row r="5413" spans="6:27">
      <c r="F5413" s="128" t="s">
        <v>230</v>
      </c>
      <c r="G5413" s="128" t="s">
        <v>230</v>
      </c>
      <c r="H5413" s="128" t="s">
        <v>230</v>
      </c>
      <c r="I5413" s="128" t="s">
        <v>230</v>
      </c>
      <c r="J5413" s="128" t="s">
        <v>230</v>
      </c>
      <c r="K5413" s="128" t="s">
        <v>230</v>
      </c>
      <c r="N5413" s="128" t="s">
        <v>230</v>
      </c>
      <c r="AA5413" s="128" t="s">
        <v>230</v>
      </c>
    </row>
    <row r="5414" spans="6:27">
      <c r="F5414" s="128" t="s">
        <v>230</v>
      </c>
      <c r="G5414" s="128" t="s">
        <v>230</v>
      </c>
      <c r="H5414" s="128" t="s">
        <v>230</v>
      </c>
      <c r="I5414" s="128" t="s">
        <v>230</v>
      </c>
      <c r="J5414" s="128" t="s">
        <v>230</v>
      </c>
      <c r="K5414" s="128" t="s">
        <v>230</v>
      </c>
      <c r="N5414" s="128" t="s">
        <v>230</v>
      </c>
      <c r="AA5414" s="128" t="s">
        <v>230</v>
      </c>
    </row>
    <row r="5415" spans="6:27">
      <c r="F5415" s="128" t="s">
        <v>230</v>
      </c>
      <c r="G5415" s="128" t="s">
        <v>230</v>
      </c>
      <c r="H5415" s="128" t="s">
        <v>230</v>
      </c>
      <c r="I5415" s="128" t="s">
        <v>230</v>
      </c>
      <c r="J5415" s="128" t="s">
        <v>230</v>
      </c>
      <c r="K5415" s="128" t="s">
        <v>230</v>
      </c>
      <c r="N5415" s="128" t="s">
        <v>230</v>
      </c>
      <c r="AA5415" s="128" t="s">
        <v>230</v>
      </c>
    </row>
    <row r="5416" spans="6:27">
      <c r="F5416" s="128" t="s">
        <v>230</v>
      </c>
      <c r="G5416" s="128" t="s">
        <v>230</v>
      </c>
      <c r="H5416" s="128" t="s">
        <v>230</v>
      </c>
      <c r="I5416" s="128" t="s">
        <v>230</v>
      </c>
      <c r="J5416" s="128" t="s">
        <v>230</v>
      </c>
      <c r="K5416" s="128" t="s">
        <v>230</v>
      </c>
      <c r="N5416" s="128" t="s">
        <v>230</v>
      </c>
      <c r="AA5416" s="128" t="s">
        <v>230</v>
      </c>
    </row>
    <row r="5417" spans="6:27">
      <c r="F5417" s="128" t="s">
        <v>230</v>
      </c>
      <c r="G5417" s="128" t="s">
        <v>230</v>
      </c>
      <c r="H5417" s="128" t="s">
        <v>230</v>
      </c>
      <c r="I5417" s="128" t="s">
        <v>230</v>
      </c>
      <c r="J5417" s="128" t="s">
        <v>230</v>
      </c>
      <c r="K5417" s="128" t="s">
        <v>230</v>
      </c>
      <c r="N5417" s="128" t="s">
        <v>230</v>
      </c>
      <c r="AA5417" s="128" t="s">
        <v>230</v>
      </c>
    </row>
    <row r="5418" spans="6:27">
      <c r="F5418" s="128" t="s">
        <v>230</v>
      </c>
      <c r="G5418" s="128" t="s">
        <v>230</v>
      </c>
      <c r="H5418" s="128" t="s">
        <v>230</v>
      </c>
      <c r="I5418" s="128" t="s">
        <v>230</v>
      </c>
      <c r="J5418" s="128" t="s">
        <v>230</v>
      </c>
      <c r="K5418" s="128" t="s">
        <v>230</v>
      </c>
      <c r="N5418" s="128" t="s">
        <v>230</v>
      </c>
      <c r="AA5418" s="128" t="s">
        <v>230</v>
      </c>
    </row>
    <row r="5419" spans="6:27">
      <c r="F5419" s="128" t="s">
        <v>230</v>
      </c>
      <c r="G5419" s="128" t="s">
        <v>230</v>
      </c>
      <c r="H5419" s="128" t="s">
        <v>230</v>
      </c>
      <c r="I5419" s="128" t="s">
        <v>230</v>
      </c>
      <c r="J5419" s="128" t="s">
        <v>230</v>
      </c>
      <c r="K5419" s="128" t="s">
        <v>230</v>
      </c>
      <c r="N5419" s="128" t="s">
        <v>230</v>
      </c>
      <c r="AA5419" s="128" t="s">
        <v>230</v>
      </c>
    </row>
    <row r="5420" spans="6:27">
      <c r="F5420" s="128" t="s">
        <v>230</v>
      </c>
      <c r="G5420" s="128" t="s">
        <v>230</v>
      </c>
      <c r="H5420" s="128" t="s">
        <v>230</v>
      </c>
      <c r="I5420" s="128" t="s">
        <v>230</v>
      </c>
      <c r="J5420" s="128" t="s">
        <v>230</v>
      </c>
      <c r="K5420" s="128" t="s">
        <v>230</v>
      </c>
      <c r="N5420" s="128" t="s">
        <v>230</v>
      </c>
      <c r="AA5420" s="128" t="s">
        <v>230</v>
      </c>
    </row>
    <row r="5421" spans="6:27">
      <c r="F5421" s="128" t="s">
        <v>230</v>
      </c>
      <c r="G5421" s="128" t="s">
        <v>230</v>
      </c>
      <c r="H5421" s="128" t="s">
        <v>230</v>
      </c>
      <c r="I5421" s="128" t="s">
        <v>230</v>
      </c>
      <c r="J5421" s="128" t="s">
        <v>230</v>
      </c>
      <c r="K5421" s="128" t="s">
        <v>230</v>
      </c>
      <c r="N5421" s="128" t="s">
        <v>230</v>
      </c>
      <c r="AA5421" s="128" t="s">
        <v>230</v>
      </c>
    </row>
    <row r="5422" spans="6:27">
      <c r="F5422" s="128" t="s">
        <v>230</v>
      </c>
      <c r="G5422" s="128" t="s">
        <v>230</v>
      </c>
      <c r="H5422" s="128" t="s">
        <v>230</v>
      </c>
      <c r="I5422" s="128" t="s">
        <v>230</v>
      </c>
      <c r="J5422" s="128" t="s">
        <v>230</v>
      </c>
      <c r="K5422" s="128" t="s">
        <v>230</v>
      </c>
      <c r="N5422" s="128" t="s">
        <v>230</v>
      </c>
      <c r="AA5422" s="128" t="s">
        <v>230</v>
      </c>
    </row>
    <row r="5423" spans="6:27">
      <c r="F5423" s="128" t="s">
        <v>230</v>
      </c>
      <c r="G5423" s="128" t="s">
        <v>230</v>
      </c>
      <c r="H5423" s="128" t="s">
        <v>230</v>
      </c>
      <c r="I5423" s="128" t="s">
        <v>230</v>
      </c>
      <c r="J5423" s="128" t="s">
        <v>230</v>
      </c>
      <c r="K5423" s="128" t="s">
        <v>230</v>
      </c>
      <c r="N5423" s="128" t="s">
        <v>230</v>
      </c>
      <c r="AA5423" s="128" t="s">
        <v>230</v>
      </c>
    </row>
    <row r="5424" spans="6:27">
      <c r="F5424" s="128" t="s">
        <v>230</v>
      </c>
      <c r="G5424" s="128" t="s">
        <v>230</v>
      </c>
      <c r="H5424" s="128" t="s">
        <v>230</v>
      </c>
      <c r="I5424" s="128" t="s">
        <v>230</v>
      </c>
      <c r="J5424" s="128" t="s">
        <v>230</v>
      </c>
      <c r="K5424" s="128" t="s">
        <v>230</v>
      </c>
      <c r="N5424" s="128" t="s">
        <v>230</v>
      </c>
      <c r="AA5424" s="128" t="s">
        <v>230</v>
      </c>
    </row>
    <row r="5425" spans="6:27">
      <c r="F5425" s="128" t="s">
        <v>230</v>
      </c>
      <c r="G5425" s="128" t="s">
        <v>230</v>
      </c>
      <c r="H5425" s="128" t="s">
        <v>230</v>
      </c>
      <c r="I5425" s="128" t="s">
        <v>230</v>
      </c>
      <c r="J5425" s="128" t="s">
        <v>230</v>
      </c>
      <c r="K5425" s="128" t="s">
        <v>230</v>
      </c>
      <c r="N5425" s="128" t="s">
        <v>230</v>
      </c>
      <c r="AA5425" s="128" t="s">
        <v>230</v>
      </c>
    </row>
    <row r="5426" spans="6:27">
      <c r="F5426" s="128" t="s">
        <v>230</v>
      </c>
      <c r="G5426" s="128" t="s">
        <v>230</v>
      </c>
      <c r="H5426" s="128" t="s">
        <v>230</v>
      </c>
      <c r="I5426" s="128" t="s">
        <v>230</v>
      </c>
      <c r="J5426" s="128" t="s">
        <v>230</v>
      </c>
      <c r="K5426" s="128" t="s">
        <v>230</v>
      </c>
      <c r="N5426" s="128" t="s">
        <v>230</v>
      </c>
      <c r="AA5426" s="128" t="s">
        <v>230</v>
      </c>
    </row>
    <row r="5427" spans="6:27">
      <c r="F5427" s="128" t="s">
        <v>230</v>
      </c>
      <c r="G5427" s="128" t="s">
        <v>230</v>
      </c>
      <c r="H5427" s="128" t="s">
        <v>230</v>
      </c>
      <c r="I5427" s="128" t="s">
        <v>230</v>
      </c>
      <c r="J5427" s="128" t="s">
        <v>230</v>
      </c>
      <c r="K5427" s="128" t="s">
        <v>230</v>
      </c>
      <c r="N5427" s="128" t="s">
        <v>230</v>
      </c>
      <c r="AA5427" s="128" t="s">
        <v>230</v>
      </c>
    </row>
    <row r="5428" spans="6:27">
      <c r="F5428" s="128" t="s">
        <v>230</v>
      </c>
      <c r="G5428" s="128" t="s">
        <v>230</v>
      </c>
      <c r="H5428" s="128" t="s">
        <v>230</v>
      </c>
      <c r="I5428" s="128" t="s">
        <v>230</v>
      </c>
      <c r="J5428" s="128" t="s">
        <v>230</v>
      </c>
      <c r="K5428" s="128" t="s">
        <v>230</v>
      </c>
      <c r="N5428" s="128" t="s">
        <v>230</v>
      </c>
      <c r="AA5428" s="128" t="s">
        <v>230</v>
      </c>
    </row>
    <row r="5429" spans="6:27">
      <c r="F5429" s="128" t="s">
        <v>230</v>
      </c>
      <c r="G5429" s="128" t="s">
        <v>230</v>
      </c>
      <c r="H5429" s="128" t="s">
        <v>230</v>
      </c>
      <c r="I5429" s="128" t="s">
        <v>230</v>
      </c>
      <c r="J5429" s="128" t="s">
        <v>230</v>
      </c>
      <c r="K5429" s="128" t="s">
        <v>230</v>
      </c>
      <c r="N5429" s="128" t="s">
        <v>230</v>
      </c>
      <c r="AA5429" s="128" t="s">
        <v>230</v>
      </c>
    </row>
    <row r="5430" spans="6:27">
      <c r="F5430" s="128" t="s">
        <v>230</v>
      </c>
      <c r="G5430" s="128" t="s">
        <v>230</v>
      </c>
      <c r="H5430" s="128" t="s">
        <v>230</v>
      </c>
      <c r="I5430" s="128" t="s">
        <v>230</v>
      </c>
      <c r="J5430" s="128" t="s">
        <v>230</v>
      </c>
      <c r="K5430" s="128" t="s">
        <v>230</v>
      </c>
      <c r="N5430" s="128" t="s">
        <v>230</v>
      </c>
      <c r="AA5430" s="128" t="s">
        <v>230</v>
      </c>
    </row>
    <row r="5431" spans="6:27">
      <c r="F5431" s="128" t="s">
        <v>230</v>
      </c>
      <c r="G5431" s="128" t="s">
        <v>230</v>
      </c>
      <c r="H5431" s="128" t="s">
        <v>230</v>
      </c>
      <c r="I5431" s="128" t="s">
        <v>230</v>
      </c>
      <c r="J5431" s="128" t="s">
        <v>230</v>
      </c>
      <c r="K5431" s="128" t="s">
        <v>230</v>
      </c>
      <c r="N5431" s="128" t="s">
        <v>230</v>
      </c>
      <c r="AA5431" s="128" t="s">
        <v>230</v>
      </c>
    </row>
    <row r="5432" spans="6:27">
      <c r="F5432" s="128" t="s">
        <v>230</v>
      </c>
      <c r="G5432" s="128" t="s">
        <v>230</v>
      </c>
      <c r="H5432" s="128" t="s">
        <v>230</v>
      </c>
      <c r="I5432" s="128" t="s">
        <v>230</v>
      </c>
      <c r="J5432" s="128" t="s">
        <v>230</v>
      </c>
      <c r="K5432" s="128" t="s">
        <v>230</v>
      </c>
      <c r="N5432" s="128" t="s">
        <v>230</v>
      </c>
      <c r="AA5432" s="128" t="s">
        <v>230</v>
      </c>
    </row>
    <row r="5433" spans="6:27">
      <c r="F5433" s="128" t="s">
        <v>230</v>
      </c>
      <c r="G5433" s="128" t="s">
        <v>230</v>
      </c>
      <c r="H5433" s="128" t="s">
        <v>230</v>
      </c>
      <c r="I5433" s="128" t="s">
        <v>230</v>
      </c>
      <c r="J5433" s="128" t="s">
        <v>230</v>
      </c>
      <c r="K5433" s="128" t="s">
        <v>230</v>
      </c>
      <c r="N5433" s="128" t="s">
        <v>230</v>
      </c>
      <c r="AA5433" s="128" t="s">
        <v>230</v>
      </c>
    </row>
    <row r="5434" spans="6:27">
      <c r="F5434" s="128" t="s">
        <v>230</v>
      </c>
      <c r="G5434" s="128" t="s">
        <v>230</v>
      </c>
      <c r="H5434" s="128" t="s">
        <v>230</v>
      </c>
      <c r="I5434" s="128" t="s">
        <v>230</v>
      </c>
      <c r="J5434" s="128" t="s">
        <v>230</v>
      </c>
      <c r="K5434" s="128" t="s">
        <v>230</v>
      </c>
      <c r="N5434" s="128" t="s">
        <v>230</v>
      </c>
      <c r="AA5434" s="128" t="s">
        <v>230</v>
      </c>
    </row>
    <row r="5435" spans="6:27">
      <c r="F5435" s="128" t="s">
        <v>230</v>
      </c>
      <c r="G5435" s="128" t="s">
        <v>230</v>
      </c>
      <c r="H5435" s="128" t="s">
        <v>230</v>
      </c>
      <c r="I5435" s="128" t="s">
        <v>230</v>
      </c>
      <c r="J5435" s="128" t="s">
        <v>230</v>
      </c>
      <c r="K5435" s="128" t="s">
        <v>230</v>
      </c>
      <c r="N5435" s="128" t="s">
        <v>230</v>
      </c>
      <c r="AA5435" s="128" t="s">
        <v>230</v>
      </c>
    </row>
    <row r="5436" spans="6:27">
      <c r="F5436" s="128" t="s">
        <v>230</v>
      </c>
      <c r="G5436" s="128" t="s">
        <v>230</v>
      </c>
      <c r="H5436" s="128" t="s">
        <v>230</v>
      </c>
      <c r="I5436" s="128" t="s">
        <v>230</v>
      </c>
      <c r="J5436" s="128" t="s">
        <v>230</v>
      </c>
      <c r="K5436" s="128" t="s">
        <v>230</v>
      </c>
      <c r="N5436" s="128" t="s">
        <v>230</v>
      </c>
      <c r="AA5436" s="128" t="s">
        <v>230</v>
      </c>
    </row>
    <row r="5437" spans="6:27">
      <c r="F5437" s="128" t="s">
        <v>230</v>
      </c>
      <c r="G5437" s="128" t="s">
        <v>230</v>
      </c>
      <c r="H5437" s="128" t="s">
        <v>230</v>
      </c>
      <c r="I5437" s="128" t="s">
        <v>230</v>
      </c>
      <c r="J5437" s="128" t="s">
        <v>230</v>
      </c>
      <c r="K5437" s="128" t="s">
        <v>230</v>
      </c>
      <c r="N5437" s="128" t="s">
        <v>230</v>
      </c>
      <c r="AA5437" s="128" t="s">
        <v>230</v>
      </c>
    </row>
    <row r="5438" spans="6:27">
      <c r="F5438" s="128" t="s">
        <v>230</v>
      </c>
      <c r="G5438" s="128" t="s">
        <v>230</v>
      </c>
      <c r="H5438" s="128" t="s">
        <v>230</v>
      </c>
      <c r="I5438" s="128" t="s">
        <v>230</v>
      </c>
      <c r="J5438" s="128" t="s">
        <v>230</v>
      </c>
      <c r="K5438" s="128" t="s">
        <v>230</v>
      </c>
      <c r="N5438" s="128" t="s">
        <v>230</v>
      </c>
      <c r="AA5438" s="128" t="s">
        <v>230</v>
      </c>
    </row>
    <row r="5439" spans="6:27">
      <c r="F5439" s="128" t="s">
        <v>230</v>
      </c>
      <c r="G5439" s="128" t="s">
        <v>230</v>
      </c>
      <c r="H5439" s="128" t="s">
        <v>230</v>
      </c>
      <c r="I5439" s="128" t="s">
        <v>230</v>
      </c>
      <c r="J5439" s="128" t="s">
        <v>230</v>
      </c>
      <c r="K5439" s="128" t="s">
        <v>230</v>
      </c>
      <c r="N5439" s="128" t="s">
        <v>230</v>
      </c>
      <c r="AA5439" s="128" t="s">
        <v>230</v>
      </c>
    </row>
    <row r="5440" spans="6:27">
      <c r="F5440" s="128" t="s">
        <v>230</v>
      </c>
      <c r="G5440" s="128" t="s">
        <v>230</v>
      </c>
      <c r="H5440" s="128" t="s">
        <v>230</v>
      </c>
      <c r="I5440" s="128" t="s">
        <v>230</v>
      </c>
      <c r="J5440" s="128" t="s">
        <v>230</v>
      </c>
      <c r="K5440" s="128" t="s">
        <v>230</v>
      </c>
      <c r="N5440" s="128" t="s">
        <v>230</v>
      </c>
      <c r="AA5440" s="128" t="s">
        <v>230</v>
      </c>
    </row>
    <row r="5441" spans="6:27">
      <c r="F5441" s="128" t="s">
        <v>230</v>
      </c>
      <c r="G5441" s="128" t="s">
        <v>230</v>
      </c>
      <c r="H5441" s="128" t="s">
        <v>230</v>
      </c>
      <c r="I5441" s="128" t="s">
        <v>230</v>
      </c>
      <c r="J5441" s="128" t="s">
        <v>230</v>
      </c>
      <c r="K5441" s="128" t="s">
        <v>230</v>
      </c>
      <c r="N5441" s="128" t="s">
        <v>230</v>
      </c>
      <c r="AA5441" s="128" t="s">
        <v>230</v>
      </c>
    </row>
    <row r="5442" spans="6:27">
      <c r="F5442" s="128" t="s">
        <v>230</v>
      </c>
      <c r="G5442" s="128" t="s">
        <v>230</v>
      </c>
      <c r="H5442" s="128" t="s">
        <v>230</v>
      </c>
      <c r="I5442" s="128" t="s">
        <v>230</v>
      </c>
      <c r="J5442" s="128" t="s">
        <v>230</v>
      </c>
      <c r="K5442" s="128" t="s">
        <v>230</v>
      </c>
      <c r="N5442" s="128" t="s">
        <v>230</v>
      </c>
      <c r="AA5442" s="128" t="s">
        <v>230</v>
      </c>
    </row>
    <row r="5443" spans="6:27">
      <c r="F5443" s="128" t="s">
        <v>230</v>
      </c>
      <c r="G5443" s="128" t="s">
        <v>230</v>
      </c>
      <c r="H5443" s="128" t="s">
        <v>230</v>
      </c>
      <c r="I5443" s="128" t="s">
        <v>230</v>
      </c>
      <c r="J5443" s="128" t="s">
        <v>230</v>
      </c>
      <c r="K5443" s="128" t="s">
        <v>230</v>
      </c>
      <c r="N5443" s="128" t="s">
        <v>230</v>
      </c>
      <c r="AA5443" s="128" t="s">
        <v>230</v>
      </c>
    </row>
    <row r="5444" spans="6:27">
      <c r="F5444" s="128" t="s">
        <v>230</v>
      </c>
      <c r="G5444" s="128" t="s">
        <v>230</v>
      </c>
      <c r="H5444" s="128" t="s">
        <v>230</v>
      </c>
      <c r="I5444" s="128" t="s">
        <v>230</v>
      </c>
      <c r="J5444" s="128" t="s">
        <v>230</v>
      </c>
      <c r="K5444" s="128" t="s">
        <v>230</v>
      </c>
      <c r="N5444" s="128" t="s">
        <v>230</v>
      </c>
      <c r="AA5444" s="128" t="s">
        <v>230</v>
      </c>
    </row>
    <row r="5445" spans="6:27">
      <c r="F5445" s="128" t="s">
        <v>230</v>
      </c>
      <c r="G5445" s="128" t="s">
        <v>230</v>
      </c>
      <c r="H5445" s="128" t="s">
        <v>230</v>
      </c>
      <c r="I5445" s="128" t="s">
        <v>230</v>
      </c>
      <c r="J5445" s="128" t="s">
        <v>230</v>
      </c>
      <c r="K5445" s="128" t="s">
        <v>230</v>
      </c>
      <c r="N5445" s="128" t="s">
        <v>230</v>
      </c>
      <c r="AA5445" s="128" t="s">
        <v>230</v>
      </c>
    </row>
    <row r="5446" spans="6:27">
      <c r="F5446" s="128" t="s">
        <v>230</v>
      </c>
      <c r="G5446" s="128" t="s">
        <v>230</v>
      </c>
      <c r="H5446" s="128" t="s">
        <v>230</v>
      </c>
      <c r="I5446" s="128" t="s">
        <v>230</v>
      </c>
      <c r="J5446" s="128" t="s">
        <v>230</v>
      </c>
      <c r="K5446" s="128" t="s">
        <v>230</v>
      </c>
      <c r="N5446" s="128" t="s">
        <v>230</v>
      </c>
      <c r="AA5446" s="128" t="s">
        <v>230</v>
      </c>
    </row>
    <row r="5447" spans="6:27">
      <c r="F5447" s="128" t="s">
        <v>230</v>
      </c>
      <c r="G5447" s="128" t="s">
        <v>230</v>
      </c>
      <c r="H5447" s="128" t="s">
        <v>230</v>
      </c>
      <c r="I5447" s="128" t="s">
        <v>230</v>
      </c>
      <c r="J5447" s="128" t="s">
        <v>230</v>
      </c>
      <c r="K5447" s="128" t="s">
        <v>230</v>
      </c>
      <c r="N5447" s="128" t="s">
        <v>230</v>
      </c>
      <c r="AA5447" s="128" t="s">
        <v>230</v>
      </c>
    </row>
    <row r="5448" spans="6:27">
      <c r="F5448" s="128" t="s">
        <v>230</v>
      </c>
      <c r="G5448" s="128" t="s">
        <v>230</v>
      </c>
      <c r="H5448" s="128" t="s">
        <v>230</v>
      </c>
      <c r="I5448" s="128" t="s">
        <v>230</v>
      </c>
      <c r="J5448" s="128" t="s">
        <v>230</v>
      </c>
      <c r="K5448" s="128" t="s">
        <v>230</v>
      </c>
      <c r="N5448" s="128" t="s">
        <v>230</v>
      </c>
      <c r="AA5448" s="128" t="s">
        <v>230</v>
      </c>
    </row>
    <row r="5449" spans="6:27">
      <c r="F5449" s="128" t="s">
        <v>230</v>
      </c>
      <c r="G5449" s="128" t="s">
        <v>230</v>
      </c>
      <c r="H5449" s="128" t="s">
        <v>230</v>
      </c>
      <c r="I5449" s="128" t="s">
        <v>230</v>
      </c>
      <c r="J5449" s="128" t="s">
        <v>230</v>
      </c>
      <c r="K5449" s="128" t="s">
        <v>230</v>
      </c>
      <c r="N5449" s="128" t="s">
        <v>230</v>
      </c>
      <c r="AA5449" s="128" t="s">
        <v>230</v>
      </c>
    </row>
    <row r="5450" spans="6:27">
      <c r="F5450" s="128" t="s">
        <v>230</v>
      </c>
      <c r="G5450" s="128" t="s">
        <v>230</v>
      </c>
      <c r="H5450" s="128" t="s">
        <v>230</v>
      </c>
      <c r="I5450" s="128" t="s">
        <v>230</v>
      </c>
      <c r="J5450" s="128" t="s">
        <v>230</v>
      </c>
      <c r="K5450" s="128" t="s">
        <v>230</v>
      </c>
      <c r="N5450" s="128" t="s">
        <v>230</v>
      </c>
      <c r="AA5450" s="128" t="s">
        <v>230</v>
      </c>
    </row>
    <row r="5451" spans="6:27">
      <c r="F5451" s="128" t="s">
        <v>230</v>
      </c>
      <c r="G5451" s="128" t="s">
        <v>230</v>
      </c>
      <c r="H5451" s="128" t="s">
        <v>230</v>
      </c>
      <c r="I5451" s="128" t="s">
        <v>230</v>
      </c>
      <c r="J5451" s="128" t="s">
        <v>230</v>
      </c>
      <c r="K5451" s="128" t="s">
        <v>230</v>
      </c>
      <c r="N5451" s="128" t="s">
        <v>230</v>
      </c>
      <c r="AA5451" s="128" t="s">
        <v>230</v>
      </c>
    </row>
    <row r="5452" spans="6:27">
      <c r="F5452" s="128" t="s">
        <v>230</v>
      </c>
      <c r="G5452" s="128" t="s">
        <v>230</v>
      </c>
      <c r="H5452" s="128" t="s">
        <v>230</v>
      </c>
      <c r="I5452" s="128" t="s">
        <v>230</v>
      </c>
      <c r="J5452" s="128" t="s">
        <v>230</v>
      </c>
      <c r="K5452" s="128" t="s">
        <v>230</v>
      </c>
      <c r="N5452" s="128" t="s">
        <v>230</v>
      </c>
      <c r="AA5452" s="128" t="s">
        <v>230</v>
      </c>
    </row>
    <row r="5453" spans="6:27">
      <c r="F5453" s="128" t="s">
        <v>230</v>
      </c>
      <c r="G5453" s="128" t="s">
        <v>230</v>
      </c>
      <c r="H5453" s="128" t="s">
        <v>230</v>
      </c>
      <c r="I5453" s="128" t="s">
        <v>230</v>
      </c>
      <c r="J5453" s="128" t="s">
        <v>230</v>
      </c>
      <c r="K5453" s="128" t="s">
        <v>230</v>
      </c>
      <c r="N5453" s="128" t="s">
        <v>230</v>
      </c>
      <c r="AA5453" s="128" t="s">
        <v>230</v>
      </c>
    </row>
    <row r="5454" spans="6:27">
      <c r="F5454" s="128" t="s">
        <v>230</v>
      </c>
      <c r="G5454" s="128" t="s">
        <v>230</v>
      </c>
      <c r="H5454" s="128" t="s">
        <v>230</v>
      </c>
      <c r="I5454" s="128" t="s">
        <v>230</v>
      </c>
      <c r="J5454" s="128" t="s">
        <v>230</v>
      </c>
      <c r="K5454" s="128" t="s">
        <v>230</v>
      </c>
      <c r="N5454" s="128" t="s">
        <v>230</v>
      </c>
      <c r="AA5454" s="128" t="s">
        <v>230</v>
      </c>
    </row>
    <row r="5455" spans="6:27">
      <c r="F5455" s="128" t="s">
        <v>230</v>
      </c>
      <c r="G5455" s="128" t="s">
        <v>230</v>
      </c>
      <c r="H5455" s="128" t="s">
        <v>230</v>
      </c>
      <c r="I5455" s="128" t="s">
        <v>230</v>
      </c>
      <c r="J5455" s="128" t="s">
        <v>230</v>
      </c>
      <c r="K5455" s="128" t="s">
        <v>230</v>
      </c>
      <c r="N5455" s="128" t="s">
        <v>230</v>
      </c>
      <c r="AA5455" s="128" t="s">
        <v>230</v>
      </c>
    </row>
    <row r="5456" spans="6:27">
      <c r="F5456" s="128" t="s">
        <v>230</v>
      </c>
      <c r="G5456" s="128" t="s">
        <v>230</v>
      </c>
      <c r="H5456" s="128" t="s">
        <v>230</v>
      </c>
      <c r="I5456" s="128" t="s">
        <v>230</v>
      </c>
      <c r="J5456" s="128" t="s">
        <v>230</v>
      </c>
      <c r="K5456" s="128" t="s">
        <v>230</v>
      </c>
      <c r="N5456" s="128" t="s">
        <v>230</v>
      </c>
      <c r="AA5456" s="128" t="s">
        <v>230</v>
      </c>
    </row>
    <row r="5457" spans="6:27">
      <c r="F5457" s="128" t="s">
        <v>230</v>
      </c>
      <c r="G5457" s="128" t="s">
        <v>230</v>
      </c>
      <c r="H5457" s="128" t="s">
        <v>230</v>
      </c>
      <c r="I5457" s="128" t="s">
        <v>230</v>
      </c>
      <c r="J5457" s="128" t="s">
        <v>230</v>
      </c>
      <c r="K5457" s="128" t="s">
        <v>230</v>
      </c>
      <c r="N5457" s="128" t="s">
        <v>230</v>
      </c>
      <c r="AA5457" s="128" t="s">
        <v>230</v>
      </c>
    </row>
    <row r="5458" spans="6:27">
      <c r="F5458" s="128" t="s">
        <v>230</v>
      </c>
      <c r="G5458" s="128" t="s">
        <v>230</v>
      </c>
      <c r="H5458" s="128" t="s">
        <v>230</v>
      </c>
      <c r="I5458" s="128" t="s">
        <v>230</v>
      </c>
      <c r="J5458" s="128" t="s">
        <v>230</v>
      </c>
      <c r="K5458" s="128" t="s">
        <v>230</v>
      </c>
      <c r="N5458" s="128" t="s">
        <v>230</v>
      </c>
      <c r="AA5458" s="128" t="s">
        <v>230</v>
      </c>
    </row>
    <row r="5459" spans="6:27">
      <c r="F5459" s="128" t="s">
        <v>230</v>
      </c>
      <c r="G5459" s="128" t="s">
        <v>230</v>
      </c>
      <c r="H5459" s="128" t="s">
        <v>230</v>
      </c>
      <c r="I5459" s="128" t="s">
        <v>230</v>
      </c>
      <c r="J5459" s="128" t="s">
        <v>230</v>
      </c>
      <c r="K5459" s="128" t="s">
        <v>230</v>
      </c>
      <c r="N5459" s="128" t="s">
        <v>230</v>
      </c>
      <c r="AA5459" s="128" t="s">
        <v>230</v>
      </c>
    </row>
    <row r="5460" spans="6:27">
      <c r="F5460" s="128" t="s">
        <v>230</v>
      </c>
      <c r="G5460" s="128" t="s">
        <v>230</v>
      </c>
      <c r="H5460" s="128" t="s">
        <v>230</v>
      </c>
      <c r="I5460" s="128" t="s">
        <v>230</v>
      </c>
      <c r="J5460" s="128" t="s">
        <v>230</v>
      </c>
      <c r="K5460" s="128" t="s">
        <v>230</v>
      </c>
      <c r="N5460" s="128" t="s">
        <v>230</v>
      </c>
      <c r="AA5460" s="128" t="s">
        <v>230</v>
      </c>
    </row>
    <row r="5461" spans="6:27">
      <c r="F5461" s="128" t="s">
        <v>230</v>
      </c>
      <c r="G5461" s="128" t="s">
        <v>230</v>
      </c>
      <c r="H5461" s="128" t="s">
        <v>230</v>
      </c>
      <c r="I5461" s="128" t="s">
        <v>230</v>
      </c>
      <c r="J5461" s="128" t="s">
        <v>230</v>
      </c>
      <c r="K5461" s="128" t="s">
        <v>230</v>
      </c>
      <c r="N5461" s="128" t="s">
        <v>230</v>
      </c>
      <c r="AA5461" s="128" t="s">
        <v>230</v>
      </c>
    </row>
    <row r="5462" spans="6:27">
      <c r="F5462" s="128" t="s">
        <v>230</v>
      </c>
      <c r="G5462" s="128" t="s">
        <v>230</v>
      </c>
      <c r="H5462" s="128" t="s">
        <v>230</v>
      </c>
      <c r="I5462" s="128" t="s">
        <v>230</v>
      </c>
      <c r="J5462" s="128" t="s">
        <v>230</v>
      </c>
      <c r="K5462" s="128" t="s">
        <v>230</v>
      </c>
      <c r="N5462" s="128" t="s">
        <v>230</v>
      </c>
      <c r="AA5462" s="128" t="s">
        <v>230</v>
      </c>
    </row>
    <row r="5463" spans="6:27">
      <c r="F5463" s="128" t="s">
        <v>230</v>
      </c>
      <c r="G5463" s="128" t="s">
        <v>230</v>
      </c>
      <c r="H5463" s="128" t="s">
        <v>230</v>
      </c>
      <c r="I5463" s="128" t="s">
        <v>230</v>
      </c>
      <c r="J5463" s="128" t="s">
        <v>230</v>
      </c>
      <c r="K5463" s="128" t="s">
        <v>230</v>
      </c>
      <c r="N5463" s="128" t="s">
        <v>230</v>
      </c>
      <c r="AA5463" s="128" t="s">
        <v>230</v>
      </c>
    </row>
    <row r="5464" spans="6:27">
      <c r="F5464" s="128" t="s">
        <v>230</v>
      </c>
      <c r="G5464" s="128" t="s">
        <v>230</v>
      </c>
      <c r="H5464" s="128" t="s">
        <v>230</v>
      </c>
      <c r="I5464" s="128" t="s">
        <v>230</v>
      </c>
      <c r="J5464" s="128" t="s">
        <v>230</v>
      </c>
      <c r="K5464" s="128" t="s">
        <v>230</v>
      </c>
      <c r="N5464" s="128" t="s">
        <v>230</v>
      </c>
      <c r="AA5464" s="128" t="s">
        <v>230</v>
      </c>
    </row>
    <row r="5465" spans="6:27">
      <c r="F5465" s="128" t="s">
        <v>230</v>
      </c>
      <c r="G5465" s="128" t="s">
        <v>230</v>
      </c>
      <c r="H5465" s="128" t="s">
        <v>230</v>
      </c>
      <c r="I5465" s="128" t="s">
        <v>230</v>
      </c>
      <c r="J5465" s="128" t="s">
        <v>230</v>
      </c>
      <c r="K5465" s="128" t="s">
        <v>230</v>
      </c>
      <c r="N5465" s="128" t="s">
        <v>230</v>
      </c>
      <c r="AA5465" s="128" t="s">
        <v>230</v>
      </c>
    </row>
    <row r="5466" spans="6:27">
      <c r="F5466" s="128" t="s">
        <v>230</v>
      </c>
      <c r="G5466" s="128" t="s">
        <v>230</v>
      </c>
      <c r="H5466" s="128" t="s">
        <v>230</v>
      </c>
      <c r="I5466" s="128" t="s">
        <v>230</v>
      </c>
      <c r="J5466" s="128" t="s">
        <v>230</v>
      </c>
      <c r="K5466" s="128" t="s">
        <v>230</v>
      </c>
      <c r="N5466" s="128" t="s">
        <v>230</v>
      </c>
      <c r="AA5466" s="128" t="s">
        <v>230</v>
      </c>
    </row>
    <row r="5467" spans="6:27">
      <c r="F5467" s="128" t="s">
        <v>230</v>
      </c>
      <c r="G5467" s="128" t="s">
        <v>230</v>
      </c>
      <c r="H5467" s="128" t="s">
        <v>230</v>
      </c>
      <c r="I5467" s="128" t="s">
        <v>230</v>
      </c>
      <c r="J5467" s="128" t="s">
        <v>230</v>
      </c>
      <c r="K5467" s="128" t="s">
        <v>230</v>
      </c>
      <c r="N5467" s="128" t="s">
        <v>230</v>
      </c>
      <c r="AA5467" s="128" t="s">
        <v>230</v>
      </c>
    </row>
    <row r="5468" spans="6:27">
      <c r="F5468" s="128" t="s">
        <v>230</v>
      </c>
      <c r="G5468" s="128" t="s">
        <v>230</v>
      </c>
      <c r="H5468" s="128" t="s">
        <v>230</v>
      </c>
      <c r="I5468" s="128" t="s">
        <v>230</v>
      </c>
      <c r="J5468" s="128" t="s">
        <v>230</v>
      </c>
      <c r="K5468" s="128" t="s">
        <v>230</v>
      </c>
      <c r="N5468" s="128" t="s">
        <v>230</v>
      </c>
      <c r="AA5468" s="128" t="s">
        <v>230</v>
      </c>
    </row>
    <row r="5469" spans="6:27">
      <c r="F5469" s="128" t="s">
        <v>230</v>
      </c>
      <c r="G5469" s="128" t="s">
        <v>230</v>
      </c>
      <c r="H5469" s="128" t="s">
        <v>230</v>
      </c>
      <c r="I5469" s="128" t="s">
        <v>230</v>
      </c>
      <c r="J5469" s="128" t="s">
        <v>230</v>
      </c>
      <c r="K5469" s="128" t="s">
        <v>230</v>
      </c>
      <c r="N5469" s="128" t="s">
        <v>230</v>
      </c>
      <c r="AA5469" s="128" t="s">
        <v>230</v>
      </c>
    </row>
    <row r="5470" spans="6:27">
      <c r="F5470" s="128" t="s">
        <v>230</v>
      </c>
      <c r="G5470" s="128" t="s">
        <v>230</v>
      </c>
      <c r="H5470" s="128" t="s">
        <v>230</v>
      </c>
      <c r="I5470" s="128" t="s">
        <v>230</v>
      </c>
      <c r="J5470" s="128" t="s">
        <v>230</v>
      </c>
      <c r="K5470" s="128" t="s">
        <v>230</v>
      </c>
      <c r="N5470" s="128" t="s">
        <v>230</v>
      </c>
      <c r="AA5470" s="128" t="s">
        <v>230</v>
      </c>
    </row>
    <row r="5471" spans="6:27">
      <c r="F5471" s="128" t="s">
        <v>230</v>
      </c>
      <c r="G5471" s="128" t="s">
        <v>230</v>
      </c>
      <c r="H5471" s="128" t="s">
        <v>230</v>
      </c>
      <c r="I5471" s="128" t="s">
        <v>230</v>
      </c>
      <c r="J5471" s="128" t="s">
        <v>230</v>
      </c>
      <c r="K5471" s="128" t="s">
        <v>230</v>
      </c>
      <c r="N5471" s="128" t="s">
        <v>230</v>
      </c>
      <c r="AA5471" s="128" t="s">
        <v>230</v>
      </c>
    </row>
    <row r="5472" spans="6:27">
      <c r="F5472" s="128" t="s">
        <v>230</v>
      </c>
      <c r="G5472" s="128" t="s">
        <v>230</v>
      </c>
      <c r="H5472" s="128" t="s">
        <v>230</v>
      </c>
      <c r="I5472" s="128" t="s">
        <v>230</v>
      </c>
      <c r="J5472" s="128" t="s">
        <v>230</v>
      </c>
      <c r="K5472" s="128" t="s">
        <v>230</v>
      </c>
      <c r="N5472" s="128" t="s">
        <v>230</v>
      </c>
      <c r="AA5472" s="128" t="s">
        <v>230</v>
      </c>
    </row>
    <row r="5473" spans="6:27">
      <c r="F5473" s="128" t="s">
        <v>230</v>
      </c>
      <c r="G5473" s="128" t="s">
        <v>230</v>
      </c>
      <c r="H5473" s="128" t="s">
        <v>230</v>
      </c>
      <c r="I5473" s="128" t="s">
        <v>230</v>
      </c>
      <c r="J5473" s="128" t="s">
        <v>230</v>
      </c>
      <c r="K5473" s="128" t="s">
        <v>230</v>
      </c>
      <c r="N5473" s="128" t="s">
        <v>230</v>
      </c>
      <c r="AA5473" s="128" t="s">
        <v>230</v>
      </c>
    </row>
    <row r="5474" spans="6:27">
      <c r="F5474" s="128" t="s">
        <v>230</v>
      </c>
      <c r="G5474" s="128" t="s">
        <v>230</v>
      </c>
      <c r="H5474" s="128" t="s">
        <v>230</v>
      </c>
      <c r="I5474" s="128" t="s">
        <v>230</v>
      </c>
      <c r="J5474" s="128" t="s">
        <v>230</v>
      </c>
      <c r="K5474" s="128" t="s">
        <v>230</v>
      </c>
      <c r="N5474" s="128" t="s">
        <v>230</v>
      </c>
      <c r="AA5474" s="128" t="s">
        <v>230</v>
      </c>
    </row>
    <row r="5475" spans="6:27">
      <c r="F5475" s="128" t="s">
        <v>230</v>
      </c>
      <c r="G5475" s="128" t="s">
        <v>230</v>
      </c>
      <c r="H5475" s="128" t="s">
        <v>230</v>
      </c>
      <c r="I5475" s="128" t="s">
        <v>230</v>
      </c>
      <c r="J5475" s="128" t="s">
        <v>230</v>
      </c>
      <c r="K5475" s="128" t="s">
        <v>230</v>
      </c>
      <c r="N5475" s="128" t="s">
        <v>230</v>
      </c>
      <c r="AA5475" s="128" t="s">
        <v>230</v>
      </c>
    </row>
    <row r="5476" spans="6:27">
      <c r="F5476" s="128" t="s">
        <v>230</v>
      </c>
      <c r="G5476" s="128" t="s">
        <v>230</v>
      </c>
      <c r="H5476" s="128" t="s">
        <v>230</v>
      </c>
      <c r="I5476" s="128" t="s">
        <v>230</v>
      </c>
      <c r="J5476" s="128" t="s">
        <v>230</v>
      </c>
      <c r="K5476" s="128" t="s">
        <v>230</v>
      </c>
      <c r="N5476" s="128" t="s">
        <v>230</v>
      </c>
      <c r="AA5476" s="128" t="s">
        <v>230</v>
      </c>
    </row>
    <row r="5477" spans="6:27">
      <c r="F5477" s="128" t="s">
        <v>230</v>
      </c>
      <c r="G5477" s="128" t="s">
        <v>230</v>
      </c>
      <c r="H5477" s="128" t="s">
        <v>230</v>
      </c>
      <c r="I5477" s="128" t="s">
        <v>230</v>
      </c>
      <c r="J5477" s="128" t="s">
        <v>230</v>
      </c>
      <c r="K5477" s="128" t="s">
        <v>230</v>
      </c>
      <c r="N5477" s="128" t="s">
        <v>230</v>
      </c>
      <c r="AA5477" s="128" t="s">
        <v>230</v>
      </c>
    </row>
    <row r="5478" spans="6:27">
      <c r="F5478" s="128" t="s">
        <v>230</v>
      </c>
      <c r="G5478" s="128" t="s">
        <v>230</v>
      </c>
      <c r="H5478" s="128" t="s">
        <v>230</v>
      </c>
      <c r="I5478" s="128" t="s">
        <v>230</v>
      </c>
      <c r="J5478" s="128" t="s">
        <v>230</v>
      </c>
      <c r="K5478" s="128" t="s">
        <v>230</v>
      </c>
      <c r="N5478" s="128" t="s">
        <v>230</v>
      </c>
      <c r="AA5478" s="128" t="s">
        <v>230</v>
      </c>
    </row>
    <row r="5479" spans="6:27">
      <c r="F5479" s="128" t="s">
        <v>230</v>
      </c>
      <c r="G5479" s="128" t="s">
        <v>230</v>
      </c>
      <c r="H5479" s="128" t="s">
        <v>230</v>
      </c>
      <c r="I5479" s="128" t="s">
        <v>230</v>
      </c>
      <c r="J5479" s="128" t="s">
        <v>230</v>
      </c>
      <c r="K5479" s="128" t="s">
        <v>230</v>
      </c>
      <c r="N5479" s="128" t="s">
        <v>230</v>
      </c>
      <c r="AA5479" s="128" t="s">
        <v>230</v>
      </c>
    </row>
    <row r="5480" spans="6:27">
      <c r="F5480" s="128" t="s">
        <v>230</v>
      </c>
      <c r="G5480" s="128" t="s">
        <v>230</v>
      </c>
      <c r="H5480" s="128" t="s">
        <v>230</v>
      </c>
      <c r="I5480" s="128" t="s">
        <v>230</v>
      </c>
      <c r="J5480" s="128" t="s">
        <v>230</v>
      </c>
      <c r="K5480" s="128" t="s">
        <v>230</v>
      </c>
      <c r="N5480" s="128" t="s">
        <v>230</v>
      </c>
      <c r="AA5480" s="128" t="s">
        <v>230</v>
      </c>
    </row>
    <row r="5481" spans="6:27">
      <c r="F5481" s="128" t="s">
        <v>230</v>
      </c>
      <c r="G5481" s="128" t="s">
        <v>230</v>
      </c>
      <c r="H5481" s="128" t="s">
        <v>230</v>
      </c>
      <c r="I5481" s="128" t="s">
        <v>230</v>
      </c>
      <c r="J5481" s="128" t="s">
        <v>230</v>
      </c>
      <c r="K5481" s="128" t="s">
        <v>230</v>
      </c>
      <c r="N5481" s="128" t="s">
        <v>230</v>
      </c>
      <c r="AA5481" s="128" t="s">
        <v>230</v>
      </c>
    </row>
    <row r="5482" spans="6:27">
      <c r="F5482" s="128" t="s">
        <v>230</v>
      </c>
      <c r="G5482" s="128" t="s">
        <v>230</v>
      </c>
      <c r="H5482" s="128" t="s">
        <v>230</v>
      </c>
      <c r="I5482" s="128" t="s">
        <v>230</v>
      </c>
      <c r="J5482" s="128" t="s">
        <v>230</v>
      </c>
      <c r="K5482" s="128" t="s">
        <v>230</v>
      </c>
      <c r="N5482" s="128" t="s">
        <v>230</v>
      </c>
      <c r="AA5482" s="128" t="s">
        <v>230</v>
      </c>
    </row>
    <row r="5483" spans="6:27">
      <c r="F5483" s="128" t="s">
        <v>230</v>
      </c>
      <c r="G5483" s="128" t="s">
        <v>230</v>
      </c>
      <c r="H5483" s="128" t="s">
        <v>230</v>
      </c>
      <c r="I5483" s="128" t="s">
        <v>230</v>
      </c>
      <c r="J5483" s="128" t="s">
        <v>230</v>
      </c>
      <c r="K5483" s="128" t="s">
        <v>230</v>
      </c>
      <c r="N5483" s="128" t="s">
        <v>230</v>
      </c>
      <c r="AA5483" s="128" t="s">
        <v>230</v>
      </c>
    </row>
    <row r="5484" spans="6:27">
      <c r="F5484" s="128" t="s">
        <v>230</v>
      </c>
      <c r="G5484" s="128" t="s">
        <v>230</v>
      </c>
      <c r="H5484" s="128" t="s">
        <v>230</v>
      </c>
      <c r="I5484" s="128" t="s">
        <v>230</v>
      </c>
      <c r="J5484" s="128" t="s">
        <v>230</v>
      </c>
      <c r="K5484" s="128" t="s">
        <v>230</v>
      </c>
      <c r="N5484" s="128" t="s">
        <v>230</v>
      </c>
      <c r="AA5484" s="128" t="s">
        <v>230</v>
      </c>
    </row>
    <row r="5485" spans="6:27">
      <c r="F5485" s="128" t="s">
        <v>230</v>
      </c>
      <c r="G5485" s="128" t="s">
        <v>230</v>
      </c>
      <c r="H5485" s="128" t="s">
        <v>230</v>
      </c>
      <c r="I5485" s="128" t="s">
        <v>230</v>
      </c>
      <c r="J5485" s="128" t="s">
        <v>230</v>
      </c>
      <c r="K5485" s="128" t="s">
        <v>230</v>
      </c>
      <c r="N5485" s="128" t="s">
        <v>230</v>
      </c>
      <c r="AA5485" s="128" t="s">
        <v>230</v>
      </c>
    </row>
    <row r="5486" spans="6:27">
      <c r="F5486" s="128" t="s">
        <v>230</v>
      </c>
      <c r="G5486" s="128" t="s">
        <v>230</v>
      </c>
      <c r="H5486" s="128" t="s">
        <v>230</v>
      </c>
      <c r="I5486" s="128" t="s">
        <v>230</v>
      </c>
      <c r="J5486" s="128" t="s">
        <v>230</v>
      </c>
      <c r="K5486" s="128" t="s">
        <v>230</v>
      </c>
      <c r="N5486" s="128" t="s">
        <v>230</v>
      </c>
      <c r="AA5486" s="128" t="s">
        <v>230</v>
      </c>
    </row>
    <row r="5487" spans="6:27">
      <c r="F5487" s="128" t="s">
        <v>230</v>
      </c>
      <c r="G5487" s="128" t="s">
        <v>230</v>
      </c>
      <c r="H5487" s="128" t="s">
        <v>230</v>
      </c>
      <c r="I5487" s="128" t="s">
        <v>230</v>
      </c>
      <c r="J5487" s="128" t="s">
        <v>230</v>
      </c>
      <c r="K5487" s="128" t="s">
        <v>230</v>
      </c>
      <c r="N5487" s="128" t="s">
        <v>230</v>
      </c>
      <c r="AA5487" s="128" t="s">
        <v>230</v>
      </c>
    </row>
    <row r="5488" spans="6:27">
      <c r="F5488" s="128" t="s">
        <v>230</v>
      </c>
      <c r="G5488" s="128" t="s">
        <v>230</v>
      </c>
      <c r="H5488" s="128" t="s">
        <v>230</v>
      </c>
      <c r="I5488" s="128" t="s">
        <v>230</v>
      </c>
      <c r="J5488" s="128" t="s">
        <v>230</v>
      </c>
      <c r="K5488" s="128" t="s">
        <v>230</v>
      </c>
      <c r="N5488" s="128" t="s">
        <v>230</v>
      </c>
      <c r="AA5488" s="128" t="s">
        <v>230</v>
      </c>
    </row>
    <row r="5489" spans="6:27">
      <c r="F5489" s="128" t="s">
        <v>230</v>
      </c>
      <c r="G5489" s="128" t="s">
        <v>230</v>
      </c>
      <c r="H5489" s="128" t="s">
        <v>230</v>
      </c>
      <c r="I5489" s="128" t="s">
        <v>230</v>
      </c>
      <c r="J5489" s="128" t="s">
        <v>230</v>
      </c>
      <c r="K5489" s="128" t="s">
        <v>230</v>
      </c>
      <c r="N5489" s="128" t="s">
        <v>230</v>
      </c>
      <c r="AA5489" s="128" t="s">
        <v>230</v>
      </c>
    </row>
    <row r="5490" spans="6:27">
      <c r="F5490" s="128" t="s">
        <v>230</v>
      </c>
      <c r="G5490" s="128" t="s">
        <v>230</v>
      </c>
      <c r="H5490" s="128" t="s">
        <v>230</v>
      </c>
      <c r="I5490" s="128" t="s">
        <v>230</v>
      </c>
      <c r="J5490" s="128" t="s">
        <v>230</v>
      </c>
      <c r="K5490" s="128" t="s">
        <v>230</v>
      </c>
      <c r="N5490" s="128" t="s">
        <v>230</v>
      </c>
      <c r="AA5490" s="128" t="s">
        <v>230</v>
      </c>
    </row>
    <row r="5491" spans="6:27">
      <c r="F5491" s="128" t="s">
        <v>230</v>
      </c>
      <c r="G5491" s="128" t="s">
        <v>230</v>
      </c>
      <c r="H5491" s="128" t="s">
        <v>230</v>
      </c>
      <c r="I5491" s="128" t="s">
        <v>230</v>
      </c>
      <c r="J5491" s="128" t="s">
        <v>230</v>
      </c>
      <c r="K5491" s="128" t="s">
        <v>230</v>
      </c>
      <c r="N5491" s="128" t="s">
        <v>230</v>
      </c>
      <c r="AA5491" s="128" t="s">
        <v>230</v>
      </c>
    </row>
    <row r="5492" spans="6:27">
      <c r="F5492" s="128" t="s">
        <v>230</v>
      </c>
      <c r="G5492" s="128" t="s">
        <v>230</v>
      </c>
      <c r="H5492" s="128" t="s">
        <v>230</v>
      </c>
      <c r="I5492" s="128" t="s">
        <v>230</v>
      </c>
      <c r="J5492" s="128" t="s">
        <v>230</v>
      </c>
      <c r="K5492" s="128" t="s">
        <v>230</v>
      </c>
      <c r="N5492" s="128" t="s">
        <v>230</v>
      </c>
      <c r="AA5492" s="128" t="s">
        <v>230</v>
      </c>
    </row>
    <row r="5493" spans="6:27">
      <c r="F5493" s="128" t="s">
        <v>230</v>
      </c>
      <c r="G5493" s="128" t="s">
        <v>230</v>
      </c>
      <c r="H5493" s="128" t="s">
        <v>230</v>
      </c>
      <c r="I5493" s="128" t="s">
        <v>230</v>
      </c>
      <c r="J5493" s="128" t="s">
        <v>230</v>
      </c>
      <c r="K5493" s="128" t="s">
        <v>230</v>
      </c>
      <c r="N5493" s="128" t="s">
        <v>230</v>
      </c>
      <c r="AA5493" s="128" t="s">
        <v>230</v>
      </c>
    </row>
    <row r="5494" spans="6:27">
      <c r="F5494" s="128" t="s">
        <v>230</v>
      </c>
      <c r="G5494" s="128" t="s">
        <v>230</v>
      </c>
      <c r="H5494" s="128" t="s">
        <v>230</v>
      </c>
      <c r="I5494" s="128" t="s">
        <v>230</v>
      </c>
      <c r="J5494" s="128" t="s">
        <v>230</v>
      </c>
      <c r="K5494" s="128" t="s">
        <v>230</v>
      </c>
      <c r="N5494" s="128" t="s">
        <v>230</v>
      </c>
      <c r="AA5494" s="128" t="s">
        <v>230</v>
      </c>
    </row>
    <row r="5495" spans="6:27">
      <c r="F5495" s="128" t="s">
        <v>230</v>
      </c>
      <c r="G5495" s="128" t="s">
        <v>230</v>
      </c>
      <c r="H5495" s="128" t="s">
        <v>230</v>
      </c>
      <c r="I5495" s="128" t="s">
        <v>230</v>
      </c>
      <c r="J5495" s="128" t="s">
        <v>230</v>
      </c>
      <c r="K5495" s="128" t="s">
        <v>230</v>
      </c>
      <c r="N5495" s="128" t="s">
        <v>230</v>
      </c>
      <c r="AA5495" s="128" t="s">
        <v>230</v>
      </c>
    </row>
    <row r="5496" spans="6:27">
      <c r="F5496" s="128" t="s">
        <v>230</v>
      </c>
      <c r="G5496" s="128" t="s">
        <v>230</v>
      </c>
      <c r="H5496" s="128" t="s">
        <v>230</v>
      </c>
      <c r="I5496" s="128" t="s">
        <v>230</v>
      </c>
      <c r="J5496" s="128" t="s">
        <v>230</v>
      </c>
      <c r="K5496" s="128" t="s">
        <v>230</v>
      </c>
      <c r="N5496" s="128" t="s">
        <v>230</v>
      </c>
      <c r="AA5496" s="128" t="s">
        <v>230</v>
      </c>
    </row>
    <row r="5497" spans="6:27">
      <c r="F5497" s="128" t="s">
        <v>230</v>
      </c>
      <c r="G5497" s="128" t="s">
        <v>230</v>
      </c>
      <c r="H5497" s="128" t="s">
        <v>230</v>
      </c>
      <c r="I5497" s="128" t="s">
        <v>230</v>
      </c>
      <c r="J5497" s="128" t="s">
        <v>230</v>
      </c>
      <c r="K5497" s="128" t="s">
        <v>230</v>
      </c>
      <c r="N5497" s="128" t="s">
        <v>230</v>
      </c>
      <c r="AA5497" s="128" t="s">
        <v>230</v>
      </c>
    </row>
    <row r="5498" spans="6:27">
      <c r="F5498" s="128" t="s">
        <v>230</v>
      </c>
      <c r="G5498" s="128" t="s">
        <v>230</v>
      </c>
      <c r="H5498" s="128" t="s">
        <v>230</v>
      </c>
      <c r="I5498" s="128" t="s">
        <v>230</v>
      </c>
      <c r="J5498" s="128" t="s">
        <v>230</v>
      </c>
      <c r="K5498" s="128" t="s">
        <v>230</v>
      </c>
      <c r="N5498" s="128" t="s">
        <v>230</v>
      </c>
      <c r="AA5498" s="128" t="s">
        <v>230</v>
      </c>
    </row>
    <row r="5499" spans="6:27">
      <c r="F5499" s="128" t="s">
        <v>230</v>
      </c>
      <c r="G5499" s="128" t="s">
        <v>230</v>
      </c>
      <c r="H5499" s="128" t="s">
        <v>230</v>
      </c>
      <c r="I5499" s="128" t="s">
        <v>230</v>
      </c>
      <c r="J5499" s="128" t="s">
        <v>230</v>
      </c>
      <c r="K5499" s="128" t="s">
        <v>230</v>
      </c>
      <c r="N5499" s="128" t="s">
        <v>230</v>
      </c>
      <c r="AA5499" s="128" t="s">
        <v>230</v>
      </c>
    </row>
    <row r="5500" spans="6:27">
      <c r="F5500" s="128" t="s">
        <v>230</v>
      </c>
      <c r="G5500" s="128" t="s">
        <v>230</v>
      </c>
      <c r="H5500" s="128" t="s">
        <v>230</v>
      </c>
      <c r="I5500" s="128" t="s">
        <v>230</v>
      </c>
      <c r="J5500" s="128" t="s">
        <v>230</v>
      </c>
      <c r="K5500" s="128" t="s">
        <v>230</v>
      </c>
      <c r="N5500" s="128" t="s">
        <v>230</v>
      </c>
      <c r="AA5500" s="128" t="s">
        <v>230</v>
      </c>
    </row>
    <row r="5501" spans="6:27">
      <c r="F5501" s="128" t="s">
        <v>230</v>
      </c>
      <c r="G5501" s="128" t="s">
        <v>230</v>
      </c>
      <c r="H5501" s="128" t="s">
        <v>230</v>
      </c>
      <c r="I5501" s="128" t="s">
        <v>230</v>
      </c>
      <c r="J5501" s="128" t="s">
        <v>230</v>
      </c>
      <c r="K5501" s="128" t="s">
        <v>230</v>
      </c>
      <c r="N5501" s="128" t="s">
        <v>230</v>
      </c>
      <c r="AA5501" s="128" t="s">
        <v>230</v>
      </c>
    </row>
    <row r="5502" spans="6:27">
      <c r="F5502" s="128" t="s">
        <v>230</v>
      </c>
      <c r="G5502" s="128" t="s">
        <v>230</v>
      </c>
      <c r="H5502" s="128" t="s">
        <v>230</v>
      </c>
      <c r="I5502" s="128" t="s">
        <v>230</v>
      </c>
      <c r="J5502" s="128" t="s">
        <v>230</v>
      </c>
      <c r="K5502" s="128" t="s">
        <v>230</v>
      </c>
      <c r="N5502" s="128" t="s">
        <v>230</v>
      </c>
      <c r="AA5502" s="128" t="s">
        <v>230</v>
      </c>
    </row>
    <row r="5503" spans="6:27">
      <c r="F5503" s="128" t="s">
        <v>230</v>
      </c>
      <c r="G5503" s="128" t="s">
        <v>230</v>
      </c>
      <c r="H5503" s="128" t="s">
        <v>230</v>
      </c>
      <c r="I5503" s="128" t="s">
        <v>230</v>
      </c>
      <c r="J5503" s="128" t="s">
        <v>230</v>
      </c>
      <c r="K5503" s="128" t="s">
        <v>230</v>
      </c>
      <c r="N5503" s="128" t="s">
        <v>230</v>
      </c>
      <c r="AA5503" s="128" t="s">
        <v>230</v>
      </c>
    </row>
    <row r="5504" spans="6:27">
      <c r="F5504" s="128" t="s">
        <v>230</v>
      </c>
      <c r="G5504" s="128" t="s">
        <v>230</v>
      </c>
      <c r="H5504" s="128" t="s">
        <v>230</v>
      </c>
      <c r="I5504" s="128" t="s">
        <v>230</v>
      </c>
      <c r="J5504" s="128" t="s">
        <v>230</v>
      </c>
      <c r="K5504" s="128" t="s">
        <v>230</v>
      </c>
      <c r="N5504" s="128" t="s">
        <v>230</v>
      </c>
      <c r="AA5504" s="128" t="s">
        <v>230</v>
      </c>
    </row>
    <row r="5505" spans="6:27">
      <c r="F5505" s="128" t="s">
        <v>230</v>
      </c>
      <c r="G5505" s="128" t="s">
        <v>230</v>
      </c>
      <c r="H5505" s="128" t="s">
        <v>230</v>
      </c>
      <c r="I5505" s="128" t="s">
        <v>230</v>
      </c>
      <c r="J5505" s="128" t="s">
        <v>230</v>
      </c>
      <c r="K5505" s="128" t="s">
        <v>230</v>
      </c>
      <c r="N5505" s="128" t="s">
        <v>230</v>
      </c>
      <c r="AA5505" s="128" t="s">
        <v>230</v>
      </c>
    </row>
    <row r="5506" spans="6:27">
      <c r="F5506" s="128" t="s">
        <v>230</v>
      </c>
      <c r="G5506" s="128" t="s">
        <v>230</v>
      </c>
      <c r="H5506" s="128" t="s">
        <v>230</v>
      </c>
      <c r="I5506" s="128" t="s">
        <v>230</v>
      </c>
      <c r="J5506" s="128" t="s">
        <v>230</v>
      </c>
      <c r="K5506" s="128" t="s">
        <v>230</v>
      </c>
      <c r="N5506" s="128" t="s">
        <v>230</v>
      </c>
      <c r="AA5506" s="128" t="s">
        <v>230</v>
      </c>
    </row>
    <row r="5507" spans="6:27">
      <c r="F5507" s="128" t="s">
        <v>230</v>
      </c>
      <c r="G5507" s="128" t="s">
        <v>230</v>
      </c>
      <c r="H5507" s="128" t="s">
        <v>230</v>
      </c>
      <c r="I5507" s="128" t="s">
        <v>230</v>
      </c>
      <c r="J5507" s="128" t="s">
        <v>230</v>
      </c>
      <c r="K5507" s="128" t="s">
        <v>230</v>
      </c>
      <c r="N5507" s="128" t="s">
        <v>230</v>
      </c>
      <c r="AA5507" s="128" t="s">
        <v>230</v>
      </c>
    </row>
    <row r="5508" spans="6:27">
      <c r="F5508" s="128" t="s">
        <v>230</v>
      </c>
      <c r="G5508" s="128" t="s">
        <v>230</v>
      </c>
      <c r="H5508" s="128" t="s">
        <v>230</v>
      </c>
      <c r="I5508" s="128" t="s">
        <v>230</v>
      </c>
      <c r="J5508" s="128" t="s">
        <v>230</v>
      </c>
      <c r="K5508" s="128" t="s">
        <v>230</v>
      </c>
      <c r="N5508" s="128" t="s">
        <v>230</v>
      </c>
      <c r="AA5508" s="128" t="s">
        <v>230</v>
      </c>
    </row>
    <row r="5509" spans="6:27">
      <c r="F5509" s="128" t="s">
        <v>230</v>
      </c>
      <c r="G5509" s="128" t="s">
        <v>230</v>
      </c>
      <c r="H5509" s="128" t="s">
        <v>230</v>
      </c>
      <c r="I5509" s="128" t="s">
        <v>230</v>
      </c>
      <c r="J5509" s="128" t="s">
        <v>230</v>
      </c>
      <c r="K5509" s="128" t="s">
        <v>230</v>
      </c>
      <c r="N5509" s="128" t="s">
        <v>230</v>
      </c>
      <c r="AA5509" s="128" t="s">
        <v>230</v>
      </c>
    </row>
    <row r="5510" spans="6:27">
      <c r="F5510" s="128" t="s">
        <v>230</v>
      </c>
      <c r="G5510" s="128" t="s">
        <v>230</v>
      </c>
      <c r="H5510" s="128" t="s">
        <v>230</v>
      </c>
      <c r="I5510" s="128" t="s">
        <v>230</v>
      </c>
      <c r="J5510" s="128" t="s">
        <v>230</v>
      </c>
      <c r="K5510" s="128" t="s">
        <v>230</v>
      </c>
      <c r="N5510" s="128" t="s">
        <v>230</v>
      </c>
      <c r="AA5510" s="128" t="s">
        <v>230</v>
      </c>
    </row>
    <row r="5511" spans="6:27">
      <c r="F5511" s="128" t="s">
        <v>230</v>
      </c>
      <c r="G5511" s="128" t="s">
        <v>230</v>
      </c>
      <c r="H5511" s="128" t="s">
        <v>230</v>
      </c>
      <c r="I5511" s="128" t="s">
        <v>230</v>
      </c>
      <c r="J5511" s="128" t="s">
        <v>230</v>
      </c>
      <c r="K5511" s="128" t="s">
        <v>230</v>
      </c>
      <c r="N5511" s="128" t="s">
        <v>230</v>
      </c>
      <c r="AA5511" s="128" t="s">
        <v>230</v>
      </c>
    </row>
    <row r="5512" spans="6:27">
      <c r="F5512" s="128" t="s">
        <v>230</v>
      </c>
      <c r="G5512" s="128" t="s">
        <v>230</v>
      </c>
      <c r="H5512" s="128" t="s">
        <v>230</v>
      </c>
      <c r="I5512" s="128" t="s">
        <v>230</v>
      </c>
      <c r="J5512" s="128" t="s">
        <v>230</v>
      </c>
      <c r="K5512" s="128" t="s">
        <v>230</v>
      </c>
      <c r="N5512" s="128" t="s">
        <v>230</v>
      </c>
      <c r="AA5512" s="128" t="s">
        <v>230</v>
      </c>
    </row>
    <row r="5513" spans="6:27">
      <c r="F5513" s="128" t="s">
        <v>230</v>
      </c>
      <c r="G5513" s="128" t="s">
        <v>230</v>
      </c>
      <c r="H5513" s="128" t="s">
        <v>230</v>
      </c>
      <c r="I5513" s="128" t="s">
        <v>230</v>
      </c>
      <c r="J5513" s="128" t="s">
        <v>230</v>
      </c>
      <c r="K5513" s="128" t="s">
        <v>230</v>
      </c>
      <c r="N5513" s="128" t="s">
        <v>230</v>
      </c>
      <c r="AA5513" s="128" t="s">
        <v>230</v>
      </c>
    </row>
    <row r="5514" spans="6:27">
      <c r="F5514" s="128" t="s">
        <v>230</v>
      </c>
      <c r="G5514" s="128" t="s">
        <v>230</v>
      </c>
      <c r="H5514" s="128" t="s">
        <v>230</v>
      </c>
      <c r="I5514" s="128" t="s">
        <v>230</v>
      </c>
      <c r="J5514" s="128" t="s">
        <v>230</v>
      </c>
      <c r="K5514" s="128" t="s">
        <v>230</v>
      </c>
      <c r="N5514" s="128" t="s">
        <v>230</v>
      </c>
      <c r="AA5514" s="128" t="s">
        <v>230</v>
      </c>
    </row>
    <row r="5515" spans="6:27">
      <c r="F5515" s="128" t="s">
        <v>230</v>
      </c>
      <c r="G5515" s="128" t="s">
        <v>230</v>
      </c>
      <c r="H5515" s="128" t="s">
        <v>230</v>
      </c>
      <c r="I5515" s="128" t="s">
        <v>230</v>
      </c>
      <c r="J5515" s="128" t="s">
        <v>230</v>
      </c>
      <c r="K5515" s="128" t="s">
        <v>230</v>
      </c>
      <c r="N5515" s="128" t="s">
        <v>230</v>
      </c>
      <c r="AA5515" s="128" t="s">
        <v>230</v>
      </c>
    </row>
    <row r="5516" spans="6:27">
      <c r="F5516" s="128" t="s">
        <v>230</v>
      </c>
      <c r="G5516" s="128" t="s">
        <v>230</v>
      </c>
      <c r="H5516" s="128" t="s">
        <v>230</v>
      </c>
      <c r="I5516" s="128" t="s">
        <v>230</v>
      </c>
      <c r="J5516" s="128" t="s">
        <v>230</v>
      </c>
      <c r="K5516" s="128" t="s">
        <v>230</v>
      </c>
      <c r="N5516" s="128" t="s">
        <v>230</v>
      </c>
      <c r="AA5516" s="128" t="s">
        <v>230</v>
      </c>
    </row>
    <row r="5517" spans="6:27">
      <c r="F5517" s="128" t="s">
        <v>230</v>
      </c>
      <c r="G5517" s="128" t="s">
        <v>230</v>
      </c>
      <c r="H5517" s="128" t="s">
        <v>230</v>
      </c>
      <c r="I5517" s="128" t="s">
        <v>230</v>
      </c>
      <c r="J5517" s="128" t="s">
        <v>230</v>
      </c>
      <c r="K5517" s="128" t="s">
        <v>230</v>
      </c>
      <c r="N5517" s="128" t="s">
        <v>230</v>
      </c>
      <c r="AA5517" s="128" t="s">
        <v>230</v>
      </c>
    </row>
    <row r="5518" spans="6:27">
      <c r="F5518" s="128" t="s">
        <v>230</v>
      </c>
      <c r="G5518" s="128" t="s">
        <v>230</v>
      </c>
      <c r="H5518" s="128" t="s">
        <v>230</v>
      </c>
      <c r="I5518" s="128" t="s">
        <v>230</v>
      </c>
      <c r="J5518" s="128" t="s">
        <v>230</v>
      </c>
      <c r="K5518" s="128" t="s">
        <v>230</v>
      </c>
      <c r="N5518" s="128" t="s">
        <v>230</v>
      </c>
      <c r="AA5518" s="128" t="s">
        <v>230</v>
      </c>
    </row>
    <row r="5519" spans="6:27">
      <c r="F5519" s="128" t="s">
        <v>230</v>
      </c>
      <c r="G5519" s="128" t="s">
        <v>230</v>
      </c>
      <c r="H5519" s="128" t="s">
        <v>230</v>
      </c>
      <c r="I5519" s="128" t="s">
        <v>230</v>
      </c>
      <c r="J5519" s="128" t="s">
        <v>230</v>
      </c>
      <c r="K5519" s="128" t="s">
        <v>230</v>
      </c>
      <c r="N5519" s="128" t="s">
        <v>230</v>
      </c>
      <c r="AA5519" s="128" t="s">
        <v>230</v>
      </c>
    </row>
    <row r="5520" spans="6:27">
      <c r="F5520" s="128" t="s">
        <v>230</v>
      </c>
      <c r="G5520" s="128" t="s">
        <v>230</v>
      </c>
      <c r="H5520" s="128" t="s">
        <v>230</v>
      </c>
      <c r="I5520" s="128" t="s">
        <v>230</v>
      </c>
      <c r="J5520" s="128" t="s">
        <v>230</v>
      </c>
      <c r="K5520" s="128" t="s">
        <v>230</v>
      </c>
      <c r="N5520" s="128" t="s">
        <v>230</v>
      </c>
      <c r="AA5520" s="128" t="s">
        <v>230</v>
      </c>
    </row>
    <row r="5521" spans="6:27">
      <c r="F5521" s="128" t="s">
        <v>230</v>
      </c>
      <c r="G5521" s="128" t="s">
        <v>230</v>
      </c>
      <c r="H5521" s="128" t="s">
        <v>230</v>
      </c>
      <c r="I5521" s="128" t="s">
        <v>230</v>
      </c>
      <c r="J5521" s="128" t="s">
        <v>230</v>
      </c>
      <c r="K5521" s="128" t="s">
        <v>230</v>
      </c>
      <c r="N5521" s="128" t="s">
        <v>230</v>
      </c>
      <c r="AA5521" s="128" t="s">
        <v>230</v>
      </c>
    </row>
    <row r="5522" spans="6:27">
      <c r="F5522" s="128" t="s">
        <v>230</v>
      </c>
      <c r="G5522" s="128" t="s">
        <v>230</v>
      </c>
      <c r="H5522" s="128" t="s">
        <v>230</v>
      </c>
      <c r="I5522" s="128" t="s">
        <v>230</v>
      </c>
      <c r="J5522" s="128" t="s">
        <v>230</v>
      </c>
      <c r="K5522" s="128" t="s">
        <v>230</v>
      </c>
      <c r="N5522" s="128" t="s">
        <v>230</v>
      </c>
      <c r="AA5522" s="128" t="s">
        <v>230</v>
      </c>
    </row>
    <row r="5523" spans="6:27">
      <c r="F5523" s="128" t="s">
        <v>230</v>
      </c>
      <c r="G5523" s="128" t="s">
        <v>230</v>
      </c>
      <c r="H5523" s="128" t="s">
        <v>230</v>
      </c>
      <c r="I5523" s="128" t="s">
        <v>230</v>
      </c>
      <c r="J5523" s="128" t="s">
        <v>230</v>
      </c>
      <c r="K5523" s="128" t="s">
        <v>230</v>
      </c>
      <c r="N5523" s="128" t="s">
        <v>230</v>
      </c>
      <c r="AA5523" s="128" t="s">
        <v>230</v>
      </c>
    </row>
    <row r="5524" spans="6:27">
      <c r="F5524" s="128" t="s">
        <v>230</v>
      </c>
      <c r="G5524" s="128" t="s">
        <v>230</v>
      </c>
      <c r="H5524" s="128" t="s">
        <v>230</v>
      </c>
      <c r="I5524" s="128" t="s">
        <v>230</v>
      </c>
      <c r="J5524" s="128" t="s">
        <v>230</v>
      </c>
      <c r="K5524" s="128" t="s">
        <v>230</v>
      </c>
      <c r="N5524" s="128" t="s">
        <v>230</v>
      </c>
      <c r="AA5524" s="128" t="s">
        <v>230</v>
      </c>
    </row>
    <row r="5525" spans="6:27">
      <c r="F5525" s="128" t="s">
        <v>230</v>
      </c>
      <c r="G5525" s="128" t="s">
        <v>230</v>
      </c>
      <c r="H5525" s="128" t="s">
        <v>230</v>
      </c>
      <c r="I5525" s="128" t="s">
        <v>230</v>
      </c>
      <c r="J5525" s="128" t="s">
        <v>230</v>
      </c>
      <c r="K5525" s="128" t="s">
        <v>230</v>
      </c>
      <c r="N5525" s="128" t="s">
        <v>230</v>
      </c>
      <c r="AA5525" s="128" t="s">
        <v>230</v>
      </c>
    </row>
    <row r="5526" spans="6:27">
      <c r="F5526" s="128" t="s">
        <v>230</v>
      </c>
      <c r="G5526" s="128" t="s">
        <v>230</v>
      </c>
      <c r="H5526" s="128" t="s">
        <v>230</v>
      </c>
      <c r="I5526" s="128" t="s">
        <v>230</v>
      </c>
      <c r="J5526" s="128" t="s">
        <v>230</v>
      </c>
      <c r="K5526" s="128" t="s">
        <v>230</v>
      </c>
      <c r="N5526" s="128" t="s">
        <v>230</v>
      </c>
      <c r="AA5526" s="128" t="s">
        <v>230</v>
      </c>
    </row>
    <row r="5527" spans="6:27">
      <c r="F5527" s="128" t="s">
        <v>230</v>
      </c>
      <c r="G5527" s="128" t="s">
        <v>230</v>
      </c>
      <c r="H5527" s="128" t="s">
        <v>230</v>
      </c>
      <c r="I5527" s="128" t="s">
        <v>230</v>
      </c>
      <c r="J5527" s="128" t="s">
        <v>230</v>
      </c>
      <c r="K5527" s="128" t="s">
        <v>230</v>
      </c>
      <c r="N5527" s="128" t="s">
        <v>230</v>
      </c>
      <c r="AA5527" s="128" t="s">
        <v>230</v>
      </c>
    </row>
    <row r="5528" spans="6:27">
      <c r="F5528" s="128" t="s">
        <v>230</v>
      </c>
      <c r="G5528" s="128" t="s">
        <v>230</v>
      </c>
      <c r="H5528" s="128" t="s">
        <v>230</v>
      </c>
      <c r="I5528" s="128" t="s">
        <v>230</v>
      </c>
      <c r="J5528" s="128" t="s">
        <v>230</v>
      </c>
      <c r="K5528" s="128" t="s">
        <v>230</v>
      </c>
      <c r="N5528" s="128" t="s">
        <v>230</v>
      </c>
      <c r="AA5528" s="128" t="s">
        <v>230</v>
      </c>
    </row>
    <row r="5529" spans="6:27">
      <c r="F5529" s="128" t="s">
        <v>230</v>
      </c>
      <c r="G5529" s="128" t="s">
        <v>230</v>
      </c>
      <c r="H5529" s="128" t="s">
        <v>230</v>
      </c>
      <c r="I5529" s="128" t="s">
        <v>230</v>
      </c>
      <c r="J5529" s="128" t="s">
        <v>230</v>
      </c>
      <c r="K5529" s="128" t="s">
        <v>230</v>
      </c>
      <c r="N5529" s="128" t="s">
        <v>230</v>
      </c>
      <c r="AA5529" s="128" t="s">
        <v>230</v>
      </c>
    </row>
    <row r="5530" spans="6:27">
      <c r="F5530" s="128" t="s">
        <v>230</v>
      </c>
      <c r="G5530" s="128" t="s">
        <v>230</v>
      </c>
      <c r="H5530" s="128" t="s">
        <v>230</v>
      </c>
      <c r="I5530" s="128" t="s">
        <v>230</v>
      </c>
      <c r="J5530" s="128" t="s">
        <v>230</v>
      </c>
      <c r="K5530" s="128" t="s">
        <v>230</v>
      </c>
      <c r="N5530" s="128" t="s">
        <v>230</v>
      </c>
      <c r="AA5530" s="128" t="s">
        <v>230</v>
      </c>
    </row>
    <row r="5531" spans="6:27">
      <c r="F5531" s="128" t="s">
        <v>230</v>
      </c>
      <c r="G5531" s="128" t="s">
        <v>230</v>
      </c>
      <c r="H5531" s="128" t="s">
        <v>230</v>
      </c>
      <c r="I5531" s="128" t="s">
        <v>230</v>
      </c>
      <c r="J5531" s="128" t="s">
        <v>230</v>
      </c>
      <c r="K5531" s="128" t="s">
        <v>230</v>
      </c>
      <c r="N5531" s="128" t="s">
        <v>230</v>
      </c>
      <c r="AA5531" s="128" t="s">
        <v>230</v>
      </c>
    </row>
    <row r="5532" spans="6:27">
      <c r="F5532" s="128" t="s">
        <v>230</v>
      </c>
      <c r="G5532" s="128" t="s">
        <v>230</v>
      </c>
      <c r="H5532" s="128" t="s">
        <v>230</v>
      </c>
      <c r="I5532" s="128" t="s">
        <v>230</v>
      </c>
      <c r="J5532" s="128" t="s">
        <v>230</v>
      </c>
      <c r="K5532" s="128" t="s">
        <v>230</v>
      </c>
      <c r="N5532" s="128" t="s">
        <v>230</v>
      </c>
      <c r="AA5532" s="128" t="s">
        <v>230</v>
      </c>
    </row>
    <row r="5533" spans="6:27">
      <c r="F5533" s="128" t="s">
        <v>230</v>
      </c>
      <c r="G5533" s="128" t="s">
        <v>230</v>
      </c>
      <c r="H5533" s="128" t="s">
        <v>230</v>
      </c>
      <c r="I5533" s="128" t="s">
        <v>230</v>
      </c>
      <c r="J5533" s="128" t="s">
        <v>230</v>
      </c>
      <c r="K5533" s="128" t="s">
        <v>230</v>
      </c>
      <c r="N5533" s="128" t="s">
        <v>230</v>
      </c>
      <c r="AA5533" s="128" t="s">
        <v>230</v>
      </c>
    </row>
    <row r="5534" spans="6:27">
      <c r="F5534" s="128" t="s">
        <v>230</v>
      </c>
      <c r="G5534" s="128" t="s">
        <v>230</v>
      </c>
      <c r="H5534" s="128" t="s">
        <v>230</v>
      </c>
      <c r="I5534" s="128" t="s">
        <v>230</v>
      </c>
      <c r="J5534" s="128" t="s">
        <v>230</v>
      </c>
      <c r="K5534" s="128" t="s">
        <v>230</v>
      </c>
      <c r="N5534" s="128" t="s">
        <v>230</v>
      </c>
      <c r="AA5534" s="128" t="s">
        <v>230</v>
      </c>
    </row>
    <row r="5535" spans="6:27">
      <c r="F5535" s="128" t="s">
        <v>230</v>
      </c>
      <c r="G5535" s="128" t="s">
        <v>230</v>
      </c>
      <c r="H5535" s="128" t="s">
        <v>230</v>
      </c>
      <c r="I5535" s="128" t="s">
        <v>230</v>
      </c>
      <c r="J5535" s="128" t="s">
        <v>230</v>
      </c>
      <c r="K5535" s="128" t="s">
        <v>230</v>
      </c>
      <c r="N5535" s="128" t="s">
        <v>230</v>
      </c>
      <c r="AA5535" s="128" t="s">
        <v>230</v>
      </c>
    </row>
    <row r="5536" spans="6:27">
      <c r="F5536" s="128" t="s">
        <v>230</v>
      </c>
      <c r="G5536" s="128" t="s">
        <v>230</v>
      </c>
      <c r="H5536" s="128" t="s">
        <v>230</v>
      </c>
      <c r="I5536" s="128" t="s">
        <v>230</v>
      </c>
      <c r="J5536" s="128" t="s">
        <v>230</v>
      </c>
      <c r="K5536" s="128" t="s">
        <v>230</v>
      </c>
      <c r="N5536" s="128" t="s">
        <v>230</v>
      </c>
      <c r="AA5536" s="128" t="s">
        <v>230</v>
      </c>
    </row>
    <row r="5537" spans="6:27">
      <c r="F5537" s="128" t="s">
        <v>230</v>
      </c>
      <c r="G5537" s="128" t="s">
        <v>230</v>
      </c>
      <c r="H5537" s="128" t="s">
        <v>230</v>
      </c>
      <c r="I5537" s="128" t="s">
        <v>230</v>
      </c>
      <c r="J5537" s="128" t="s">
        <v>230</v>
      </c>
      <c r="K5537" s="128" t="s">
        <v>230</v>
      </c>
      <c r="N5537" s="128" t="s">
        <v>230</v>
      </c>
      <c r="AA5537" s="128" t="s">
        <v>230</v>
      </c>
    </row>
    <row r="5538" spans="6:27">
      <c r="F5538" s="128" t="s">
        <v>230</v>
      </c>
      <c r="G5538" s="128" t="s">
        <v>230</v>
      </c>
      <c r="H5538" s="128" t="s">
        <v>230</v>
      </c>
      <c r="I5538" s="128" t="s">
        <v>230</v>
      </c>
      <c r="J5538" s="128" t="s">
        <v>230</v>
      </c>
      <c r="K5538" s="128" t="s">
        <v>230</v>
      </c>
      <c r="N5538" s="128" t="s">
        <v>230</v>
      </c>
      <c r="AA5538" s="128" t="s">
        <v>230</v>
      </c>
    </row>
    <row r="5539" spans="6:27">
      <c r="F5539" s="128" t="s">
        <v>230</v>
      </c>
      <c r="G5539" s="128" t="s">
        <v>230</v>
      </c>
      <c r="H5539" s="128" t="s">
        <v>230</v>
      </c>
      <c r="I5539" s="128" t="s">
        <v>230</v>
      </c>
      <c r="J5539" s="128" t="s">
        <v>230</v>
      </c>
      <c r="K5539" s="128" t="s">
        <v>230</v>
      </c>
      <c r="N5539" s="128" t="s">
        <v>230</v>
      </c>
      <c r="AA5539" s="128" t="s">
        <v>230</v>
      </c>
    </row>
    <row r="5540" spans="6:27">
      <c r="F5540" s="128" t="s">
        <v>230</v>
      </c>
      <c r="G5540" s="128" t="s">
        <v>230</v>
      </c>
      <c r="H5540" s="128" t="s">
        <v>230</v>
      </c>
      <c r="I5540" s="128" t="s">
        <v>230</v>
      </c>
      <c r="J5540" s="128" t="s">
        <v>230</v>
      </c>
      <c r="K5540" s="128" t="s">
        <v>230</v>
      </c>
      <c r="N5540" s="128" t="s">
        <v>230</v>
      </c>
      <c r="AA5540" s="128" t="s">
        <v>230</v>
      </c>
    </row>
    <row r="5541" spans="6:27">
      <c r="F5541" s="128" t="s">
        <v>230</v>
      </c>
      <c r="G5541" s="128" t="s">
        <v>230</v>
      </c>
      <c r="H5541" s="128" t="s">
        <v>230</v>
      </c>
      <c r="I5541" s="128" t="s">
        <v>230</v>
      </c>
      <c r="J5541" s="128" t="s">
        <v>230</v>
      </c>
      <c r="K5541" s="128" t="s">
        <v>230</v>
      </c>
      <c r="N5541" s="128" t="s">
        <v>230</v>
      </c>
      <c r="AA5541" s="128" t="s">
        <v>230</v>
      </c>
    </row>
    <row r="5542" spans="6:27">
      <c r="F5542" s="128" t="s">
        <v>230</v>
      </c>
      <c r="G5542" s="128" t="s">
        <v>230</v>
      </c>
      <c r="H5542" s="128" t="s">
        <v>230</v>
      </c>
      <c r="I5542" s="128" t="s">
        <v>230</v>
      </c>
      <c r="J5542" s="128" t="s">
        <v>230</v>
      </c>
      <c r="K5542" s="128" t="s">
        <v>230</v>
      </c>
      <c r="N5542" s="128" t="s">
        <v>230</v>
      </c>
      <c r="AA5542" s="128" t="s">
        <v>230</v>
      </c>
    </row>
    <row r="5543" spans="6:27">
      <c r="F5543" s="128" t="s">
        <v>230</v>
      </c>
      <c r="G5543" s="128" t="s">
        <v>230</v>
      </c>
      <c r="H5543" s="128" t="s">
        <v>230</v>
      </c>
      <c r="I5543" s="128" t="s">
        <v>230</v>
      </c>
      <c r="J5543" s="128" t="s">
        <v>230</v>
      </c>
      <c r="K5543" s="128" t="s">
        <v>230</v>
      </c>
      <c r="N5543" s="128" t="s">
        <v>230</v>
      </c>
      <c r="AA5543" s="128" t="s">
        <v>230</v>
      </c>
    </row>
    <row r="5544" spans="6:27">
      <c r="F5544" s="128" t="s">
        <v>230</v>
      </c>
      <c r="G5544" s="128" t="s">
        <v>230</v>
      </c>
      <c r="H5544" s="128" t="s">
        <v>230</v>
      </c>
      <c r="I5544" s="128" t="s">
        <v>230</v>
      </c>
      <c r="J5544" s="128" t="s">
        <v>230</v>
      </c>
      <c r="K5544" s="128" t="s">
        <v>230</v>
      </c>
      <c r="N5544" s="128" t="s">
        <v>230</v>
      </c>
      <c r="AA5544" s="128" t="s">
        <v>230</v>
      </c>
    </row>
    <row r="5545" spans="6:27">
      <c r="F5545" s="128" t="s">
        <v>230</v>
      </c>
      <c r="G5545" s="128" t="s">
        <v>230</v>
      </c>
      <c r="H5545" s="128" t="s">
        <v>230</v>
      </c>
      <c r="I5545" s="128" t="s">
        <v>230</v>
      </c>
      <c r="J5545" s="128" t="s">
        <v>230</v>
      </c>
      <c r="K5545" s="128" t="s">
        <v>230</v>
      </c>
      <c r="N5545" s="128" t="s">
        <v>230</v>
      </c>
      <c r="AA5545" s="128" t="s">
        <v>230</v>
      </c>
    </row>
    <row r="5546" spans="6:27">
      <c r="F5546" s="128" t="s">
        <v>230</v>
      </c>
      <c r="G5546" s="128" t="s">
        <v>230</v>
      </c>
      <c r="H5546" s="128" t="s">
        <v>230</v>
      </c>
      <c r="I5546" s="128" t="s">
        <v>230</v>
      </c>
      <c r="J5546" s="128" t="s">
        <v>230</v>
      </c>
      <c r="K5546" s="128" t="s">
        <v>230</v>
      </c>
      <c r="N5546" s="128" t="s">
        <v>230</v>
      </c>
      <c r="AA5546" s="128" t="s">
        <v>230</v>
      </c>
    </row>
    <row r="5547" spans="6:27">
      <c r="F5547" s="128" t="s">
        <v>230</v>
      </c>
      <c r="G5547" s="128" t="s">
        <v>230</v>
      </c>
      <c r="H5547" s="128" t="s">
        <v>230</v>
      </c>
      <c r="I5547" s="128" t="s">
        <v>230</v>
      </c>
      <c r="J5547" s="128" t="s">
        <v>230</v>
      </c>
      <c r="K5547" s="128" t="s">
        <v>230</v>
      </c>
      <c r="N5547" s="128" t="s">
        <v>230</v>
      </c>
      <c r="AA5547" s="128" t="s">
        <v>230</v>
      </c>
    </row>
    <row r="5548" spans="6:27">
      <c r="F5548" s="128" t="s">
        <v>230</v>
      </c>
      <c r="G5548" s="128" t="s">
        <v>230</v>
      </c>
      <c r="H5548" s="128" t="s">
        <v>230</v>
      </c>
      <c r="I5548" s="128" t="s">
        <v>230</v>
      </c>
      <c r="J5548" s="128" t="s">
        <v>230</v>
      </c>
      <c r="K5548" s="128" t="s">
        <v>230</v>
      </c>
      <c r="N5548" s="128" t="s">
        <v>230</v>
      </c>
      <c r="AA5548" s="128" t="s">
        <v>230</v>
      </c>
    </row>
    <row r="5549" spans="6:27">
      <c r="F5549" s="128" t="s">
        <v>230</v>
      </c>
      <c r="G5549" s="128" t="s">
        <v>230</v>
      </c>
      <c r="H5549" s="128" t="s">
        <v>230</v>
      </c>
      <c r="I5549" s="128" t="s">
        <v>230</v>
      </c>
      <c r="J5549" s="128" t="s">
        <v>230</v>
      </c>
      <c r="K5549" s="128" t="s">
        <v>230</v>
      </c>
      <c r="N5549" s="128" t="s">
        <v>230</v>
      </c>
      <c r="AA5549" s="128" t="s">
        <v>230</v>
      </c>
    </row>
    <row r="5550" spans="6:27">
      <c r="F5550" s="128" t="s">
        <v>230</v>
      </c>
      <c r="G5550" s="128" t="s">
        <v>230</v>
      </c>
      <c r="H5550" s="128" t="s">
        <v>230</v>
      </c>
      <c r="I5550" s="128" t="s">
        <v>230</v>
      </c>
      <c r="J5550" s="128" t="s">
        <v>230</v>
      </c>
      <c r="K5550" s="128" t="s">
        <v>230</v>
      </c>
      <c r="N5550" s="128" t="s">
        <v>230</v>
      </c>
      <c r="AA5550" s="128" t="s">
        <v>230</v>
      </c>
    </row>
    <row r="5551" spans="6:27">
      <c r="F5551" s="128" t="s">
        <v>230</v>
      </c>
      <c r="G5551" s="128" t="s">
        <v>230</v>
      </c>
      <c r="H5551" s="128" t="s">
        <v>230</v>
      </c>
      <c r="I5551" s="128" t="s">
        <v>230</v>
      </c>
      <c r="J5551" s="128" t="s">
        <v>230</v>
      </c>
      <c r="K5551" s="128" t="s">
        <v>230</v>
      </c>
      <c r="N5551" s="128" t="s">
        <v>230</v>
      </c>
      <c r="AA5551" s="128" t="s">
        <v>230</v>
      </c>
    </row>
    <row r="5552" spans="6:27">
      <c r="F5552" s="128" t="s">
        <v>230</v>
      </c>
      <c r="G5552" s="128" t="s">
        <v>230</v>
      </c>
      <c r="H5552" s="128" t="s">
        <v>230</v>
      </c>
      <c r="I5552" s="128" t="s">
        <v>230</v>
      </c>
      <c r="J5552" s="128" t="s">
        <v>230</v>
      </c>
      <c r="K5552" s="128" t="s">
        <v>230</v>
      </c>
      <c r="N5552" s="128" t="s">
        <v>230</v>
      </c>
      <c r="AA5552" s="128" t="s">
        <v>230</v>
      </c>
    </row>
    <row r="5553" spans="6:27">
      <c r="F5553" s="128" t="s">
        <v>230</v>
      </c>
      <c r="G5553" s="128" t="s">
        <v>230</v>
      </c>
      <c r="H5553" s="128" t="s">
        <v>230</v>
      </c>
      <c r="I5553" s="128" t="s">
        <v>230</v>
      </c>
      <c r="J5553" s="128" t="s">
        <v>230</v>
      </c>
      <c r="K5553" s="128" t="s">
        <v>230</v>
      </c>
      <c r="N5553" s="128" t="s">
        <v>230</v>
      </c>
      <c r="AA5553" s="128" t="s">
        <v>230</v>
      </c>
    </row>
    <row r="5554" spans="6:27">
      <c r="F5554" s="128" t="s">
        <v>230</v>
      </c>
      <c r="G5554" s="128" t="s">
        <v>230</v>
      </c>
      <c r="H5554" s="128" t="s">
        <v>230</v>
      </c>
      <c r="I5554" s="128" t="s">
        <v>230</v>
      </c>
      <c r="J5554" s="128" t="s">
        <v>230</v>
      </c>
      <c r="K5554" s="128" t="s">
        <v>230</v>
      </c>
      <c r="N5554" s="128" t="s">
        <v>230</v>
      </c>
      <c r="AA5554" s="128" t="s">
        <v>230</v>
      </c>
    </row>
    <row r="5555" spans="6:27">
      <c r="F5555" s="128" t="s">
        <v>230</v>
      </c>
      <c r="G5555" s="128" t="s">
        <v>230</v>
      </c>
      <c r="H5555" s="128" t="s">
        <v>230</v>
      </c>
      <c r="I5555" s="128" t="s">
        <v>230</v>
      </c>
      <c r="J5555" s="128" t="s">
        <v>230</v>
      </c>
      <c r="K5555" s="128" t="s">
        <v>230</v>
      </c>
      <c r="N5555" s="128" t="s">
        <v>230</v>
      </c>
      <c r="AA5555" s="128" t="s">
        <v>230</v>
      </c>
    </row>
    <row r="5556" spans="6:27">
      <c r="F5556" s="128" t="s">
        <v>230</v>
      </c>
      <c r="G5556" s="128" t="s">
        <v>230</v>
      </c>
      <c r="H5556" s="128" t="s">
        <v>230</v>
      </c>
      <c r="I5556" s="128" t="s">
        <v>230</v>
      </c>
      <c r="J5556" s="128" t="s">
        <v>230</v>
      </c>
      <c r="K5556" s="128" t="s">
        <v>230</v>
      </c>
      <c r="N5556" s="128" t="s">
        <v>230</v>
      </c>
      <c r="AA5556" s="128" t="s">
        <v>230</v>
      </c>
    </row>
    <row r="5557" spans="6:27">
      <c r="F5557" s="128" t="s">
        <v>230</v>
      </c>
      <c r="G5557" s="128" t="s">
        <v>230</v>
      </c>
      <c r="H5557" s="128" t="s">
        <v>230</v>
      </c>
      <c r="I5557" s="128" t="s">
        <v>230</v>
      </c>
      <c r="J5557" s="128" t="s">
        <v>230</v>
      </c>
      <c r="K5557" s="128" t="s">
        <v>230</v>
      </c>
      <c r="N5557" s="128" t="s">
        <v>230</v>
      </c>
      <c r="AA5557" s="128" t="s">
        <v>230</v>
      </c>
    </row>
    <row r="5558" spans="6:27">
      <c r="F5558" s="128" t="s">
        <v>230</v>
      </c>
      <c r="G5558" s="128" t="s">
        <v>230</v>
      </c>
      <c r="H5558" s="128" t="s">
        <v>230</v>
      </c>
      <c r="I5558" s="128" t="s">
        <v>230</v>
      </c>
      <c r="J5558" s="128" t="s">
        <v>230</v>
      </c>
      <c r="K5558" s="128" t="s">
        <v>230</v>
      </c>
      <c r="N5558" s="128" t="s">
        <v>230</v>
      </c>
      <c r="AA5558" s="128" t="s">
        <v>230</v>
      </c>
    </row>
    <row r="5559" spans="6:27">
      <c r="F5559" s="128" t="s">
        <v>230</v>
      </c>
      <c r="G5559" s="128" t="s">
        <v>230</v>
      </c>
      <c r="H5559" s="128" t="s">
        <v>230</v>
      </c>
      <c r="I5559" s="128" t="s">
        <v>230</v>
      </c>
      <c r="J5559" s="128" t="s">
        <v>230</v>
      </c>
      <c r="K5559" s="128" t="s">
        <v>230</v>
      </c>
      <c r="N5559" s="128" t="s">
        <v>230</v>
      </c>
      <c r="AA5559" s="128" t="s">
        <v>230</v>
      </c>
    </row>
    <row r="5560" spans="6:27">
      <c r="F5560" s="128" t="s">
        <v>230</v>
      </c>
      <c r="G5560" s="128" t="s">
        <v>230</v>
      </c>
      <c r="H5560" s="128" t="s">
        <v>230</v>
      </c>
      <c r="I5560" s="128" t="s">
        <v>230</v>
      </c>
      <c r="J5560" s="128" t="s">
        <v>230</v>
      </c>
      <c r="K5560" s="128" t="s">
        <v>230</v>
      </c>
      <c r="N5560" s="128" t="s">
        <v>230</v>
      </c>
      <c r="AA5560" s="128" t="s">
        <v>230</v>
      </c>
    </row>
    <row r="5561" spans="6:27">
      <c r="F5561" s="128" t="s">
        <v>230</v>
      </c>
      <c r="G5561" s="128" t="s">
        <v>230</v>
      </c>
      <c r="H5561" s="128" t="s">
        <v>230</v>
      </c>
      <c r="I5561" s="128" t="s">
        <v>230</v>
      </c>
      <c r="J5561" s="128" t="s">
        <v>230</v>
      </c>
      <c r="K5561" s="128" t="s">
        <v>230</v>
      </c>
      <c r="N5561" s="128" t="s">
        <v>230</v>
      </c>
      <c r="AA5561" s="128" t="s">
        <v>230</v>
      </c>
    </row>
    <row r="5562" spans="6:27">
      <c r="F5562" s="128" t="s">
        <v>230</v>
      </c>
      <c r="G5562" s="128" t="s">
        <v>230</v>
      </c>
      <c r="H5562" s="128" t="s">
        <v>230</v>
      </c>
      <c r="I5562" s="128" t="s">
        <v>230</v>
      </c>
      <c r="J5562" s="128" t="s">
        <v>230</v>
      </c>
      <c r="K5562" s="128" t="s">
        <v>230</v>
      </c>
      <c r="N5562" s="128" t="s">
        <v>230</v>
      </c>
      <c r="AA5562" s="128" t="s">
        <v>230</v>
      </c>
    </row>
    <row r="5563" spans="6:27">
      <c r="F5563" s="128" t="s">
        <v>230</v>
      </c>
      <c r="G5563" s="128" t="s">
        <v>230</v>
      </c>
      <c r="H5563" s="128" t="s">
        <v>230</v>
      </c>
      <c r="I5563" s="128" t="s">
        <v>230</v>
      </c>
      <c r="J5563" s="128" t="s">
        <v>230</v>
      </c>
      <c r="K5563" s="128" t="s">
        <v>230</v>
      </c>
      <c r="N5563" s="128" t="s">
        <v>230</v>
      </c>
      <c r="AA5563" s="128" t="s">
        <v>230</v>
      </c>
    </row>
    <row r="5564" spans="6:27">
      <c r="F5564" s="128" t="s">
        <v>230</v>
      </c>
      <c r="G5564" s="128" t="s">
        <v>230</v>
      </c>
      <c r="H5564" s="128" t="s">
        <v>230</v>
      </c>
      <c r="I5564" s="128" t="s">
        <v>230</v>
      </c>
      <c r="J5564" s="128" t="s">
        <v>230</v>
      </c>
      <c r="K5564" s="128" t="s">
        <v>230</v>
      </c>
      <c r="N5564" s="128" t="s">
        <v>230</v>
      </c>
      <c r="AA5564" s="128" t="s">
        <v>230</v>
      </c>
    </row>
    <row r="5565" spans="6:27">
      <c r="F5565" s="128" t="s">
        <v>230</v>
      </c>
      <c r="G5565" s="128" t="s">
        <v>230</v>
      </c>
      <c r="H5565" s="128" t="s">
        <v>230</v>
      </c>
      <c r="I5565" s="128" t="s">
        <v>230</v>
      </c>
      <c r="J5565" s="128" t="s">
        <v>230</v>
      </c>
      <c r="K5565" s="128" t="s">
        <v>230</v>
      </c>
      <c r="N5565" s="128" t="s">
        <v>230</v>
      </c>
      <c r="AA5565" s="128" t="s">
        <v>230</v>
      </c>
    </row>
    <row r="5566" spans="6:27">
      <c r="F5566" s="128" t="s">
        <v>230</v>
      </c>
      <c r="G5566" s="128" t="s">
        <v>230</v>
      </c>
      <c r="H5566" s="128" t="s">
        <v>230</v>
      </c>
      <c r="I5566" s="128" t="s">
        <v>230</v>
      </c>
      <c r="J5566" s="128" t="s">
        <v>230</v>
      </c>
      <c r="K5566" s="128" t="s">
        <v>230</v>
      </c>
      <c r="N5566" s="128" t="s">
        <v>230</v>
      </c>
      <c r="AA5566" s="128" t="s">
        <v>230</v>
      </c>
    </row>
    <row r="5567" spans="6:27">
      <c r="F5567" s="128" t="s">
        <v>230</v>
      </c>
      <c r="G5567" s="128" t="s">
        <v>230</v>
      </c>
      <c r="H5567" s="128" t="s">
        <v>230</v>
      </c>
      <c r="I5567" s="128" t="s">
        <v>230</v>
      </c>
      <c r="J5567" s="128" t="s">
        <v>230</v>
      </c>
      <c r="K5567" s="128" t="s">
        <v>230</v>
      </c>
      <c r="N5567" s="128" t="s">
        <v>230</v>
      </c>
      <c r="AA5567" s="128" t="s">
        <v>230</v>
      </c>
    </row>
    <row r="5568" spans="6:27">
      <c r="F5568" s="128" t="s">
        <v>230</v>
      </c>
      <c r="G5568" s="128" t="s">
        <v>230</v>
      </c>
      <c r="H5568" s="128" t="s">
        <v>230</v>
      </c>
      <c r="I5568" s="128" t="s">
        <v>230</v>
      </c>
      <c r="J5568" s="128" t="s">
        <v>230</v>
      </c>
      <c r="K5568" s="128" t="s">
        <v>230</v>
      </c>
      <c r="N5568" s="128" t="s">
        <v>230</v>
      </c>
      <c r="AA5568" s="128" t="s">
        <v>230</v>
      </c>
    </row>
    <row r="5569" spans="6:27">
      <c r="F5569" s="128" t="s">
        <v>230</v>
      </c>
      <c r="G5569" s="128" t="s">
        <v>230</v>
      </c>
      <c r="H5569" s="128" t="s">
        <v>230</v>
      </c>
      <c r="I5569" s="128" t="s">
        <v>230</v>
      </c>
      <c r="J5569" s="128" t="s">
        <v>230</v>
      </c>
      <c r="K5569" s="128" t="s">
        <v>230</v>
      </c>
      <c r="N5569" s="128" t="s">
        <v>230</v>
      </c>
      <c r="AA5569" s="128" t="s">
        <v>230</v>
      </c>
    </row>
    <row r="5570" spans="6:27">
      <c r="F5570" s="128" t="s">
        <v>230</v>
      </c>
      <c r="G5570" s="128" t="s">
        <v>230</v>
      </c>
      <c r="H5570" s="128" t="s">
        <v>230</v>
      </c>
      <c r="I5570" s="128" t="s">
        <v>230</v>
      </c>
      <c r="J5570" s="128" t="s">
        <v>230</v>
      </c>
      <c r="K5570" s="128" t="s">
        <v>230</v>
      </c>
      <c r="N5570" s="128" t="s">
        <v>230</v>
      </c>
      <c r="AA5570" s="128" t="s">
        <v>230</v>
      </c>
    </row>
    <row r="5571" spans="6:27">
      <c r="F5571" s="128" t="s">
        <v>230</v>
      </c>
      <c r="G5571" s="128" t="s">
        <v>230</v>
      </c>
      <c r="H5571" s="128" t="s">
        <v>230</v>
      </c>
      <c r="I5571" s="128" t="s">
        <v>230</v>
      </c>
      <c r="J5571" s="128" t="s">
        <v>230</v>
      </c>
      <c r="K5571" s="128" t="s">
        <v>230</v>
      </c>
      <c r="N5571" s="128" t="s">
        <v>230</v>
      </c>
      <c r="AA5571" s="128" t="s">
        <v>230</v>
      </c>
    </row>
    <row r="5572" spans="6:27">
      <c r="F5572" s="128" t="s">
        <v>230</v>
      </c>
      <c r="G5572" s="128" t="s">
        <v>230</v>
      </c>
      <c r="H5572" s="128" t="s">
        <v>230</v>
      </c>
      <c r="I5572" s="128" t="s">
        <v>230</v>
      </c>
      <c r="J5572" s="128" t="s">
        <v>230</v>
      </c>
      <c r="K5572" s="128" t="s">
        <v>230</v>
      </c>
      <c r="N5572" s="128" t="s">
        <v>230</v>
      </c>
      <c r="AA5572" s="128" t="s">
        <v>230</v>
      </c>
    </row>
    <row r="5573" spans="6:27">
      <c r="F5573" s="128" t="s">
        <v>230</v>
      </c>
      <c r="G5573" s="128" t="s">
        <v>230</v>
      </c>
      <c r="H5573" s="128" t="s">
        <v>230</v>
      </c>
      <c r="I5573" s="128" t="s">
        <v>230</v>
      </c>
      <c r="J5573" s="128" t="s">
        <v>230</v>
      </c>
      <c r="K5573" s="128" t="s">
        <v>230</v>
      </c>
      <c r="N5573" s="128" t="s">
        <v>230</v>
      </c>
      <c r="AA5573" s="128" t="s">
        <v>230</v>
      </c>
    </row>
    <row r="5574" spans="6:27">
      <c r="F5574" s="128" t="s">
        <v>230</v>
      </c>
      <c r="G5574" s="128" t="s">
        <v>230</v>
      </c>
      <c r="H5574" s="128" t="s">
        <v>230</v>
      </c>
      <c r="I5574" s="128" t="s">
        <v>230</v>
      </c>
      <c r="J5574" s="128" t="s">
        <v>230</v>
      </c>
      <c r="K5574" s="128" t="s">
        <v>230</v>
      </c>
      <c r="N5574" s="128" t="s">
        <v>230</v>
      </c>
      <c r="AA5574" s="128" t="s">
        <v>230</v>
      </c>
    </row>
    <row r="5575" spans="6:27">
      <c r="F5575" s="128" t="s">
        <v>230</v>
      </c>
      <c r="G5575" s="128" t="s">
        <v>230</v>
      </c>
      <c r="H5575" s="128" t="s">
        <v>230</v>
      </c>
      <c r="I5575" s="128" t="s">
        <v>230</v>
      </c>
      <c r="J5575" s="128" t="s">
        <v>230</v>
      </c>
      <c r="K5575" s="128" t="s">
        <v>230</v>
      </c>
      <c r="N5575" s="128" t="s">
        <v>230</v>
      </c>
      <c r="AA5575" s="128" t="s">
        <v>230</v>
      </c>
    </row>
    <row r="5576" spans="6:27">
      <c r="F5576" s="128" t="s">
        <v>230</v>
      </c>
      <c r="G5576" s="128" t="s">
        <v>230</v>
      </c>
      <c r="H5576" s="128" t="s">
        <v>230</v>
      </c>
      <c r="I5576" s="128" t="s">
        <v>230</v>
      </c>
      <c r="J5576" s="128" t="s">
        <v>230</v>
      </c>
      <c r="K5576" s="128" t="s">
        <v>230</v>
      </c>
      <c r="N5576" s="128" t="s">
        <v>230</v>
      </c>
      <c r="AA5576" s="128" t="s">
        <v>230</v>
      </c>
    </row>
    <row r="5577" spans="6:27">
      <c r="F5577" s="128" t="s">
        <v>230</v>
      </c>
      <c r="G5577" s="128" t="s">
        <v>230</v>
      </c>
      <c r="H5577" s="128" t="s">
        <v>230</v>
      </c>
      <c r="I5577" s="128" t="s">
        <v>230</v>
      </c>
      <c r="J5577" s="128" t="s">
        <v>230</v>
      </c>
      <c r="K5577" s="128" t="s">
        <v>230</v>
      </c>
      <c r="N5577" s="128" t="s">
        <v>230</v>
      </c>
      <c r="AA5577" s="128" t="s">
        <v>230</v>
      </c>
    </row>
    <row r="5578" spans="6:27">
      <c r="F5578" s="128" t="s">
        <v>230</v>
      </c>
      <c r="G5578" s="128" t="s">
        <v>230</v>
      </c>
      <c r="H5578" s="128" t="s">
        <v>230</v>
      </c>
      <c r="I5578" s="128" t="s">
        <v>230</v>
      </c>
      <c r="J5578" s="128" t="s">
        <v>230</v>
      </c>
      <c r="K5578" s="128" t="s">
        <v>230</v>
      </c>
      <c r="N5578" s="128" t="s">
        <v>230</v>
      </c>
      <c r="AA5578" s="128" t="s">
        <v>230</v>
      </c>
    </row>
    <row r="5579" spans="6:27">
      <c r="F5579" s="128" t="s">
        <v>230</v>
      </c>
      <c r="G5579" s="128" t="s">
        <v>230</v>
      </c>
      <c r="H5579" s="128" t="s">
        <v>230</v>
      </c>
      <c r="I5579" s="128" t="s">
        <v>230</v>
      </c>
      <c r="J5579" s="128" t="s">
        <v>230</v>
      </c>
      <c r="K5579" s="128" t="s">
        <v>230</v>
      </c>
      <c r="N5579" s="128" t="s">
        <v>230</v>
      </c>
      <c r="AA5579" s="128" t="s">
        <v>230</v>
      </c>
    </row>
    <row r="5580" spans="6:27">
      <c r="F5580" s="128" t="s">
        <v>230</v>
      </c>
      <c r="G5580" s="128" t="s">
        <v>230</v>
      </c>
      <c r="H5580" s="128" t="s">
        <v>230</v>
      </c>
      <c r="I5580" s="128" t="s">
        <v>230</v>
      </c>
      <c r="J5580" s="128" t="s">
        <v>230</v>
      </c>
      <c r="K5580" s="128" t="s">
        <v>230</v>
      </c>
      <c r="N5580" s="128" t="s">
        <v>230</v>
      </c>
      <c r="AA5580" s="128" t="s">
        <v>230</v>
      </c>
    </row>
    <row r="5581" spans="6:27">
      <c r="F5581" s="128" t="s">
        <v>230</v>
      </c>
      <c r="G5581" s="128" t="s">
        <v>230</v>
      </c>
      <c r="H5581" s="128" t="s">
        <v>230</v>
      </c>
      <c r="I5581" s="128" t="s">
        <v>230</v>
      </c>
      <c r="J5581" s="128" t="s">
        <v>230</v>
      </c>
      <c r="K5581" s="128" t="s">
        <v>230</v>
      </c>
      <c r="N5581" s="128" t="s">
        <v>230</v>
      </c>
      <c r="AA5581" s="128" t="s">
        <v>230</v>
      </c>
    </row>
    <row r="5582" spans="6:27">
      <c r="F5582" s="128" t="s">
        <v>230</v>
      </c>
      <c r="G5582" s="128" t="s">
        <v>230</v>
      </c>
      <c r="H5582" s="128" t="s">
        <v>230</v>
      </c>
      <c r="I5582" s="128" t="s">
        <v>230</v>
      </c>
      <c r="J5582" s="128" t="s">
        <v>230</v>
      </c>
      <c r="K5582" s="128" t="s">
        <v>230</v>
      </c>
      <c r="N5582" s="128" t="s">
        <v>230</v>
      </c>
      <c r="AA5582" s="128" t="s">
        <v>230</v>
      </c>
    </row>
    <row r="5583" spans="6:27">
      <c r="F5583" s="128" t="s">
        <v>230</v>
      </c>
      <c r="G5583" s="128" t="s">
        <v>230</v>
      </c>
      <c r="H5583" s="128" t="s">
        <v>230</v>
      </c>
      <c r="I5583" s="128" t="s">
        <v>230</v>
      </c>
      <c r="J5583" s="128" t="s">
        <v>230</v>
      </c>
      <c r="K5583" s="128" t="s">
        <v>230</v>
      </c>
      <c r="N5583" s="128" t="s">
        <v>230</v>
      </c>
      <c r="AA5583" s="128" t="s">
        <v>230</v>
      </c>
    </row>
    <row r="5584" spans="6:27">
      <c r="F5584" s="128" t="s">
        <v>230</v>
      </c>
      <c r="G5584" s="128" t="s">
        <v>230</v>
      </c>
      <c r="H5584" s="128" t="s">
        <v>230</v>
      </c>
      <c r="I5584" s="128" t="s">
        <v>230</v>
      </c>
      <c r="J5584" s="128" t="s">
        <v>230</v>
      </c>
      <c r="K5584" s="128" t="s">
        <v>230</v>
      </c>
      <c r="N5584" s="128" t="s">
        <v>230</v>
      </c>
      <c r="AA5584" s="128" t="s">
        <v>230</v>
      </c>
    </row>
    <row r="5585" spans="6:27">
      <c r="F5585" s="128" t="s">
        <v>230</v>
      </c>
      <c r="G5585" s="128" t="s">
        <v>230</v>
      </c>
      <c r="H5585" s="128" t="s">
        <v>230</v>
      </c>
      <c r="I5585" s="128" t="s">
        <v>230</v>
      </c>
      <c r="J5585" s="128" t="s">
        <v>230</v>
      </c>
      <c r="K5585" s="128" t="s">
        <v>230</v>
      </c>
      <c r="N5585" s="128" t="s">
        <v>230</v>
      </c>
      <c r="AA5585" s="128" t="s">
        <v>230</v>
      </c>
    </row>
    <row r="5586" spans="6:27">
      <c r="F5586" s="128" t="s">
        <v>230</v>
      </c>
      <c r="G5586" s="128" t="s">
        <v>230</v>
      </c>
      <c r="H5586" s="128" t="s">
        <v>230</v>
      </c>
      <c r="I5586" s="128" t="s">
        <v>230</v>
      </c>
      <c r="J5586" s="128" t="s">
        <v>230</v>
      </c>
      <c r="K5586" s="128" t="s">
        <v>230</v>
      </c>
      <c r="N5586" s="128" t="s">
        <v>230</v>
      </c>
      <c r="AA5586" s="128" t="s">
        <v>230</v>
      </c>
    </row>
    <row r="5587" spans="6:27">
      <c r="F5587" s="128" t="s">
        <v>230</v>
      </c>
      <c r="G5587" s="128" t="s">
        <v>230</v>
      </c>
      <c r="H5587" s="128" t="s">
        <v>230</v>
      </c>
      <c r="I5587" s="128" t="s">
        <v>230</v>
      </c>
      <c r="J5587" s="128" t="s">
        <v>230</v>
      </c>
      <c r="K5587" s="128" t="s">
        <v>230</v>
      </c>
      <c r="N5587" s="128" t="s">
        <v>230</v>
      </c>
      <c r="AA5587" s="128" t="s">
        <v>230</v>
      </c>
    </row>
    <row r="5588" spans="6:27">
      <c r="F5588" s="128" t="s">
        <v>230</v>
      </c>
      <c r="G5588" s="128" t="s">
        <v>230</v>
      </c>
      <c r="H5588" s="128" t="s">
        <v>230</v>
      </c>
      <c r="I5588" s="128" t="s">
        <v>230</v>
      </c>
      <c r="J5588" s="128" t="s">
        <v>230</v>
      </c>
      <c r="K5588" s="128" t="s">
        <v>230</v>
      </c>
      <c r="N5588" s="128" t="s">
        <v>230</v>
      </c>
      <c r="AA5588" s="128" t="s">
        <v>230</v>
      </c>
    </row>
    <row r="5589" spans="6:27">
      <c r="F5589" s="128" t="s">
        <v>230</v>
      </c>
      <c r="G5589" s="128" t="s">
        <v>230</v>
      </c>
      <c r="H5589" s="128" t="s">
        <v>230</v>
      </c>
      <c r="I5589" s="128" t="s">
        <v>230</v>
      </c>
      <c r="J5589" s="128" t="s">
        <v>230</v>
      </c>
      <c r="K5589" s="128" t="s">
        <v>230</v>
      </c>
      <c r="N5589" s="128" t="s">
        <v>230</v>
      </c>
      <c r="AA5589" s="128" t="s">
        <v>230</v>
      </c>
    </row>
    <row r="5590" spans="6:27">
      <c r="F5590" s="128" t="s">
        <v>230</v>
      </c>
      <c r="G5590" s="128" t="s">
        <v>230</v>
      </c>
      <c r="H5590" s="128" t="s">
        <v>230</v>
      </c>
      <c r="I5590" s="128" t="s">
        <v>230</v>
      </c>
      <c r="J5590" s="128" t="s">
        <v>230</v>
      </c>
      <c r="K5590" s="128" t="s">
        <v>230</v>
      </c>
      <c r="N5590" s="128" t="s">
        <v>230</v>
      </c>
      <c r="AA5590" s="128" t="s">
        <v>230</v>
      </c>
    </row>
    <row r="5591" spans="6:27">
      <c r="F5591" s="128" t="s">
        <v>230</v>
      </c>
      <c r="G5591" s="128" t="s">
        <v>230</v>
      </c>
      <c r="H5591" s="128" t="s">
        <v>230</v>
      </c>
      <c r="I5591" s="128" t="s">
        <v>230</v>
      </c>
      <c r="J5591" s="128" t="s">
        <v>230</v>
      </c>
      <c r="K5591" s="128" t="s">
        <v>230</v>
      </c>
      <c r="N5591" s="128" t="s">
        <v>230</v>
      </c>
      <c r="AA5591" s="128" t="s">
        <v>230</v>
      </c>
    </row>
    <row r="5592" spans="6:27">
      <c r="F5592" s="128" t="s">
        <v>230</v>
      </c>
      <c r="G5592" s="128" t="s">
        <v>230</v>
      </c>
      <c r="H5592" s="128" t="s">
        <v>230</v>
      </c>
      <c r="I5592" s="128" t="s">
        <v>230</v>
      </c>
      <c r="J5592" s="128" t="s">
        <v>230</v>
      </c>
      <c r="K5592" s="128" t="s">
        <v>230</v>
      </c>
      <c r="N5592" s="128" t="s">
        <v>230</v>
      </c>
      <c r="AA5592" s="128" t="s">
        <v>230</v>
      </c>
    </row>
    <row r="5593" spans="6:27">
      <c r="F5593" s="128" t="s">
        <v>230</v>
      </c>
      <c r="G5593" s="128" t="s">
        <v>230</v>
      </c>
      <c r="H5593" s="128" t="s">
        <v>230</v>
      </c>
      <c r="I5593" s="128" t="s">
        <v>230</v>
      </c>
      <c r="J5593" s="128" t="s">
        <v>230</v>
      </c>
      <c r="K5593" s="128" t="s">
        <v>230</v>
      </c>
      <c r="N5593" s="128" t="s">
        <v>230</v>
      </c>
      <c r="AA5593" s="128" t="s">
        <v>230</v>
      </c>
    </row>
    <row r="5594" spans="6:27">
      <c r="F5594" s="128" t="s">
        <v>230</v>
      </c>
      <c r="G5594" s="128" t="s">
        <v>230</v>
      </c>
      <c r="H5594" s="128" t="s">
        <v>230</v>
      </c>
      <c r="I5594" s="128" t="s">
        <v>230</v>
      </c>
      <c r="J5594" s="128" t="s">
        <v>230</v>
      </c>
      <c r="K5594" s="128" t="s">
        <v>230</v>
      </c>
      <c r="N5594" s="128" t="s">
        <v>230</v>
      </c>
      <c r="AA5594" s="128" t="s">
        <v>230</v>
      </c>
    </row>
    <row r="5595" spans="6:27">
      <c r="F5595" s="128" t="s">
        <v>230</v>
      </c>
      <c r="G5595" s="128" t="s">
        <v>230</v>
      </c>
      <c r="H5595" s="128" t="s">
        <v>230</v>
      </c>
      <c r="I5595" s="128" t="s">
        <v>230</v>
      </c>
      <c r="J5595" s="128" t="s">
        <v>230</v>
      </c>
      <c r="K5595" s="128" t="s">
        <v>230</v>
      </c>
      <c r="N5595" s="128" t="s">
        <v>230</v>
      </c>
      <c r="AA5595" s="128" t="s">
        <v>230</v>
      </c>
    </row>
    <row r="5596" spans="6:27">
      <c r="F5596" s="128" t="s">
        <v>230</v>
      </c>
      <c r="G5596" s="128" t="s">
        <v>230</v>
      </c>
      <c r="H5596" s="128" t="s">
        <v>230</v>
      </c>
      <c r="I5596" s="128" t="s">
        <v>230</v>
      </c>
      <c r="J5596" s="128" t="s">
        <v>230</v>
      </c>
      <c r="K5596" s="128" t="s">
        <v>230</v>
      </c>
      <c r="N5596" s="128" t="s">
        <v>230</v>
      </c>
      <c r="AA5596" s="128" t="s">
        <v>230</v>
      </c>
    </row>
    <row r="5597" spans="6:27">
      <c r="F5597" s="128" t="s">
        <v>230</v>
      </c>
      <c r="G5597" s="128" t="s">
        <v>230</v>
      </c>
      <c r="H5597" s="128" t="s">
        <v>230</v>
      </c>
      <c r="I5597" s="128" t="s">
        <v>230</v>
      </c>
      <c r="J5597" s="128" t="s">
        <v>230</v>
      </c>
      <c r="K5597" s="128" t="s">
        <v>230</v>
      </c>
      <c r="N5597" s="128" t="s">
        <v>230</v>
      </c>
      <c r="AA5597" s="128" t="s">
        <v>230</v>
      </c>
    </row>
    <row r="5598" spans="6:27">
      <c r="F5598" s="128" t="s">
        <v>230</v>
      </c>
      <c r="G5598" s="128" t="s">
        <v>230</v>
      </c>
      <c r="H5598" s="128" t="s">
        <v>230</v>
      </c>
      <c r="I5598" s="128" t="s">
        <v>230</v>
      </c>
      <c r="J5598" s="128" t="s">
        <v>230</v>
      </c>
      <c r="K5598" s="128" t="s">
        <v>230</v>
      </c>
      <c r="N5598" s="128" t="s">
        <v>230</v>
      </c>
      <c r="AA5598" s="128" t="s">
        <v>230</v>
      </c>
    </row>
    <row r="5599" spans="6:27">
      <c r="F5599" s="128" t="s">
        <v>230</v>
      </c>
      <c r="G5599" s="128" t="s">
        <v>230</v>
      </c>
      <c r="H5599" s="128" t="s">
        <v>230</v>
      </c>
      <c r="I5599" s="128" t="s">
        <v>230</v>
      </c>
      <c r="J5599" s="128" t="s">
        <v>230</v>
      </c>
      <c r="K5599" s="128" t="s">
        <v>230</v>
      </c>
      <c r="N5599" s="128" t="s">
        <v>230</v>
      </c>
      <c r="AA5599" s="128" t="s">
        <v>230</v>
      </c>
    </row>
    <row r="5600" spans="6:27">
      <c r="F5600" s="128" t="s">
        <v>230</v>
      </c>
      <c r="G5600" s="128" t="s">
        <v>230</v>
      </c>
      <c r="H5600" s="128" t="s">
        <v>230</v>
      </c>
      <c r="I5600" s="128" t="s">
        <v>230</v>
      </c>
      <c r="J5600" s="128" t="s">
        <v>230</v>
      </c>
      <c r="K5600" s="128" t="s">
        <v>230</v>
      </c>
      <c r="N5600" s="128" t="s">
        <v>230</v>
      </c>
      <c r="AA5600" s="128" t="s">
        <v>230</v>
      </c>
    </row>
    <row r="5601" spans="6:27">
      <c r="F5601" s="128" t="s">
        <v>230</v>
      </c>
      <c r="G5601" s="128" t="s">
        <v>230</v>
      </c>
      <c r="H5601" s="128" t="s">
        <v>230</v>
      </c>
      <c r="I5601" s="128" t="s">
        <v>230</v>
      </c>
      <c r="J5601" s="128" t="s">
        <v>230</v>
      </c>
      <c r="K5601" s="128" t="s">
        <v>230</v>
      </c>
      <c r="N5601" s="128" t="s">
        <v>230</v>
      </c>
      <c r="AA5601" s="128" t="s">
        <v>230</v>
      </c>
    </row>
    <row r="5602" spans="6:27">
      <c r="F5602" s="128" t="s">
        <v>230</v>
      </c>
      <c r="G5602" s="128" t="s">
        <v>230</v>
      </c>
      <c r="H5602" s="128" t="s">
        <v>230</v>
      </c>
      <c r="I5602" s="128" t="s">
        <v>230</v>
      </c>
      <c r="J5602" s="128" t="s">
        <v>230</v>
      </c>
      <c r="K5602" s="128" t="s">
        <v>230</v>
      </c>
      <c r="N5602" s="128" t="s">
        <v>230</v>
      </c>
      <c r="AA5602" s="128" t="s">
        <v>230</v>
      </c>
    </row>
    <row r="5603" spans="6:27">
      <c r="F5603" s="128" t="s">
        <v>230</v>
      </c>
      <c r="G5603" s="128" t="s">
        <v>230</v>
      </c>
      <c r="H5603" s="128" t="s">
        <v>230</v>
      </c>
      <c r="I5603" s="128" t="s">
        <v>230</v>
      </c>
      <c r="J5603" s="128" t="s">
        <v>230</v>
      </c>
      <c r="K5603" s="128" t="s">
        <v>230</v>
      </c>
      <c r="N5603" s="128" t="s">
        <v>230</v>
      </c>
      <c r="AA5603" s="128" t="s">
        <v>230</v>
      </c>
    </row>
    <row r="5604" spans="6:27">
      <c r="F5604" s="128" t="s">
        <v>230</v>
      </c>
      <c r="G5604" s="128" t="s">
        <v>230</v>
      </c>
      <c r="H5604" s="128" t="s">
        <v>230</v>
      </c>
      <c r="I5604" s="128" t="s">
        <v>230</v>
      </c>
      <c r="J5604" s="128" t="s">
        <v>230</v>
      </c>
      <c r="K5604" s="128" t="s">
        <v>230</v>
      </c>
      <c r="N5604" s="128" t="s">
        <v>230</v>
      </c>
      <c r="AA5604" s="128" t="s">
        <v>230</v>
      </c>
    </row>
    <row r="5605" spans="6:27">
      <c r="F5605" s="128" t="s">
        <v>230</v>
      </c>
      <c r="G5605" s="128" t="s">
        <v>230</v>
      </c>
      <c r="H5605" s="128" t="s">
        <v>230</v>
      </c>
      <c r="I5605" s="128" t="s">
        <v>230</v>
      </c>
      <c r="J5605" s="128" t="s">
        <v>230</v>
      </c>
      <c r="K5605" s="128" t="s">
        <v>230</v>
      </c>
      <c r="N5605" s="128" t="s">
        <v>230</v>
      </c>
      <c r="AA5605" s="128" t="s">
        <v>230</v>
      </c>
    </row>
    <row r="5606" spans="6:27">
      <c r="F5606" s="128" t="s">
        <v>230</v>
      </c>
      <c r="G5606" s="128" t="s">
        <v>230</v>
      </c>
      <c r="H5606" s="128" t="s">
        <v>230</v>
      </c>
      <c r="I5606" s="128" t="s">
        <v>230</v>
      </c>
      <c r="J5606" s="128" t="s">
        <v>230</v>
      </c>
      <c r="K5606" s="128" t="s">
        <v>230</v>
      </c>
      <c r="N5606" s="128" t="s">
        <v>230</v>
      </c>
      <c r="AA5606" s="128" t="s">
        <v>230</v>
      </c>
    </row>
    <row r="5607" spans="6:27">
      <c r="F5607" s="128" t="s">
        <v>230</v>
      </c>
      <c r="G5607" s="128" t="s">
        <v>230</v>
      </c>
      <c r="H5607" s="128" t="s">
        <v>230</v>
      </c>
      <c r="I5607" s="128" t="s">
        <v>230</v>
      </c>
      <c r="J5607" s="128" t="s">
        <v>230</v>
      </c>
      <c r="K5607" s="128" t="s">
        <v>230</v>
      </c>
      <c r="N5607" s="128" t="s">
        <v>230</v>
      </c>
      <c r="AA5607" s="128" t="s">
        <v>230</v>
      </c>
    </row>
    <row r="5608" spans="6:27">
      <c r="F5608" s="128" t="s">
        <v>230</v>
      </c>
      <c r="G5608" s="128" t="s">
        <v>230</v>
      </c>
      <c r="H5608" s="128" t="s">
        <v>230</v>
      </c>
      <c r="I5608" s="128" t="s">
        <v>230</v>
      </c>
      <c r="J5608" s="128" t="s">
        <v>230</v>
      </c>
      <c r="K5608" s="128" t="s">
        <v>230</v>
      </c>
      <c r="N5608" s="128" t="s">
        <v>230</v>
      </c>
      <c r="AA5608" s="128" t="s">
        <v>230</v>
      </c>
    </row>
    <row r="5609" spans="6:27">
      <c r="F5609" s="128" t="s">
        <v>230</v>
      </c>
      <c r="G5609" s="128" t="s">
        <v>230</v>
      </c>
      <c r="H5609" s="128" t="s">
        <v>230</v>
      </c>
      <c r="I5609" s="128" t="s">
        <v>230</v>
      </c>
      <c r="J5609" s="128" t="s">
        <v>230</v>
      </c>
      <c r="K5609" s="128" t="s">
        <v>230</v>
      </c>
      <c r="N5609" s="128" t="s">
        <v>230</v>
      </c>
      <c r="AA5609" s="128" t="s">
        <v>230</v>
      </c>
    </row>
    <row r="5610" spans="6:27">
      <c r="F5610" s="128" t="s">
        <v>230</v>
      </c>
      <c r="G5610" s="128" t="s">
        <v>230</v>
      </c>
      <c r="H5610" s="128" t="s">
        <v>230</v>
      </c>
      <c r="I5610" s="128" t="s">
        <v>230</v>
      </c>
      <c r="J5610" s="128" t="s">
        <v>230</v>
      </c>
      <c r="K5610" s="128" t="s">
        <v>230</v>
      </c>
      <c r="N5610" s="128" t="s">
        <v>230</v>
      </c>
      <c r="AA5610" s="128" t="s">
        <v>230</v>
      </c>
    </row>
    <row r="5611" spans="6:27">
      <c r="F5611" s="128" t="s">
        <v>230</v>
      </c>
      <c r="G5611" s="128" t="s">
        <v>230</v>
      </c>
      <c r="H5611" s="128" t="s">
        <v>230</v>
      </c>
      <c r="I5611" s="128" t="s">
        <v>230</v>
      </c>
      <c r="J5611" s="128" t="s">
        <v>230</v>
      </c>
      <c r="K5611" s="128" t="s">
        <v>230</v>
      </c>
      <c r="N5611" s="128" t="s">
        <v>230</v>
      </c>
      <c r="AA5611" s="128" t="s">
        <v>230</v>
      </c>
    </row>
    <row r="5612" spans="6:27">
      <c r="F5612" s="128" t="s">
        <v>230</v>
      </c>
      <c r="G5612" s="128" t="s">
        <v>230</v>
      </c>
      <c r="H5612" s="128" t="s">
        <v>230</v>
      </c>
      <c r="I5612" s="128" t="s">
        <v>230</v>
      </c>
      <c r="J5612" s="128" t="s">
        <v>230</v>
      </c>
      <c r="K5612" s="128" t="s">
        <v>230</v>
      </c>
      <c r="N5612" s="128" t="s">
        <v>230</v>
      </c>
      <c r="AA5612" s="128" t="s">
        <v>230</v>
      </c>
    </row>
    <row r="5613" spans="6:27">
      <c r="F5613" s="128" t="s">
        <v>230</v>
      </c>
      <c r="G5613" s="128" t="s">
        <v>230</v>
      </c>
      <c r="H5613" s="128" t="s">
        <v>230</v>
      </c>
      <c r="I5613" s="128" t="s">
        <v>230</v>
      </c>
      <c r="J5613" s="128" t="s">
        <v>230</v>
      </c>
      <c r="K5613" s="128" t="s">
        <v>230</v>
      </c>
      <c r="N5613" s="128" t="s">
        <v>230</v>
      </c>
      <c r="AA5613" s="128" t="s">
        <v>230</v>
      </c>
    </row>
    <row r="5614" spans="6:27">
      <c r="F5614" s="128" t="s">
        <v>230</v>
      </c>
      <c r="G5614" s="128" t="s">
        <v>230</v>
      </c>
      <c r="H5614" s="128" t="s">
        <v>230</v>
      </c>
      <c r="I5614" s="128" t="s">
        <v>230</v>
      </c>
      <c r="J5614" s="128" t="s">
        <v>230</v>
      </c>
      <c r="K5614" s="128" t="s">
        <v>230</v>
      </c>
      <c r="N5614" s="128" t="s">
        <v>230</v>
      </c>
      <c r="AA5614" s="128" t="s">
        <v>230</v>
      </c>
    </row>
    <row r="5615" spans="6:27">
      <c r="F5615" s="128" t="s">
        <v>230</v>
      </c>
      <c r="G5615" s="128" t="s">
        <v>230</v>
      </c>
      <c r="H5615" s="128" t="s">
        <v>230</v>
      </c>
      <c r="I5615" s="128" t="s">
        <v>230</v>
      </c>
      <c r="J5615" s="128" t="s">
        <v>230</v>
      </c>
      <c r="K5615" s="128" t="s">
        <v>230</v>
      </c>
      <c r="N5615" s="128" t="s">
        <v>230</v>
      </c>
      <c r="AA5615" s="128" t="s">
        <v>230</v>
      </c>
    </row>
    <row r="5616" spans="6:27">
      <c r="F5616" s="128" t="s">
        <v>230</v>
      </c>
      <c r="G5616" s="128" t="s">
        <v>230</v>
      </c>
      <c r="H5616" s="128" t="s">
        <v>230</v>
      </c>
      <c r="I5616" s="128" t="s">
        <v>230</v>
      </c>
      <c r="J5616" s="128" t="s">
        <v>230</v>
      </c>
      <c r="K5616" s="128" t="s">
        <v>230</v>
      </c>
      <c r="N5616" s="128" t="s">
        <v>230</v>
      </c>
      <c r="AA5616" s="128" t="s">
        <v>230</v>
      </c>
    </row>
    <row r="5617" spans="6:27">
      <c r="F5617" s="128" t="s">
        <v>230</v>
      </c>
      <c r="G5617" s="128" t="s">
        <v>230</v>
      </c>
      <c r="H5617" s="128" t="s">
        <v>230</v>
      </c>
      <c r="I5617" s="128" t="s">
        <v>230</v>
      </c>
      <c r="J5617" s="128" t="s">
        <v>230</v>
      </c>
      <c r="K5617" s="128" t="s">
        <v>230</v>
      </c>
      <c r="N5617" s="128" t="s">
        <v>230</v>
      </c>
      <c r="AA5617" s="128" t="s">
        <v>230</v>
      </c>
    </row>
    <row r="5618" spans="6:27">
      <c r="F5618" s="128" t="s">
        <v>230</v>
      </c>
      <c r="G5618" s="128" t="s">
        <v>230</v>
      </c>
      <c r="H5618" s="128" t="s">
        <v>230</v>
      </c>
      <c r="I5618" s="128" t="s">
        <v>230</v>
      </c>
      <c r="J5618" s="128" t="s">
        <v>230</v>
      </c>
      <c r="K5618" s="128" t="s">
        <v>230</v>
      </c>
      <c r="N5618" s="128" t="s">
        <v>230</v>
      </c>
      <c r="AA5618" s="128" t="s">
        <v>230</v>
      </c>
    </row>
    <row r="5619" spans="6:27">
      <c r="F5619" s="128" t="s">
        <v>230</v>
      </c>
      <c r="G5619" s="128" t="s">
        <v>230</v>
      </c>
      <c r="H5619" s="128" t="s">
        <v>230</v>
      </c>
      <c r="I5619" s="128" t="s">
        <v>230</v>
      </c>
      <c r="J5619" s="128" t="s">
        <v>230</v>
      </c>
      <c r="K5619" s="128" t="s">
        <v>230</v>
      </c>
      <c r="N5619" s="128" t="s">
        <v>230</v>
      </c>
      <c r="AA5619" s="128" t="s">
        <v>230</v>
      </c>
    </row>
    <row r="5620" spans="6:27">
      <c r="F5620" s="128" t="s">
        <v>230</v>
      </c>
      <c r="G5620" s="128" t="s">
        <v>230</v>
      </c>
      <c r="H5620" s="128" t="s">
        <v>230</v>
      </c>
      <c r="I5620" s="128" t="s">
        <v>230</v>
      </c>
      <c r="J5620" s="128" t="s">
        <v>230</v>
      </c>
      <c r="K5620" s="128" t="s">
        <v>230</v>
      </c>
      <c r="N5620" s="128" t="s">
        <v>230</v>
      </c>
      <c r="AA5620" s="128" t="s">
        <v>230</v>
      </c>
    </row>
    <row r="5621" spans="6:27">
      <c r="F5621" s="128" t="s">
        <v>230</v>
      </c>
      <c r="G5621" s="128" t="s">
        <v>230</v>
      </c>
      <c r="H5621" s="128" t="s">
        <v>230</v>
      </c>
      <c r="I5621" s="128" t="s">
        <v>230</v>
      </c>
      <c r="J5621" s="128" t="s">
        <v>230</v>
      </c>
      <c r="K5621" s="128" t="s">
        <v>230</v>
      </c>
      <c r="N5621" s="128" t="s">
        <v>230</v>
      </c>
      <c r="AA5621" s="128" t="s">
        <v>230</v>
      </c>
    </row>
    <row r="5622" spans="6:27">
      <c r="F5622" s="128" t="s">
        <v>230</v>
      </c>
      <c r="G5622" s="128" t="s">
        <v>230</v>
      </c>
      <c r="H5622" s="128" t="s">
        <v>230</v>
      </c>
      <c r="I5622" s="128" t="s">
        <v>230</v>
      </c>
      <c r="J5622" s="128" t="s">
        <v>230</v>
      </c>
      <c r="K5622" s="128" t="s">
        <v>230</v>
      </c>
      <c r="N5622" s="128" t="s">
        <v>230</v>
      </c>
      <c r="AA5622" s="128" t="s">
        <v>230</v>
      </c>
    </row>
    <row r="5623" spans="6:27">
      <c r="F5623" s="128" t="s">
        <v>230</v>
      </c>
      <c r="G5623" s="128" t="s">
        <v>230</v>
      </c>
      <c r="H5623" s="128" t="s">
        <v>230</v>
      </c>
      <c r="I5623" s="128" t="s">
        <v>230</v>
      </c>
      <c r="J5623" s="128" t="s">
        <v>230</v>
      </c>
      <c r="K5623" s="128" t="s">
        <v>230</v>
      </c>
      <c r="N5623" s="128" t="s">
        <v>230</v>
      </c>
      <c r="AA5623" s="128" t="s">
        <v>230</v>
      </c>
    </row>
    <row r="5624" spans="6:27">
      <c r="F5624" s="128" t="s">
        <v>230</v>
      </c>
      <c r="G5624" s="128" t="s">
        <v>230</v>
      </c>
      <c r="H5624" s="128" t="s">
        <v>230</v>
      </c>
      <c r="I5624" s="128" t="s">
        <v>230</v>
      </c>
      <c r="J5624" s="128" t="s">
        <v>230</v>
      </c>
      <c r="K5624" s="128" t="s">
        <v>230</v>
      </c>
      <c r="N5624" s="128" t="s">
        <v>230</v>
      </c>
      <c r="AA5624" s="128" t="s">
        <v>230</v>
      </c>
    </row>
    <row r="5625" spans="6:27">
      <c r="F5625" s="128" t="s">
        <v>230</v>
      </c>
      <c r="G5625" s="128" t="s">
        <v>230</v>
      </c>
      <c r="H5625" s="128" t="s">
        <v>230</v>
      </c>
      <c r="I5625" s="128" t="s">
        <v>230</v>
      </c>
      <c r="J5625" s="128" t="s">
        <v>230</v>
      </c>
      <c r="K5625" s="128" t="s">
        <v>230</v>
      </c>
      <c r="N5625" s="128" t="s">
        <v>230</v>
      </c>
      <c r="AA5625" s="128" t="s">
        <v>230</v>
      </c>
    </row>
    <row r="5626" spans="6:27">
      <c r="F5626" s="128" t="s">
        <v>230</v>
      </c>
      <c r="G5626" s="128" t="s">
        <v>230</v>
      </c>
      <c r="H5626" s="128" t="s">
        <v>230</v>
      </c>
      <c r="I5626" s="128" t="s">
        <v>230</v>
      </c>
      <c r="J5626" s="128" t="s">
        <v>230</v>
      </c>
      <c r="K5626" s="128" t="s">
        <v>230</v>
      </c>
      <c r="N5626" s="128" t="s">
        <v>230</v>
      </c>
      <c r="AA5626" s="128" t="s">
        <v>230</v>
      </c>
    </row>
    <row r="5627" spans="6:27">
      <c r="F5627" s="128" t="s">
        <v>230</v>
      </c>
      <c r="G5627" s="128" t="s">
        <v>230</v>
      </c>
      <c r="H5627" s="128" t="s">
        <v>230</v>
      </c>
      <c r="I5627" s="128" t="s">
        <v>230</v>
      </c>
      <c r="J5627" s="128" t="s">
        <v>230</v>
      </c>
      <c r="K5627" s="128" t="s">
        <v>230</v>
      </c>
      <c r="N5627" s="128" t="s">
        <v>230</v>
      </c>
      <c r="AA5627" s="128" t="s">
        <v>230</v>
      </c>
    </row>
    <row r="5628" spans="6:27">
      <c r="F5628" s="128" t="s">
        <v>230</v>
      </c>
      <c r="G5628" s="128" t="s">
        <v>230</v>
      </c>
      <c r="H5628" s="128" t="s">
        <v>230</v>
      </c>
      <c r="I5628" s="128" t="s">
        <v>230</v>
      </c>
      <c r="J5628" s="128" t="s">
        <v>230</v>
      </c>
      <c r="K5628" s="128" t="s">
        <v>230</v>
      </c>
      <c r="N5628" s="128" t="s">
        <v>230</v>
      </c>
      <c r="AA5628" s="128" t="s">
        <v>230</v>
      </c>
    </row>
    <row r="5629" spans="6:27">
      <c r="F5629" s="128" t="s">
        <v>230</v>
      </c>
      <c r="G5629" s="128" t="s">
        <v>230</v>
      </c>
      <c r="H5629" s="128" t="s">
        <v>230</v>
      </c>
      <c r="I5629" s="128" t="s">
        <v>230</v>
      </c>
      <c r="J5629" s="128" t="s">
        <v>230</v>
      </c>
      <c r="K5629" s="128" t="s">
        <v>230</v>
      </c>
      <c r="N5629" s="128" t="s">
        <v>230</v>
      </c>
      <c r="AA5629" s="128" t="s">
        <v>230</v>
      </c>
    </row>
    <row r="5630" spans="6:27">
      <c r="F5630" s="128" t="s">
        <v>230</v>
      </c>
      <c r="G5630" s="128" t="s">
        <v>230</v>
      </c>
      <c r="H5630" s="128" t="s">
        <v>230</v>
      </c>
      <c r="I5630" s="128" t="s">
        <v>230</v>
      </c>
      <c r="J5630" s="128" t="s">
        <v>230</v>
      </c>
      <c r="K5630" s="128" t="s">
        <v>230</v>
      </c>
      <c r="N5630" s="128" t="s">
        <v>230</v>
      </c>
      <c r="AA5630" s="128" t="s">
        <v>230</v>
      </c>
    </row>
    <row r="5631" spans="6:27">
      <c r="F5631" s="128" t="s">
        <v>230</v>
      </c>
      <c r="G5631" s="128" t="s">
        <v>230</v>
      </c>
      <c r="H5631" s="128" t="s">
        <v>230</v>
      </c>
      <c r="I5631" s="128" t="s">
        <v>230</v>
      </c>
      <c r="J5631" s="128" t="s">
        <v>230</v>
      </c>
      <c r="K5631" s="128" t="s">
        <v>230</v>
      </c>
      <c r="N5631" s="128" t="s">
        <v>230</v>
      </c>
      <c r="AA5631" s="128" t="s">
        <v>230</v>
      </c>
    </row>
    <row r="5632" spans="6:27">
      <c r="F5632" s="128" t="s">
        <v>230</v>
      </c>
      <c r="G5632" s="128" t="s">
        <v>230</v>
      </c>
      <c r="H5632" s="128" t="s">
        <v>230</v>
      </c>
      <c r="I5632" s="128" t="s">
        <v>230</v>
      </c>
      <c r="J5632" s="128" t="s">
        <v>230</v>
      </c>
      <c r="K5632" s="128" t="s">
        <v>230</v>
      </c>
      <c r="N5632" s="128" t="s">
        <v>230</v>
      </c>
      <c r="AA5632" s="128" t="s">
        <v>230</v>
      </c>
    </row>
    <row r="5633" spans="6:27">
      <c r="F5633" s="128" t="s">
        <v>230</v>
      </c>
      <c r="G5633" s="128" t="s">
        <v>230</v>
      </c>
      <c r="H5633" s="128" t="s">
        <v>230</v>
      </c>
      <c r="I5633" s="128" t="s">
        <v>230</v>
      </c>
      <c r="J5633" s="128" t="s">
        <v>230</v>
      </c>
      <c r="K5633" s="128" t="s">
        <v>230</v>
      </c>
      <c r="N5633" s="128" t="s">
        <v>230</v>
      </c>
      <c r="AA5633" s="128" t="s">
        <v>230</v>
      </c>
    </row>
    <row r="5634" spans="6:27">
      <c r="F5634" s="128" t="s">
        <v>230</v>
      </c>
      <c r="G5634" s="128" t="s">
        <v>230</v>
      </c>
      <c r="H5634" s="128" t="s">
        <v>230</v>
      </c>
      <c r="I5634" s="128" t="s">
        <v>230</v>
      </c>
      <c r="J5634" s="128" t="s">
        <v>230</v>
      </c>
      <c r="K5634" s="128" t="s">
        <v>230</v>
      </c>
      <c r="N5634" s="128" t="s">
        <v>230</v>
      </c>
      <c r="AA5634" s="128" t="s">
        <v>230</v>
      </c>
    </row>
    <row r="5635" spans="6:27">
      <c r="F5635" s="128" t="s">
        <v>230</v>
      </c>
      <c r="G5635" s="128" t="s">
        <v>230</v>
      </c>
      <c r="H5635" s="128" t="s">
        <v>230</v>
      </c>
      <c r="I5635" s="128" t="s">
        <v>230</v>
      </c>
      <c r="J5635" s="128" t="s">
        <v>230</v>
      </c>
      <c r="K5635" s="128" t="s">
        <v>230</v>
      </c>
      <c r="N5635" s="128" t="s">
        <v>230</v>
      </c>
      <c r="AA5635" s="128" t="s">
        <v>230</v>
      </c>
    </row>
    <row r="5636" spans="6:27">
      <c r="F5636" s="128" t="s">
        <v>230</v>
      </c>
      <c r="G5636" s="128" t="s">
        <v>230</v>
      </c>
      <c r="H5636" s="128" t="s">
        <v>230</v>
      </c>
      <c r="I5636" s="128" t="s">
        <v>230</v>
      </c>
      <c r="J5636" s="128" t="s">
        <v>230</v>
      </c>
      <c r="K5636" s="128" t="s">
        <v>230</v>
      </c>
      <c r="N5636" s="128" t="s">
        <v>230</v>
      </c>
      <c r="AA5636" s="128" t="s">
        <v>230</v>
      </c>
    </row>
    <row r="5637" spans="6:27">
      <c r="F5637" s="128" t="s">
        <v>230</v>
      </c>
      <c r="G5637" s="128" t="s">
        <v>230</v>
      </c>
      <c r="H5637" s="128" t="s">
        <v>230</v>
      </c>
      <c r="I5637" s="128" t="s">
        <v>230</v>
      </c>
      <c r="J5637" s="128" t="s">
        <v>230</v>
      </c>
      <c r="K5637" s="128" t="s">
        <v>230</v>
      </c>
      <c r="N5637" s="128" t="s">
        <v>230</v>
      </c>
      <c r="AA5637" s="128" t="s">
        <v>230</v>
      </c>
    </row>
    <row r="5638" spans="6:27">
      <c r="F5638" s="128" t="s">
        <v>230</v>
      </c>
      <c r="G5638" s="128" t="s">
        <v>230</v>
      </c>
      <c r="H5638" s="128" t="s">
        <v>230</v>
      </c>
      <c r="I5638" s="128" t="s">
        <v>230</v>
      </c>
      <c r="J5638" s="128" t="s">
        <v>230</v>
      </c>
      <c r="K5638" s="128" t="s">
        <v>230</v>
      </c>
      <c r="N5638" s="128" t="s">
        <v>230</v>
      </c>
      <c r="AA5638" s="128" t="s">
        <v>230</v>
      </c>
    </row>
    <row r="5639" spans="6:27">
      <c r="F5639" s="128" t="s">
        <v>230</v>
      </c>
      <c r="G5639" s="128" t="s">
        <v>230</v>
      </c>
      <c r="H5639" s="128" t="s">
        <v>230</v>
      </c>
      <c r="I5639" s="128" t="s">
        <v>230</v>
      </c>
      <c r="J5639" s="128" t="s">
        <v>230</v>
      </c>
      <c r="K5639" s="128" t="s">
        <v>230</v>
      </c>
      <c r="N5639" s="128" t="s">
        <v>230</v>
      </c>
      <c r="AA5639" s="128" t="s">
        <v>230</v>
      </c>
    </row>
    <row r="5640" spans="6:27">
      <c r="F5640" s="128" t="s">
        <v>230</v>
      </c>
      <c r="G5640" s="128" t="s">
        <v>230</v>
      </c>
      <c r="H5640" s="128" t="s">
        <v>230</v>
      </c>
      <c r="I5640" s="128" t="s">
        <v>230</v>
      </c>
      <c r="J5640" s="128" t="s">
        <v>230</v>
      </c>
      <c r="K5640" s="128" t="s">
        <v>230</v>
      </c>
      <c r="N5640" s="128" t="s">
        <v>230</v>
      </c>
      <c r="AA5640" s="128" t="s">
        <v>230</v>
      </c>
    </row>
    <row r="5641" spans="6:27">
      <c r="F5641" s="128" t="s">
        <v>230</v>
      </c>
      <c r="G5641" s="128" t="s">
        <v>230</v>
      </c>
      <c r="H5641" s="128" t="s">
        <v>230</v>
      </c>
      <c r="I5641" s="128" t="s">
        <v>230</v>
      </c>
      <c r="J5641" s="128" t="s">
        <v>230</v>
      </c>
      <c r="K5641" s="128" t="s">
        <v>230</v>
      </c>
      <c r="N5641" s="128" t="s">
        <v>230</v>
      </c>
      <c r="AA5641" s="128" t="s">
        <v>230</v>
      </c>
    </row>
    <row r="5642" spans="6:27">
      <c r="F5642" s="128" t="s">
        <v>230</v>
      </c>
      <c r="G5642" s="128" t="s">
        <v>230</v>
      </c>
      <c r="H5642" s="128" t="s">
        <v>230</v>
      </c>
      <c r="I5642" s="128" t="s">
        <v>230</v>
      </c>
      <c r="J5642" s="128" t="s">
        <v>230</v>
      </c>
      <c r="K5642" s="128" t="s">
        <v>230</v>
      </c>
      <c r="N5642" s="128" t="s">
        <v>230</v>
      </c>
      <c r="AA5642" s="128" t="s">
        <v>230</v>
      </c>
    </row>
    <row r="5643" spans="6:27">
      <c r="F5643" s="128" t="s">
        <v>230</v>
      </c>
      <c r="G5643" s="128" t="s">
        <v>230</v>
      </c>
      <c r="H5643" s="128" t="s">
        <v>230</v>
      </c>
      <c r="I5643" s="128" t="s">
        <v>230</v>
      </c>
      <c r="J5643" s="128" t="s">
        <v>230</v>
      </c>
      <c r="K5643" s="128" t="s">
        <v>230</v>
      </c>
      <c r="N5643" s="128" t="s">
        <v>230</v>
      </c>
      <c r="AA5643" s="128" t="s">
        <v>230</v>
      </c>
    </row>
    <row r="5644" spans="6:27">
      <c r="F5644" s="128" t="s">
        <v>230</v>
      </c>
      <c r="G5644" s="128" t="s">
        <v>230</v>
      </c>
      <c r="H5644" s="128" t="s">
        <v>230</v>
      </c>
      <c r="I5644" s="128" t="s">
        <v>230</v>
      </c>
      <c r="J5644" s="128" t="s">
        <v>230</v>
      </c>
      <c r="K5644" s="128" t="s">
        <v>230</v>
      </c>
      <c r="N5644" s="128" t="s">
        <v>230</v>
      </c>
      <c r="AA5644" s="128" t="s">
        <v>230</v>
      </c>
    </row>
    <row r="5645" spans="6:27">
      <c r="F5645" s="128" t="s">
        <v>230</v>
      </c>
      <c r="G5645" s="128" t="s">
        <v>230</v>
      </c>
      <c r="H5645" s="128" t="s">
        <v>230</v>
      </c>
      <c r="I5645" s="128" t="s">
        <v>230</v>
      </c>
      <c r="J5645" s="128" t="s">
        <v>230</v>
      </c>
      <c r="K5645" s="128" t="s">
        <v>230</v>
      </c>
      <c r="N5645" s="128" t="s">
        <v>230</v>
      </c>
      <c r="AA5645" s="128" t="s">
        <v>230</v>
      </c>
    </row>
    <row r="5646" spans="6:27">
      <c r="F5646" s="128" t="s">
        <v>230</v>
      </c>
      <c r="G5646" s="128" t="s">
        <v>230</v>
      </c>
      <c r="H5646" s="128" t="s">
        <v>230</v>
      </c>
      <c r="I5646" s="128" t="s">
        <v>230</v>
      </c>
      <c r="J5646" s="128" t="s">
        <v>230</v>
      </c>
      <c r="K5646" s="128" t="s">
        <v>230</v>
      </c>
      <c r="N5646" s="128" t="s">
        <v>230</v>
      </c>
      <c r="AA5646" s="128" t="s">
        <v>230</v>
      </c>
    </row>
    <row r="5647" spans="6:27">
      <c r="F5647" s="128" t="s">
        <v>230</v>
      </c>
      <c r="G5647" s="128" t="s">
        <v>230</v>
      </c>
      <c r="H5647" s="128" t="s">
        <v>230</v>
      </c>
      <c r="I5647" s="128" t="s">
        <v>230</v>
      </c>
      <c r="J5647" s="128" t="s">
        <v>230</v>
      </c>
      <c r="K5647" s="128" t="s">
        <v>230</v>
      </c>
      <c r="N5647" s="128" t="s">
        <v>230</v>
      </c>
      <c r="AA5647" s="128" t="s">
        <v>230</v>
      </c>
    </row>
    <row r="5648" spans="6:27">
      <c r="F5648" s="128" t="s">
        <v>230</v>
      </c>
      <c r="G5648" s="128" t="s">
        <v>230</v>
      </c>
      <c r="H5648" s="128" t="s">
        <v>230</v>
      </c>
      <c r="I5648" s="128" t="s">
        <v>230</v>
      </c>
      <c r="J5648" s="128" t="s">
        <v>230</v>
      </c>
      <c r="K5648" s="128" t="s">
        <v>230</v>
      </c>
      <c r="N5648" s="128" t="s">
        <v>230</v>
      </c>
      <c r="AA5648" s="128" t="s">
        <v>230</v>
      </c>
    </row>
    <row r="5649" spans="6:27">
      <c r="F5649" s="128" t="s">
        <v>230</v>
      </c>
      <c r="G5649" s="128" t="s">
        <v>230</v>
      </c>
      <c r="H5649" s="128" t="s">
        <v>230</v>
      </c>
      <c r="I5649" s="128" t="s">
        <v>230</v>
      </c>
      <c r="J5649" s="128" t="s">
        <v>230</v>
      </c>
      <c r="K5649" s="128" t="s">
        <v>230</v>
      </c>
      <c r="N5649" s="128" t="s">
        <v>230</v>
      </c>
      <c r="AA5649" s="128" t="s">
        <v>230</v>
      </c>
    </row>
    <row r="5650" spans="6:27">
      <c r="F5650" s="128" t="s">
        <v>230</v>
      </c>
      <c r="G5650" s="128" t="s">
        <v>230</v>
      </c>
      <c r="H5650" s="128" t="s">
        <v>230</v>
      </c>
      <c r="I5650" s="128" t="s">
        <v>230</v>
      </c>
      <c r="J5650" s="128" t="s">
        <v>230</v>
      </c>
      <c r="K5650" s="128" t="s">
        <v>230</v>
      </c>
      <c r="N5650" s="128" t="s">
        <v>230</v>
      </c>
      <c r="AA5650" s="128" t="s">
        <v>230</v>
      </c>
    </row>
    <row r="5651" spans="6:27">
      <c r="F5651" s="128" t="s">
        <v>230</v>
      </c>
      <c r="G5651" s="128" t="s">
        <v>230</v>
      </c>
      <c r="H5651" s="128" t="s">
        <v>230</v>
      </c>
      <c r="I5651" s="128" t="s">
        <v>230</v>
      </c>
      <c r="J5651" s="128" t="s">
        <v>230</v>
      </c>
      <c r="K5651" s="128" t="s">
        <v>230</v>
      </c>
      <c r="N5651" s="128" t="s">
        <v>230</v>
      </c>
      <c r="AA5651" s="128" t="s">
        <v>230</v>
      </c>
    </row>
    <row r="5652" spans="6:27">
      <c r="F5652" s="128" t="s">
        <v>230</v>
      </c>
      <c r="G5652" s="128" t="s">
        <v>230</v>
      </c>
      <c r="H5652" s="128" t="s">
        <v>230</v>
      </c>
      <c r="I5652" s="128" t="s">
        <v>230</v>
      </c>
      <c r="J5652" s="128" t="s">
        <v>230</v>
      </c>
      <c r="K5652" s="128" t="s">
        <v>230</v>
      </c>
      <c r="N5652" s="128" t="s">
        <v>230</v>
      </c>
      <c r="AA5652" s="128" t="s">
        <v>230</v>
      </c>
    </row>
    <row r="5653" spans="6:27">
      <c r="F5653" s="128" t="s">
        <v>230</v>
      </c>
      <c r="G5653" s="128" t="s">
        <v>230</v>
      </c>
      <c r="H5653" s="128" t="s">
        <v>230</v>
      </c>
      <c r="I5653" s="128" t="s">
        <v>230</v>
      </c>
      <c r="J5653" s="128" t="s">
        <v>230</v>
      </c>
      <c r="K5653" s="128" t="s">
        <v>230</v>
      </c>
      <c r="N5653" s="128" t="s">
        <v>230</v>
      </c>
      <c r="AA5653" s="128" t="s">
        <v>230</v>
      </c>
    </row>
    <row r="5654" spans="6:27">
      <c r="F5654" s="128" t="s">
        <v>230</v>
      </c>
      <c r="G5654" s="128" t="s">
        <v>230</v>
      </c>
      <c r="H5654" s="128" t="s">
        <v>230</v>
      </c>
      <c r="I5654" s="128" t="s">
        <v>230</v>
      </c>
      <c r="J5654" s="128" t="s">
        <v>230</v>
      </c>
      <c r="K5654" s="128" t="s">
        <v>230</v>
      </c>
      <c r="N5654" s="128" t="s">
        <v>230</v>
      </c>
      <c r="AA5654" s="128" t="s">
        <v>230</v>
      </c>
    </row>
    <row r="5655" spans="6:27">
      <c r="F5655" s="128" t="s">
        <v>230</v>
      </c>
      <c r="G5655" s="128" t="s">
        <v>230</v>
      </c>
      <c r="H5655" s="128" t="s">
        <v>230</v>
      </c>
      <c r="I5655" s="128" t="s">
        <v>230</v>
      </c>
      <c r="J5655" s="128" t="s">
        <v>230</v>
      </c>
      <c r="K5655" s="128" t="s">
        <v>230</v>
      </c>
      <c r="N5655" s="128" t="s">
        <v>230</v>
      </c>
      <c r="AA5655" s="128" t="s">
        <v>230</v>
      </c>
    </row>
    <row r="5656" spans="6:27">
      <c r="F5656" s="128" t="s">
        <v>230</v>
      </c>
      <c r="G5656" s="128" t="s">
        <v>230</v>
      </c>
      <c r="H5656" s="128" t="s">
        <v>230</v>
      </c>
      <c r="I5656" s="128" t="s">
        <v>230</v>
      </c>
      <c r="J5656" s="128" t="s">
        <v>230</v>
      </c>
      <c r="K5656" s="128" t="s">
        <v>230</v>
      </c>
      <c r="N5656" s="128" t="s">
        <v>230</v>
      </c>
      <c r="AA5656" s="128" t="s">
        <v>230</v>
      </c>
    </row>
    <row r="5657" spans="6:27">
      <c r="F5657" s="128" t="s">
        <v>230</v>
      </c>
      <c r="G5657" s="128" t="s">
        <v>230</v>
      </c>
      <c r="H5657" s="128" t="s">
        <v>230</v>
      </c>
      <c r="I5657" s="128" t="s">
        <v>230</v>
      </c>
      <c r="J5657" s="128" t="s">
        <v>230</v>
      </c>
      <c r="K5657" s="128" t="s">
        <v>230</v>
      </c>
      <c r="N5657" s="128" t="s">
        <v>230</v>
      </c>
      <c r="AA5657" s="128" t="s">
        <v>230</v>
      </c>
    </row>
    <row r="5658" spans="6:27">
      <c r="F5658" s="128" t="s">
        <v>230</v>
      </c>
      <c r="G5658" s="128" t="s">
        <v>230</v>
      </c>
      <c r="H5658" s="128" t="s">
        <v>230</v>
      </c>
      <c r="I5658" s="128" t="s">
        <v>230</v>
      </c>
      <c r="J5658" s="128" t="s">
        <v>230</v>
      </c>
      <c r="K5658" s="128" t="s">
        <v>230</v>
      </c>
      <c r="N5658" s="128" t="s">
        <v>230</v>
      </c>
      <c r="AA5658" s="128" t="s">
        <v>230</v>
      </c>
    </row>
    <row r="5659" spans="6:27">
      <c r="F5659" s="128" t="s">
        <v>230</v>
      </c>
      <c r="G5659" s="128" t="s">
        <v>230</v>
      </c>
      <c r="H5659" s="128" t="s">
        <v>230</v>
      </c>
      <c r="I5659" s="128" t="s">
        <v>230</v>
      </c>
      <c r="J5659" s="128" t="s">
        <v>230</v>
      </c>
      <c r="K5659" s="128" t="s">
        <v>230</v>
      </c>
      <c r="N5659" s="128" t="s">
        <v>230</v>
      </c>
      <c r="AA5659" s="128" t="s">
        <v>230</v>
      </c>
    </row>
    <row r="5660" spans="6:27">
      <c r="F5660" s="128" t="s">
        <v>230</v>
      </c>
      <c r="G5660" s="128" t="s">
        <v>230</v>
      </c>
      <c r="H5660" s="128" t="s">
        <v>230</v>
      </c>
      <c r="I5660" s="128" t="s">
        <v>230</v>
      </c>
      <c r="J5660" s="128" t="s">
        <v>230</v>
      </c>
      <c r="K5660" s="128" t="s">
        <v>230</v>
      </c>
      <c r="N5660" s="128" t="s">
        <v>230</v>
      </c>
      <c r="AA5660" s="128" t="s">
        <v>230</v>
      </c>
    </row>
    <row r="5661" spans="6:27">
      <c r="F5661" s="128" t="s">
        <v>230</v>
      </c>
      <c r="G5661" s="128" t="s">
        <v>230</v>
      </c>
      <c r="H5661" s="128" t="s">
        <v>230</v>
      </c>
      <c r="I5661" s="128" t="s">
        <v>230</v>
      </c>
      <c r="J5661" s="128" t="s">
        <v>230</v>
      </c>
      <c r="K5661" s="128" t="s">
        <v>230</v>
      </c>
      <c r="N5661" s="128" t="s">
        <v>230</v>
      </c>
      <c r="AA5661" s="128" t="s">
        <v>230</v>
      </c>
    </row>
    <row r="5662" spans="6:27">
      <c r="F5662" s="128" t="s">
        <v>230</v>
      </c>
      <c r="G5662" s="128" t="s">
        <v>230</v>
      </c>
      <c r="H5662" s="128" t="s">
        <v>230</v>
      </c>
      <c r="I5662" s="128" t="s">
        <v>230</v>
      </c>
      <c r="J5662" s="128" t="s">
        <v>230</v>
      </c>
      <c r="K5662" s="128" t="s">
        <v>230</v>
      </c>
      <c r="N5662" s="128" t="s">
        <v>230</v>
      </c>
      <c r="AA5662" s="128" t="s">
        <v>230</v>
      </c>
    </row>
    <row r="5663" spans="6:27">
      <c r="F5663" s="128" t="s">
        <v>230</v>
      </c>
      <c r="G5663" s="128" t="s">
        <v>230</v>
      </c>
      <c r="H5663" s="128" t="s">
        <v>230</v>
      </c>
      <c r="I5663" s="128" t="s">
        <v>230</v>
      </c>
      <c r="J5663" s="128" t="s">
        <v>230</v>
      </c>
      <c r="K5663" s="128" t="s">
        <v>230</v>
      </c>
      <c r="N5663" s="128" t="s">
        <v>230</v>
      </c>
      <c r="AA5663" s="128" t="s">
        <v>230</v>
      </c>
    </row>
    <row r="5664" spans="6:27">
      <c r="F5664" s="128" t="s">
        <v>230</v>
      </c>
      <c r="G5664" s="128" t="s">
        <v>230</v>
      </c>
      <c r="H5664" s="128" t="s">
        <v>230</v>
      </c>
      <c r="I5664" s="128" t="s">
        <v>230</v>
      </c>
      <c r="J5664" s="128" t="s">
        <v>230</v>
      </c>
      <c r="K5664" s="128" t="s">
        <v>230</v>
      </c>
      <c r="N5664" s="128" t="s">
        <v>230</v>
      </c>
      <c r="AA5664" s="128" t="s">
        <v>230</v>
      </c>
    </row>
    <row r="5665" spans="6:27">
      <c r="F5665" s="128" t="s">
        <v>230</v>
      </c>
      <c r="G5665" s="128" t="s">
        <v>230</v>
      </c>
      <c r="H5665" s="128" t="s">
        <v>230</v>
      </c>
      <c r="I5665" s="128" t="s">
        <v>230</v>
      </c>
      <c r="J5665" s="128" t="s">
        <v>230</v>
      </c>
      <c r="K5665" s="128" t="s">
        <v>230</v>
      </c>
      <c r="N5665" s="128" t="s">
        <v>230</v>
      </c>
      <c r="AA5665" s="128" t="s">
        <v>230</v>
      </c>
    </row>
    <row r="5666" spans="6:27">
      <c r="F5666" s="128" t="s">
        <v>230</v>
      </c>
      <c r="G5666" s="128" t="s">
        <v>230</v>
      </c>
      <c r="H5666" s="128" t="s">
        <v>230</v>
      </c>
      <c r="I5666" s="128" t="s">
        <v>230</v>
      </c>
      <c r="J5666" s="128" t="s">
        <v>230</v>
      </c>
      <c r="K5666" s="128" t="s">
        <v>230</v>
      </c>
      <c r="N5666" s="128" t="s">
        <v>230</v>
      </c>
      <c r="AA5666" s="128" t="s">
        <v>230</v>
      </c>
    </row>
    <row r="5667" spans="6:27">
      <c r="F5667" s="128" t="s">
        <v>230</v>
      </c>
      <c r="G5667" s="128" t="s">
        <v>230</v>
      </c>
      <c r="H5667" s="128" t="s">
        <v>230</v>
      </c>
      <c r="I5667" s="128" t="s">
        <v>230</v>
      </c>
      <c r="J5667" s="128" t="s">
        <v>230</v>
      </c>
      <c r="K5667" s="128" t="s">
        <v>230</v>
      </c>
      <c r="N5667" s="128" t="s">
        <v>230</v>
      </c>
      <c r="AA5667" s="128" t="s">
        <v>230</v>
      </c>
    </row>
    <row r="5668" spans="6:27">
      <c r="F5668" s="128" t="s">
        <v>230</v>
      </c>
      <c r="G5668" s="128" t="s">
        <v>230</v>
      </c>
      <c r="H5668" s="128" t="s">
        <v>230</v>
      </c>
      <c r="I5668" s="128" t="s">
        <v>230</v>
      </c>
      <c r="J5668" s="128" t="s">
        <v>230</v>
      </c>
      <c r="K5668" s="128" t="s">
        <v>230</v>
      </c>
      <c r="N5668" s="128" t="s">
        <v>230</v>
      </c>
      <c r="AA5668" s="128" t="s">
        <v>230</v>
      </c>
    </row>
    <row r="5669" spans="6:27">
      <c r="F5669" s="128" t="s">
        <v>230</v>
      </c>
      <c r="G5669" s="128" t="s">
        <v>230</v>
      </c>
      <c r="H5669" s="128" t="s">
        <v>230</v>
      </c>
      <c r="I5669" s="128" t="s">
        <v>230</v>
      </c>
      <c r="J5669" s="128" t="s">
        <v>230</v>
      </c>
      <c r="K5669" s="128" t="s">
        <v>230</v>
      </c>
      <c r="N5669" s="128" t="s">
        <v>230</v>
      </c>
      <c r="AA5669" s="128" t="s">
        <v>230</v>
      </c>
    </row>
    <row r="5670" spans="6:27">
      <c r="F5670" s="128" t="s">
        <v>230</v>
      </c>
      <c r="G5670" s="128" t="s">
        <v>230</v>
      </c>
      <c r="H5670" s="128" t="s">
        <v>230</v>
      </c>
      <c r="I5670" s="128" t="s">
        <v>230</v>
      </c>
      <c r="J5670" s="128" t="s">
        <v>230</v>
      </c>
      <c r="K5670" s="128" t="s">
        <v>230</v>
      </c>
      <c r="N5670" s="128" t="s">
        <v>230</v>
      </c>
      <c r="AA5670" s="128" t="s">
        <v>230</v>
      </c>
    </row>
    <row r="5671" spans="6:27">
      <c r="F5671" s="128" t="s">
        <v>230</v>
      </c>
      <c r="G5671" s="128" t="s">
        <v>230</v>
      </c>
      <c r="H5671" s="128" t="s">
        <v>230</v>
      </c>
      <c r="I5671" s="128" t="s">
        <v>230</v>
      </c>
      <c r="J5671" s="128" t="s">
        <v>230</v>
      </c>
      <c r="K5671" s="128" t="s">
        <v>230</v>
      </c>
      <c r="N5671" s="128" t="s">
        <v>230</v>
      </c>
      <c r="AA5671" s="128" t="s">
        <v>230</v>
      </c>
    </row>
    <row r="5672" spans="6:27">
      <c r="F5672" s="128" t="s">
        <v>230</v>
      </c>
      <c r="G5672" s="128" t="s">
        <v>230</v>
      </c>
      <c r="H5672" s="128" t="s">
        <v>230</v>
      </c>
      <c r="I5672" s="128" t="s">
        <v>230</v>
      </c>
      <c r="J5672" s="128" t="s">
        <v>230</v>
      </c>
      <c r="K5672" s="128" t="s">
        <v>230</v>
      </c>
      <c r="N5672" s="128" t="s">
        <v>230</v>
      </c>
      <c r="AA5672" s="128" t="s">
        <v>230</v>
      </c>
    </row>
    <row r="5673" spans="6:27">
      <c r="F5673" s="128" t="s">
        <v>230</v>
      </c>
      <c r="G5673" s="128" t="s">
        <v>230</v>
      </c>
      <c r="H5673" s="128" t="s">
        <v>230</v>
      </c>
      <c r="I5673" s="128" t="s">
        <v>230</v>
      </c>
      <c r="J5673" s="128" t="s">
        <v>230</v>
      </c>
      <c r="K5673" s="128" t="s">
        <v>230</v>
      </c>
      <c r="N5673" s="128" t="s">
        <v>230</v>
      </c>
      <c r="AA5673" s="128" t="s">
        <v>230</v>
      </c>
    </row>
    <row r="5674" spans="6:27">
      <c r="F5674" s="128" t="s">
        <v>230</v>
      </c>
      <c r="G5674" s="128" t="s">
        <v>230</v>
      </c>
      <c r="H5674" s="128" t="s">
        <v>230</v>
      </c>
      <c r="I5674" s="128" t="s">
        <v>230</v>
      </c>
      <c r="J5674" s="128" t="s">
        <v>230</v>
      </c>
      <c r="K5674" s="128" t="s">
        <v>230</v>
      </c>
      <c r="N5674" s="128" t="s">
        <v>230</v>
      </c>
      <c r="AA5674" s="128" t="s">
        <v>230</v>
      </c>
    </row>
    <row r="5675" spans="6:27">
      <c r="F5675" s="128" t="s">
        <v>230</v>
      </c>
      <c r="G5675" s="128" t="s">
        <v>230</v>
      </c>
      <c r="H5675" s="128" t="s">
        <v>230</v>
      </c>
      <c r="I5675" s="128" t="s">
        <v>230</v>
      </c>
      <c r="J5675" s="128" t="s">
        <v>230</v>
      </c>
      <c r="K5675" s="128" t="s">
        <v>230</v>
      </c>
      <c r="N5675" s="128" t="s">
        <v>230</v>
      </c>
      <c r="AA5675" s="128" t="s">
        <v>230</v>
      </c>
    </row>
    <row r="5676" spans="6:27">
      <c r="F5676" s="128" t="s">
        <v>230</v>
      </c>
      <c r="G5676" s="128" t="s">
        <v>230</v>
      </c>
      <c r="H5676" s="128" t="s">
        <v>230</v>
      </c>
      <c r="I5676" s="128" t="s">
        <v>230</v>
      </c>
      <c r="J5676" s="128" t="s">
        <v>230</v>
      </c>
      <c r="K5676" s="128" t="s">
        <v>230</v>
      </c>
      <c r="N5676" s="128" t="s">
        <v>230</v>
      </c>
      <c r="AA5676" s="128" t="s">
        <v>230</v>
      </c>
    </row>
    <row r="5677" spans="6:27">
      <c r="F5677" s="128" t="s">
        <v>230</v>
      </c>
      <c r="G5677" s="128" t="s">
        <v>230</v>
      </c>
      <c r="H5677" s="128" t="s">
        <v>230</v>
      </c>
      <c r="I5677" s="128" t="s">
        <v>230</v>
      </c>
      <c r="J5677" s="128" t="s">
        <v>230</v>
      </c>
      <c r="K5677" s="128" t="s">
        <v>230</v>
      </c>
      <c r="N5677" s="128" t="s">
        <v>230</v>
      </c>
      <c r="AA5677" s="128" t="s">
        <v>230</v>
      </c>
    </row>
    <row r="5678" spans="6:27">
      <c r="F5678" s="128" t="s">
        <v>230</v>
      </c>
      <c r="G5678" s="128" t="s">
        <v>230</v>
      </c>
      <c r="H5678" s="128" t="s">
        <v>230</v>
      </c>
      <c r="I5678" s="128" t="s">
        <v>230</v>
      </c>
      <c r="J5678" s="128" t="s">
        <v>230</v>
      </c>
      <c r="K5678" s="128" t="s">
        <v>230</v>
      </c>
      <c r="N5678" s="128" t="s">
        <v>230</v>
      </c>
      <c r="AA5678" s="128" t="s">
        <v>230</v>
      </c>
    </row>
    <row r="5679" spans="6:27">
      <c r="F5679" s="128" t="s">
        <v>230</v>
      </c>
      <c r="G5679" s="128" t="s">
        <v>230</v>
      </c>
      <c r="H5679" s="128" t="s">
        <v>230</v>
      </c>
      <c r="I5679" s="128" t="s">
        <v>230</v>
      </c>
      <c r="J5679" s="128" t="s">
        <v>230</v>
      </c>
      <c r="K5679" s="128" t="s">
        <v>230</v>
      </c>
      <c r="N5679" s="128" t="s">
        <v>230</v>
      </c>
      <c r="AA5679" s="128" t="s">
        <v>230</v>
      </c>
    </row>
    <row r="5680" spans="6:27">
      <c r="F5680" s="128" t="s">
        <v>230</v>
      </c>
      <c r="G5680" s="128" t="s">
        <v>230</v>
      </c>
      <c r="H5680" s="128" t="s">
        <v>230</v>
      </c>
      <c r="I5680" s="128" t="s">
        <v>230</v>
      </c>
      <c r="J5680" s="128" t="s">
        <v>230</v>
      </c>
      <c r="K5680" s="128" t="s">
        <v>230</v>
      </c>
      <c r="N5680" s="128" t="s">
        <v>230</v>
      </c>
      <c r="AA5680" s="128" t="s">
        <v>230</v>
      </c>
    </row>
    <row r="5681" spans="6:27">
      <c r="F5681" s="128" t="s">
        <v>230</v>
      </c>
      <c r="G5681" s="128" t="s">
        <v>230</v>
      </c>
      <c r="H5681" s="128" t="s">
        <v>230</v>
      </c>
      <c r="I5681" s="128" t="s">
        <v>230</v>
      </c>
      <c r="J5681" s="128" t="s">
        <v>230</v>
      </c>
      <c r="K5681" s="128" t="s">
        <v>230</v>
      </c>
      <c r="N5681" s="128" t="s">
        <v>230</v>
      </c>
      <c r="AA5681" s="128" t="s">
        <v>230</v>
      </c>
    </row>
    <row r="5682" spans="6:27">
      <c r="F5682" s="128" t="s">
        <v>230</v>
      </c>
      <c r="G5682" s="128" t="s">
        <v>230</v>
      </c>
      <c r="H5682" s="128" t="s">
        <v>230</v>
      </c>
      <c r="I5682" s="128" t="s">
        <v>230</v>
      </c>
      <c r="J5682" s="128" t="s">
        <v>230</v>
      </c>
      <c r="K5682" s="128" t="s">
        <v>230</v>
      </c>
      <c r="N5682" s="128" t="s">
        <v>230</v>
      </c>
      <c r="AA5682" s="128" t="s">
        <v>230</v>
      </c>
    </row>
    <row r="5683" spans="6:27">
      <c r="F5683" s="128" t="s">
        <v>230</v>
      </c>
      <c r="G5683" s="128" t="s">
        <v>230</v>
      </c>
      <c r="H5683" s="128" t="s">
        <v>230</v>
      </c>
      <c r="I5683" s="128" t="s">
        <v>230</v>
      </c>
      <c r="J5683" s="128" t="s">
        <v>230</v>
      </c>
      <c r="K5683" s="128" t="s">
        <v>230</v>
      </c>
      <c r="N5683" s="128" t="s">
        <v>230</v>
      </c>
      <c r="AA5683" s="128" t="s">
        <v>230</v>
      </c>
    </row>
    <row r="5684" spans="6:27">
      <c r="F5684" s="128" t="s">
        <v>230</v>
      </c>
      <c r="G5684" s="128" t="s">
        <v>230</v>
      </c>
      <c r="H5684" s="128" t="s">
        <v>230</v>
      </c>
      <c r="I5684" s="128" t="s">
        <v>230</v>
      </c>
      <c r="J5684" s="128" t="s">
        <v>230</v>
      </c>
      <c r="K5684" s="128" t="s">
        <v>230</v>
      </c>
      <c r="N5684" s="128" t="s">
        <v>230</v>
      </c>
      <c r="AA5684" s="128" t="s">
        <v>230</v>
      </c>
    </row>
    <row r="5685" spans="6:27">
      <c r="F5685" s="128" t="s">
        <v>230</v>
      </c>
      <c r="G5685" s="128" t="s">
        <v>230</v>
      </c>
      <c r="H5685" s="128" t="s">
        <v>230</v>
      </c>
      <c r="I5685" s="128" t="s">
        <v>230</v>
      </c>
      <c r="J5685" s="128" t="s">
        <v>230</v>
      </c>
      <c r="K5685" s="128" t="s">
        <v>230</v>
      </c>
      <c r="N5685" s="128" t="s">
        <v>230</v>
      </c>
      <c r="AA5685" s="128" t="s">
        <v>230</v>
      </c>
    </row>
    <row r="5686" spans="6:27">
      <c r="F5686" s="128" t="s">
        <v>230</v>
      </c>
      <c r="G5686" s="128" t="s">
        <v>230</v>
      </c>
      <c r="H5686" s="128" t="s">
        <v>230</v>
      </c>
      <c r="I5686" s="128" t="s">
        <v>230</v>
      </c>
      <c r="J5686" s="128" t="s">
        <v>230</v>
      </c>
      <c r="K5686" s="128" t="s">
        <v>230</v>
      </c>
      <c r="N5686" s="128" t="s">
        <v>230</v>
      </c>
      <c r="AA5686" s="128" t="s">
        <v>230</v>
      </c>
    </row>
    <row r="5687" spans="6:27">
      <c r="F5687" s="128" t="s">
        <v>230</v>
      </c>
      <c r="G5687" s="128" t="s">
        <v>230</v>
      </c>
      <c r="H5687" s="128" t="s">
        <v>230</v>
      </c>
      <c r="I5687" s="128" t="s">
        <v>230</v>
      </c>
      <c r="J5687" s="128" t="s">
        <v>230</v>
      </c>
      <c r="K5687" s="128" t="s">
        <v>230</v>
      </c>
      <c r="N5687" s="128" t="s">
        <v>230</v>
      </c>
      <c r="AA5687" s="128" t="s">
        <v>230</v>
      </c>
    </row>
    <row r="5688" spans="6:27">
      <c r="F5688" s="128" t="s">
        <v>230</v>
      </c>
      <c r="G5688" s="128" t="s">
        <v>230</v>
      </c>
      <c r="H5688" s="128" t="s">
        <v>230</v>
      </c>
      <c r="I5688" s="128" t="s">
        <v>230</v>
      </c>
      <c r="J5688" s="128" t="s">
        <v>230</v>
      </c>
      <c r="K5688" s="128" t="s">
        <v>230</v>
      </c>
      <c r="N5688" s="128" t="s">
        <v>230</v>
      </c>
      <c r="AA5688" s="128" t="s">
        <v>230</v>
      </c>
    </row>
    <row r="5689" spans="6:27">
      <c r="F5689" s="128" t="s">
        <v>230</v>
      </c>
      <c r="G5689" s="128" t="s">
        <v>230</v>
      </c>
      <c r="H5689" s="128" t="s">
        <v>230</v>
      </c>
      <c r="I5689" s="128" t="s">
        <v>230</v>
      </c>
      <c r="J5689" s="128" t="s">
        <v>230</v>
      </c>
      <c r="K5689" s="128" t="s">
        <v>230</v>
      </c>
      <c r="N5689" s="128" t="s">
        <v>230</v>
      </c>
      <c r="AA5689" s="128" t="s">
        <v>230</v>
      </c>
    </row>
    <row r="5690" spans="6:27">
      <c r="F5690" s="128" t="s">
        <v>230</v>
      </c>
      <c r="G5690" s="128" t="s">
        <v>230</v>
      </c>
      <c r="H5690" s="128" t="s">
        <v>230</v>
      </c>
      <c r="I5690" s="128" t="s">
        <v>230</v>
      </c>
      <c r="J5690" s="128" t="s">
        <v>230</v>
      </c>
      <c r="K5690" s="128" t="s">
        <v>230</v>
      </c>
      <c r="N5690" s="128" t="s">
        <v>230</v>
      </c>
      <c r="AA5690" s="128" t="s">
        <v>230</v>
      </c>
    </row>
    <row r="5691" spans="6:27">
      <c r="F5691" s="128" t="s">
        <v>230</v>
      </c>
      <c r="G5691" s="128" t="s">
        <v>230</v>
      </c>
      <c r="H5691" s="128" t="s">
        <v>230</v>
      </c>
      <c r="I5691" s="128" t="s">
        <v>230</v>
      </c>
      <c r="J5691" s="128" t="s">
        <v>230</v>
      </c>
      <c r="K5691" s="128" t="s">
        <v>230</v>
      </c>
      <c r="N5691" s="128" t="s">
        <v>230</v>
      </c>
      <c r="AA5691" s="128" t="s">
        <v>230</v>
      </c>
    </row>
    <row r="5692" spans="6:27">
      <c r="F5692" s="128" t="s">
        <v>230</v>
      </c>
      <c r="G5692" s="128" t="s">
        <v>230</v>
      </c>
      <c r="H5692" s="128" t="s">
        <v>230</v>
      </c>
      <c r="I5692" s="128" t="s">
        <v>230</v>
      </c>
      <c r="J5692" s="128" t="s">
        <v>230</v>
      </c>
      <c r="K5692" s="128" t="s">
        <v>230</v>
      </c>
      <c r="N5692" s="128" t="s">
        <v>230</v>
      </c>
      <c r="AA5692" s="128" t="s">
        <v>230</v>
      </c>
    </row>
    <row r="5693" spans="6:27">
      <c r="F5693" s="128" t="s">
        <v>230</v>
      </c>
      <c r="G5693" s="128" t="s">
        <v>230</v>
      </c>
      <c r="H5693" s="128" t="s">
        <v>230</v>
      </c>
      <c r="I5693" s="128" t="s">
        <v>230</v>
      </c>
      <c r="J5693" s="128" t="s">
        <v>230</v>
      </c>
      <c r="K5693" s="128" t="s">
        <v>230</v>
      </c>
      <c r="N5693" s="128" t="s">
        <v>230</v>
      </c>
      <c r="AA5693" s="128" t="s">
        <v>230</v>
      </c>
    </row>
    <row r="5694" spans="6:27">
      <c r="F5694" s="128" t="s">
        <v>230</v>
      </c>
      <c r="G5694" s="128" t="s">
        <v>230</v>
      </c>
      <c r="H5694" s="128" t="s">
        <v>230</v>
      </c>
      <c r="I5694" s="128" t="s">
        <v>230</v>
      </c>
      <c r="J5694" s="128" t="s">
        <v>230</v>
      </c>
      <c r="K5694" s="128" t="s">
        <v>230</v>
      </c>
      <c r="N5694" s="128" t="s">
        <v>230</v>
      </c>
      <c r="AA5694" s="128" t="s">
        <v>230</v>
      </c>
    </row>
    <row r="5695" spans="6:27">
      <c r="F5695" s="128" t="s">
        <v>230</v>
      </c>
      <c r="G5695" s="128" t="s">
        <v>230</v>
      </c>
      <c r="H5695" s="128" t="s">
        <v>230</v>
      </c>
      <c r="I5695" s="128" t="s">
        <v>230</v>
      </c>
      <c r="J5695" s="128" t="s">
        <v>230</v>
      </c>
      <c r="K5695" s="128" t="s">
        <v>230</v>
      </c>
      <c r="N5695" s="128" t="s">
        <v>230</v>
      </c>
      <c r="AA5695" s="128" t="s">
        <v>230</v>
      </c>
    </row>
    <row r="5696" spans="6:27">
      <c r="F5696" s="128" t="s">
        <v>230</v>
      </c>
      <c r="G5696" s="128" t="s">
        <v>230</v>
      </c>
      <c r="H5696" s="128" t="s">
        <v>230</v>
      </c>
      <c r="I5696" s="128" t="s">
        <v>230</v>
      </c>
      <c r="J5696" s="128" t="s">
        <v>230</v>
      </c>
      <c r="K5696" s="128" t="s">
        <v>230</v>
      </c>
      <c r="N5696" s="128" t="s">
        <v>230</v>
      </c>
      <c r="AA5696" s="128" t="s">
        <v>230</v>
      </c>
    </row>
    <row r="5697" spans="6:27">
      <c r="F5697" s="128" t="s">
        <v>230</v>
      </c>
      <c r="G5697" s="128" t="s">
        <v>230</v>
      </c>
      <c r="H5697" s="128" t="s">
        <v>230</v>
      </c>
      <c r="I5697" s="128" t="s">
        <v>230</v>
      </c>
      <c r="J5697" s="128" t="s">
        <v>230</v>
      </c>
      <c r="K5697" s="128" t="s">
        <v>230</v>
      </c>
      <c r="N5697" s="128" t="s">
        <v>230</v>
      </c>
      <c r="AA5697" s="128" t="s">
        <v>230</v>
      </c>
    </row>
    <row r="5698" spans="6:27">
      <c r="F5698" s="128" t="s">
        <v>230</v>
      </c>
      <c r="G5698" s="128" t="s">
        <v>230</v>
      </c>
      <c r="H5698" s="128" t="s">
        <v>230</v>
      </c>
      <c r="I5698" s="128" t="s">
        <v>230</v>
      </c>
      <c r="J5698" s="128" t="s">
        <v>230</v>
      </c>
      <c r="K5698" s="128" t="s">
        <v>230</v>
      </c>
      <c r="N5698" s="128" t="s">
        <v>230</v>
      </c>
      <c r="AA5698" s="128" t="s">
        <v>230</v>
      </c>
    </row>
    <row r="5699" spans="6:27">
      <c r="F5699" s="128" t="s">
        <v>230</v>
      </c>
      <c r="G5699" s="128" t="s">
        <v>230</v>
      </c>
      <c r="H5699" s="128" t="s">
        <v>230</v>
      </c>
      <c r="I5699" s="128" t="s">
        <v>230</v>
      </c>
      <c r="J5699" s="128" t="s">
        <v>230</v>
      </c>
      <c r="K5699" s="128" t="s">
        <v>230</v>
      </c>
      <c r="N5699" s="128" t="s">
        <v>230</v>
      </c>
      <c r="AA5699" s="128" t="s">
        <v>230</v>
      </c>
    </row>
    <row r="5700" spans="6:27">
      <c r="F5700" s="128" t="s">
        <v>230</v>
      </c>
      <c r="G5700" s="128" t="s">
        <v>230</v>
      </c>
      <c r="H5700" s="128" t="s">
        <v>230</v>
      </c>
      <c r="I5700" s="128" t="s">
        <v>230</v>
      </c>
      <c r="J5700" s="128" t="s">
        <v>230</v>
      </c>
      <c r="K5700" s="128" t="s">
        <v>230</v>
      </c>
      <c r="N5700" s="128" t="s">
        <v>230</v>
      </c>
      <c r="AA5700" s="128" t="s">
        <v>230</v>
      </c>
    </row>
    <row r="5701" spans="6:27">
      <c r="F5701" s="128" t="s">
        <v>230</v>
      </c>
      <c r="G5701" s="128" t="s">
        <v>230</v>
      </c>
      <c r="H5701" s="128" t="s">
        <v>230</v>
      </c>
      <c r="I5701" s="128" t="s">
        <v>230</v>
      </c>
      <c r="J5701" s="128" t="s">
        <v>230</v>
      </c>
      <c r="K5701" s="128" t="s">
        <v>230</v>
      </c>
      <c r="N5701" s="128" t="s">
        <v>230</v>
      </c>
      <c r="AA5701" s="128" t="s">
        <v>230</v>
      </c>
    </row>
    <row r="5702" spans="6:27">
      <c r="F5702" s="128" t="s">
        <v>230</v>
      </c>
      <c r="G5702" s="128" t="s">
        <v>230</v>
      </c>
      <c r="H5702" s="128" t="s">
        <v>230</v>
      </c>
      <c r="I5702" s="128" t="s">
        <v>230</v>
      </c>
      <c r="J5702" s="128" t="s">
        <v>230</v>
      </c>
      <c r="K5702" s="128" t="s">
        <v>230</v>
      </c>
      <c r="N5702" s="128" t="s">
        <v>230</v>
      </c>
      <c r="AA5702" s="128" t="s">
        <v>230</v>
      </c>
    </row>
    <row r="5703" spans="6:27">
      <c r="F5703" s="128" t="s">
        <v>230</v>
      </c>
      <c r="G5703" s="128" t="s">
        <v>230</v>
      </c>
      <c r="H5703" s="128" t="s">
        <v>230</v>
      </c>
      <c r="I5703" s="128" t="s">
        <v>230</v>
      </c>
      <c r="J5703" s="128" t="s">
        <v>230</v>
      </c>
      <c r="K5703" s="128" t="s">
        <v>230</v>
      </c>
      <c r="N5703" s="128" t="s">
        <v>230</v>
      </c>
      <c r="AA5703" s="128" t="s">
        <v>230</v>
      </c>
    </row>
    <row r="5704" spans="6:27">
      <c r="F5704" s="128" t="s">
        <v>230</v>
      </c>
      <c r="G5704" s="128" t="s">
        <v>230</v>
      </c>
      <c r="H5704" s="128" t="s">
        <v>230</v>
      </c>
      <c r="I5704" s="128" t="s">
        <v>230</v>
      </c>
      <c r="J5704" s="128" t="s">
        <v>230</v>
      </c>
      <c r="K5704" s="128" t="s">
        <v>230</v>
      </c>
      <c r="N5704" s="128" t="s">
        <v>230</v>
      </c>
      <c r="AA5704" s="128" t="s">
        <v>230</v>
      </c>
    </row>
    <row r="5705" spans="6:27">
      <c r="F5705" s="128" t="s">
        <v>230</v>
      </c>
      <c r="G5705" s="128" t="s">
        <v>230</v>
      </c>
      <c r="H5705" s="128" t="s">
        <v>230</v>
      </c>
      <c r="I5705" s="128" t="s">
        <v>230</v>
      </c>
      <c r="J5705" s="128" t="s">
        <v>230</v>
      </c>
      <c r="K5705" s="128" t="s">
        <v>230</v>
      </c>
      <c r="N5705" s="128" t="s">
        <v>230</v>
      </c>
      <c r="AA5705" s="128" t="s">
        <v>230</v>
      </c>
    </row>
    <row r="5706" spans="6:27">
      <c r="F5706" s="128" t="s">
        <v>230</v>
      </c>
      <c r="G5706" s="128" t="s">
        <v>230</v>
      </c>
      <c r="H5706" s="128" t="s">
        <v>230</v>
      </c>
      <c r="I5706" s="128" t="s">
        <v>230</v>
      </c>
      <c r="J5706" s="128" t="s">
        <v>230</v>
      </c>
      <c r="K5706" s="128" t="s">
        <v>230</v>
      </c>
      <c r="N5706" s="128" t="s">
        <v>230</v>
      </c>
      <c r="AA5706" s="128" t="s">
        <v>230</v>
      </c>
    </row>
    <row r="5707" spans="6:27">
      <c r="F5707" s="128" t="s">
        <v>230</v>
      </c>
      <c r="G5707" s="128" t="s">
        <v>230</v>
      </c>
      <c r="H5707" s="128" t="s">
        <v>230</v>
      </c>
      <c r="I5707" s="128" t="s">
        <v>230</v>
      </c>
      <c r="J5707" s="128" t="s">
        <v>230</v>
      </c>
      <c r="K5707" s="128" t="s">
        <v>230</v>
      </c>
      <c r="N5707" s="128" t="s">
        <v>230</v>
      </c>
      <c r="AA5707" s="128" t="s">
        <v>230</v>
      </c>
    </row>
    <row r="5708" spans="6:27">
      <c r="F5708" s="128" t="s">
        <v>230</v>
      </c>
      <c r="G5708" s="128" t="s">
        <v>230</v>
      </c>
      <c r="H5708" s="128" t="s">
        <v>230</v>
      </c>
      <c r="I5708" s="128" t="s">
        <v>230</v>
      </c>
      <c r="J5708" s="128" t="s">
        <v>230</v>
      </c>
      <c r="K5708" s="128" t="s">
        <v>230</v>
      </c>
      <c r="N5708" s="128" t="s">
        <v>230</v>
      </c>
      <c r="AA5708" s="128" t="s">
        <v>230</v>
      </c>
    </row>
    <row r="5709" spans="6:27">
      <c r="F5709" s="128" t="s">
        <v>230</v>
      </c>
      <c r="G5709" s="128" t="s">
        <v>230</v>
      </c>
      <c r="H5709" s="128" t="s">
        <v>230</v>
      </c>
      <c r="I5709" s="128" t="s">
        <v>230</v>
      </c>
      <c r="J5709" s="128" t="s">
        <v>230</v>
      </c>
      <c r="K5709" s="128" t="s">
        <v>230</v>
      </c>
      <c r="N5709" s="128" t="s">
        <v>230</v>
      </c>
      <c r="AA5709" s="128" t="s">
        <v>230</v>
      </c>
    </row>
    <row r="5710" spans="6:27">
      <c r="F5710" s="128" t="s">
        <v>230</v>
      </c>
      <c r="G5710" s="128" t="s">
        <v>230</v>
      </c>
      <c r="H5710" s="128" t="s">
        <v>230</v>
      </c>
      <c r="I5710" s="128" t="s">
        <v>230</v>
      </c>
      <c r="J5710" s="128" t="s">
        <v>230</v>
      </c>
      <c r="K5710" s="128" t="s">
        <v>230</v>
      </c>
      <c r="N5710" s="128" t="s">
        <v>230</v>
      </c>
      <c r="AA5710" s="128" t="s">
        <v>230</v>
      </c>
    </row>
    <row r="5711" spans="6:27">
      <c r="F5711" s="128" t="s">
        <v>230</v>
      </c>
      <c r="G5711" s="128" t="s">
        <v>230</v>
      </c>
      <c r="H5711" s="128" t="s">
        <v>230</v>
      </c>
      <c r="I5711" s="128" t="s">
        <v>230</v>
      </c>
      <c r="J5711" s="128" t="s">
        <v>230</v>
      </c>
      <c r="K5711" s="128" t="s">
        <v>230</v>
      </c>
      <c r="N5711" s="128" t="s">
        <v>230</v>
      </c>
      <c r="AA5711" s="128" t="s">
        <v>230</v>
      </c>
    </row>
    <row r="5712" spans="6:27">
      <c r="F5712" s="128" t="s">
        <v>230</v>
      </c>
      <c r="G5712" s="128" t="s">
        <v>230</v>
      </c>
      <c r="H5712" s="128" t="s">
        <v>230</v>
      </c>
      <c r="I5712" s="128" t="s">
        <v>230</v>
      </c>
      <c r="J5712" s="128" t="s">
        <v>230</v>
      </c>
      <c r="K5712" s="128" t="s">
        <v>230</v>
      </c>
      <c r="N5712" s="128" t="s">
        <v>230</v>
      </c>
      <c r="AA5712" s="128" t="s">
        <v>230</v>
      </c>
    </row>
    <row r="5713" spans="6:27">
      <c r="F5713" s="128" t="s">
        <v>230</v>
      </c>
      <c r="G5713" s="128" t="s">
        <v>230</v>
      </c>
      <c r="H5713" s="128" t="s">
        <v>230</v>
      </c>
      <c r="I5713" s="128" t="s">
        <v>230</v>
      </c>
      <c r="J5713" s="128" t="s">
        <v>230</v>
      </c>
      <c r="K5713" s="128" t="s">
        <v>230</v>
      </c>
      <c r="N5713" s="128" t="s">
        <v>230</v>
      </c>
      <c r="AA5713" s="128" t="s">
        <v>230</v>
      </c>
    </row>
    <row r="5714" spans="6:27">
      <c r="F5714" s="128" t="s">
        <v>230</v>
      </c>
      <c r="G5714" s="128" t="s">
        <v>230</v>
      </c>
      <c r="H5714" s="128" t="s">
        <v>230</v>
      </c>
      <c r="I5714" s="128" t="s">
        <v>230</v>
      </c>
      <c r="J5714" s="128" t="s">
        <v>230</v>
      </c>
      <c r="K5714" s="128" t="s">
        <v>230</v>
      </c>
      <c r="N5714" s="128" t="s">
        <v>230</v>
      </c>
      <c r="AA5714" s="128" t="s">
        <v>230</v>
      </c>
    </row>
    <row r="5715" spans="6:27">
      <c r="F5715" s="128" t="s">
        <v>230</v>
      </c>
      <c r="G5715" s="128" t="s">
        <v>230</v>
      </c>
      <c r="H5715" s="128" t="s">
        <v>230</v>
      </c>
      <c r="I5715" s="128" t="s">
        <v>230</v>
      </c>
      <c r="J5715" s="128" t="s">
        <v>230</v>
      </c>
      <c r="K5715" s="128" t="s">
        <v>230</v>
      </c>
      <c r="N5715" s="128" t="s">
        <v>230</v>
      </c>
      <c r="AA5715" s="128" t="s">
        <v>230</v>
      </c>
    </row>
    <row r="5716" spans="6:27">
      <c r="F5716" s="128" t="s">
        <v>230</v>
      </c>
      <c r="G5716" s="128" t="s">
        <v>230</v>
      </c>
      <c r="H5716" s="128" t="s">
        <v>230</v>
      </c>
      <c r="I5716" s="128" t="s">
        <v>230</v>
      </c>
      <c r="J5716" s="128" t="s">
        <v>230</v>
      </c>
      <c r="K5716" s="128" t="s">
        <v>230</v>
      </c>
      <c r="N5716" s="128" t="s">
        <v>230</v>
      </c>
      <c r="AA5716" s="128" t="s">
        <v>230</v>
      </c>
    </row>
    <row r="5717" spans="6:27">
      <c r="F5717" s="128" t="s">
        <v>230</v>
      </c>
      <c r="G5717" s="128" t="s">
        <v>230</v>
      </c>
      <c r="H5717" s="128" t="s">
        <v>230</v>
      </c>
      <c r="I5717" s="128" t="s">
        <v>230</v>
      </c>
      <c r="J5717" s="128" t="s">
        <v>230</v>
      </c>
      <c r="K5717" s="128" t="s">
        <v>230</v>
      </c>
      <c r="N5717" s="128" t="s">
        <v>230</v>
      </c>
      <c r="AA5717" s="128" t="s">
        <v>230</v>
      </c>
    </row>
    <row r="5718" spans="6:27">
      <c r="F5718" s="128" t="s">
        <v>230</v>
      </c>
      <c r="G5718" s="128" t="s">
        <v>230</v>
      </c>
      <c r="H5718" s="128" t="s">
        <v>230</v>
      </c>
      <c r="I5718" s="128" t="s">
        <v>230</v>
      </c>
      <c r="J5718" s="128" t="s">
        <v>230</v>
      </c>
      <c r="K5718" s="128" t="s">
        <v>230</v>
      </c>
      <c r="N5718" s="128" t="s">
        <v>230</v>
      </c>
      <c r="AA5718" s="128" t="s">
        <v>230</v>
      </c>
    </row>
    <row r="5719" spans="6:27">
      <c r="F5719" s="128" t="s">
        <v>230</v>
      </c>
      <c r="G5719" s="128" t="s">
        <v>230</v>
      </c>
      <c r="H5719" s="128" t="s">
        <v>230</v>
      </c>
      <c r="I5719" s="128" t="s">
        <v>230</v>
      </c>
      <c r="J5719" s="128" t="s">
        <v>230</v>
      </c>
      <c r="K5719" s="128" t="s">
        <v>230</v>
      </c>
      <c r="N5719" s="128" t="s">
        <v>230</v>
      </c>
      <c r="AA5719" s="128" t="s">
        <v>230</v>
      </c>
    </row>
    <row r="5720" spans="6:27">
      <c r="F5720" s="128" t="s">
        <v>230</v>
      </c>
      <c r="G5720" s="128" t="s">
        <v>230</v>
      </c>
      <c r="H5720" s="128" t="s">
        <v>230</v>
      </c>
      <c r="I5720" s="128" t="s">
        <v>230</v>
      </c>
      <c r="J5720" s="128" t="s">
        <v>230</v>
      </c>
      <c r="K5720" s="128" t="s">
        <v>230</v>
      </c>
      <c r="N5720" s="128" t="s">
        <v>230</v>
      </c>
      <c r="AA5720" s="128" t="s">
        <v>230</v>
      </c>
    </row>
    <row r="5721" spans="6:27">
      <c r="F5721" s="128" t="s">
        <v>230</v>
      </c>
      <c r="G5721" s="128" t="s">
        <v>230</v>
      </c>
      <c r="H5721" s="128" t="s">
        <v>230</v>
      </c>
      <c r="I5721" s="128" t="s">
        <v>230</v>
      </c>
      <c r="J5721" s="128" t="s">
        <v>230</v>
      </c>
      <c r="K5721" s="128" t="s">
        <v>230</v>
      </c>
      <c r="N5721" s="128" t="s">
        <v>230</v>
      </c>
      <c r="AA5721" s="128" t="s">
        <v>230</v>
      </c>
    </row>
    <row r="5722" spans="6:27">
      <c r="F5722" s="128" t="s">
        <v>230</v>
      </c>
      <c r="G5722" s="128" t="s">
        <v>230</v>
      </c>
      <c r="H5722" s="128" t="s">
        <v>230</v>
      </c>
      <c r="I5722" s="128" t="s">
        <v>230</v>
      </c>
      <c r="J5722" s="128" t="s">
        <v>230</v>
      </c>
      <c r="K5722" s="128" t="s">
        <v>230</v>
      </c>
      <c r="N5722" s="128" t="s">
        <v>230</v>
      </c>
      <c r="AA5722" s="128" t="s">
        <v>230</v>
      </c>
    </row>
    <row r="5723" spans="6:27">
      <c r="F5723" s="128" t="s">
        <v>230</v>
      </c>
      <c r="G5723" s="128" t="s">
        <v>230</v>
      </c>
      <c r="H5723" s="128" t="s">
        <v>230</v>
      </c>
      <c r="I5723" s="128" t="s">
        <v>230</v>
      </c>
      <c r="J5723" s="128" t="s">
        <v>230</v>
      </c>
      <c r="K5723" s="128" t="s">
        <v>230</v>
      </c>
      <c r="N5723" s="128" t="s">
        <v>230</v>
      </c>
      <c r="AA5723" s="128" t="s">
        <v>230</v>
      </c>
    </row>
    <row r="5724" spans="6:27">
      <c r="F5724" s="128" t="s">
        <v>230</v>
      </c>
      <c r="G5724" s="128" t="s">
        <v>230</v>
      </c>
      <c r="H5724" s="128" t="s">
        <v>230</v>
      </c>
      <c r="I5724" s="128" t="s">
        <v>230</v>
      </c>
      <c r="J5724" s="128" t="s">
        <v>230</v>
      </c>
      <c r="K5724" s="128" t="s">
        <v>230</v>
      </c>
      <c r="N5724" s="128" t="s">
        <v>230</v>
      </c>
      <c r="AA5724" s="128" t="s">
        <v>230</v>
      </c>
    </row>
    <row r="5725" spans="6:27">
      <c r="F5725" s="128" t="s">
        <v>230</v>
      </c>
      <c r="G5725" s="128" t="s">
        <v>230</v>
      </c>
      <c r="H5725" s="128" t="s">
        <v>230</v>
      </c>
      <c r="I5725" s="128" t="s">
        <v>230</v>
      </c>
      <c r="J5725" s="128" t="s">
        <v>230</v>
      </c>
      <c r="K5725" s="128" t="s">
        <v>230</v>
      </c>
      <c r="N5725" s="128" t="s">
        <v>230</v>
      </c>
      <c r="AA5725" s="128" t="s">
        <v>230</v>
      </c>
    </row>
    <row r="5726" spans="6:27">
      <c r="F5726" s="128" t="s">
        <v>230</v>
      </c>
      <c r="G5726" s="128" t="s">
        <v>230</v>
      </c>
      <c r="H5726" s="128" t="s">
        <v>230</v>
      </c>
      <c r="I5726" s="128" t="s">
        <v>230</v>
      </c>
      <c r="J5726" s="128" t="s">
        <v>230</v>
      </c>
      <c r="K5726" s="128" t="s">
        <v>230</v>
      </c>
      <c r="N5726" s="128" t="s">
        <v>230</v>
      </c>
      <c r="AA5726" s="128" t="s">
        <v>230</v>
      </c>
    </row>
    <row r="5727" spans="6:27">
      <c r="F5727" s="128" t="s">
        <v>230</v>
      </c>
      <c r="G5727" s="128" t="s">
        <v>230</v>
      </c>
      <c r="H5727" s="128" t="s">
        <v>230</v>
      </c>
      <c r="I5727" s="128" t="s">
        <v>230</v>
      </c>
      <c r="J5727" s="128" t="s">
        <v>230</v>
      </c>
      <c r="K5727" s="128" t="s">
        <v>230</v>
      </c>
      <c r="N5727" s="128" t="s">
        <v>230</v>
      </c>
      <c r="AA5727" s="128" t="s">
        <v>230</v>
      </c>
    </row>
    <row r="5728" spans="6:27">
      <c r="F5728" s="128" t="s">
        <v>230</v>
      </c>
      <c r="G5728" s="128" t="s">
        <v>230</v>
      </c>
      <c r="H5728" s="128" t="s">
        <v>230</v>
      </c>
      <c r="I5728" s="128" t="s">
        <v>230</v>
      </c>
      <c r="J5728" s="128" t="s">
        <v>230</v>
      </c>
      <c r="K5728" s="128" t="s">
        <v>230</v>
      </c>
      <c r="N5728" s="128" t="s">
        <v>230</v>
      </c>
      <c r="AA5728" s="128" t="s">
        <v>230</v>
      </c>
    </row>
    <row r="5729" spans="6:27">
      <c r="F5729" s="128" t="s">
        <v>230</v>
      </c>
      <c r="G5729" s="128" t="s">
        <v>230</v>
      </c>
      <c r="H5729" s="128" t="s">
        <v>230</v>
      </c>
      <c r="I5729" s="128" t="s">
        <v>230</v>
      </c>
      <c r="J5729" s="128" t="s">
        <v>230</v>
      </c>
      <c r="K5729" s="128" t="s">
        <v>230</v>
      </c>
      <c r="N5729" s="128" t="s">
        <v>230</v>
      </c>
      <c r="AA5729" s="128" t="s">
        <v>230</v>
      </c>
    </row>
    <row r="5730" spans="6:27">
      <c r="F5730" s="128" t="s">
        <v>230</v>
      </c>
      <c r="G5730" s="128" t="s">
        <v>230</v>
      </c>
      <c r="H5730" s="128" t="s">
        <v>230</v>
      </c>
      <c r="I5730" s="128" t="s">
        <v>230</v>
      </c>
      <c r="J5730" s="128" t="s">
        <v>230</v>
      </c>
      <c r="K5730" s="128" t="s">
        <v>230</v>
      </c>
      <c r="N5730" s="128" t="s">
        <v>230</v>
      </c>
      <c r="AA5730" s="128" t="s">
        <v>230</v>
      </c>
    </row>
    <row r="5731" spans="6:27">
      <c r="F5731" s="128" t="s">
        <v>230</v>
      </c>
      <c r="G5731" s="128" t="s">
        <v>230</v>
      </c>
      <c r="H5731" s="128" t="s">
        <v>230</v>
      </c>
      <c r="I5731" s="128" t="s">
        <v>230</v>
      </c>
      <c r="J5731" s="128" t="s">
        <v>230</v>
      </c>
      <c r="K5731" s="128" t="s">
        <v>230</v>
      </c>
      <c r="N5731" s="128" t="s">
        <v>230</v>
      </c>
      <c r="AA5731" s="128" t="s">
        <v>230</v>
      </c>
    </row>
    <row r="5732" spans="6:27">
      <c r="F5732" s="128" t="s">
        <v>230</v>
      </c>
      <c r="G5732" s="128" t="s">
        <v>230</v>
      </c>
      <c r="H5732" s="128" t="s">
        <v>230</v>
      </c>
      <c r="I5732" s="128" t="s">
        <v>230</v>
      </c>
      <c r="J5732" s="128" t="s">
        <v>230</v>
      </c>
      <c r="K5732" s="128" t="s">
        <v>230</v>
      </c>
      <c r="N5732" s="128" t="s">
        <v>230</v>
      </c>
      <c r="AA5732" s="128" t="s">
        <v>230</v>
      </c>
    </row>
    <row r="5733" spans="6:27">
      <c r="F5733" s="128" t="s">
        <v>230</v>
      </c>
      <c r="G5733" s="128" t="s">
        <v>230</v>
      </c>
      <c r="H5733" s="128" t="s">
        <v>230</v>
      </c>
      <c r="I5733" s="128" t="s">
        <v>230</v>
      </c>
      <c r="J5733" s="128" t="s">
        <v>230</v>
      </c>
      <c r="K5733" s="128" t="s">
        <v>230</v>
      </c>
      <c r="N5733" s="128" t="s">
        <v>230</v>
      </c>
      <c r="AA5733" s="128" t="s">
        <v>230</v>
      </c>
    </row>
    <row r="5734" spans="6:27">
      <c r="F5734" s="128" t="s">
        <v>230</v>
      </c>
      <c r="G5734" s="128" t="s">
        <v>230</v>
      </c>
      <c r="H5734" s="128" t="s">
        <v>230</v>
      </c>
      <c r="I5734" s="128" t="s">
        <v>230</v>
      </c>
      <c r="J5734" s="128" t="s">
        <v>230</v>
      </c>
      <c r="K5734" s="128" t="s">
        <v>230</v>
      </c>
      <c r="N5734" s="128" t="s">
        <v>230</v>
      </c>
      <c r="AA5734" s="128" t="s">
        <v>230</v>
      </c>
    </row>
    <row r="5735" spans="6:27">
      <c r="F5735" s="128" t="s">
        <v>230</v>
      </c>
      <c r="G5735" s="128" t="s">
        <v>230</v>
      </c>
      <c r="H5735" s="128" t="s">
        <v>230</v>
      </c>
      <c r="I5735" s="128" t="s">
        <v>230</v>
      </c>
      <c r="J5735" s="128" t="s">
        <v>230</v>
      </c>
      <c r="K5735" s="128" t="s">
        <v>230</v>
      </c>
      <c r="N5735" s="128" t="s">
        <v>230</v>
      </c>
      <c r="AA5735" s="128" t="s">
        <v>230</v>
      </c>
    </row>
    <row r="5736" spans="6:27">
      <c r="F5736" s="128" t="s">
        <v>230</v>
      </c>
      <c r="G5736" s="128" t="s">
        <v>230</v>
      </c>
      <c r="H5736" s="128" t="s">
        <v>230</v>
      </c>
      <c r="I5736" s="128" t="s">
        <v>230</v>
      </c>
      <c r="J5736" s="128" t="s">
        <v>230</v>
      </c>
      <c r="K5736" s="128" t="s">
        <v>230</v>
      </c>
      <c r="N5736" s="128" t="s">
        <v>230</v>
      </c>
      <c r="AA5736" s="128" t="s">
        <v>230</v>
      </c>
    </row>
    <row r="5737" spans="6:27">
      <c r="F5737" s="128" t="s">
        <v>230</v>
      </c>
      <c r="G5737" s="128" t="s">
        <v>230</v>
      </c>
      <c r="H5737" s="128" t="s">
        <v>230</v>
      </c>
      <c r="I5737" s="128" t="s">
        <v>230</v>
      </c>
      <c r="J5737" s="128" t="s">
        <v>230</v>
      </c>
      <c r="K5737" s="128" t="s">
        <v>230</v>
      </c>
      <c r="N5737" s="128" t="s">
        <v>230</v>
      </c>
      <c r="AA5737" s="128" t="s">
        <v>230</v>
      </c>
    </row>
    <row r="5738" spans="6:27">
      <c r="F5738" s="128" t="s">
        <v>230</v>
      </c>
      <c r="G5738" s="128" t="s">
        <v>230</v>
      </c>
      <c r="H5738" s="128" t="s">
        <v>230</v>
      </c>
      <c r="I5738" s="128" t="s">
        <v>230</v>
      </c>
      <c r="J5738" s="128" t="s">
        <v>230</v>
      </c>
      <c r="K5738" s="128" t="s">
        <v>230</v>
      </c>
      <c r="N5738" s="128" t="s">
        <v>230</v>
      </c>
      <c r="AA5738" s="128" t="s">
        <v>230</v>
      </c>
    </row>
    <row r="5739" spans="6:27">
      <c r="F5739" s="128" t="s">
        <v>230</v>
      </c>
      <c r="G5739" s="128" t="s">
        <v>230</v>
      </c>
      <c r="H5739" s="128" t="s">
        <v>230</v>
      </c>
      <c r="I5739" s="128" t="s">
        <v>230</v>
      </c>
      <c r="J5739" s="128" t="s">
        <v>230</v>
      </c>
      <c r="K5739" s="128" t="s">
        <v>230</v>
      </c>
      <c r="N5739" s="128" t="s">
        <v>230</v>
      </c>
      <c r="AA5739" s="128" t="s">
        <v>230</v>
      </c>
    </row>
    <row r="5740" spans="6:27">
      <c r="F5740" s="128" t="s">
        <v>230</v>
      </c>
      <c r="G5740" s="128" t="s">
        <v>230</v>
      </c>
      <c r="H5740" s="128" t="s">
        <v>230</v>
      </c>
      <c r="I5740" s="128" t="s">
        <v>230</v>
      </c>
      <c r="J5740" s="128" t="s">
        <v>230</v>
      </c>
      <c r="K5740" s="128" t="s">
        <v>230</v>
      </c>
      <c r="N5740" s="128" t="s">
        <v>230</v>
      </c>
      <c r="AA5740" s="128" t="s">
        <v>230</v>
      </c>
    </row>
    <row r="5741" spans="6:27">
      <c r="F5741" s="128" t="s">
        <v>230</v>
      </c>
      <c r="G5741" s="128" t="s">
        <v>230</v>
      </c>
      <c r="H5741" s="128" t="s">
        <v>230</v>
      </c>
      <c r="I5741" s="128" t="s">
        <v>230</v>
      </c>
      <c r="J5741" s="128" t="s">
        <v>230</v>
      </c>
      <c r="K5741" s="128" t="s">
        <v>230</v>
      </c>
      <c r="N5741" s="128" t="s">
        <v>230</v>
      </c>
      <c r="AA5741" s="128" t="s">
        <v>230</v>
      </c>
    </row>
    <row r="5742" spans="6:27">
      <c r="F5742" s="128" t="s">
        <v>230</v>
      </c>
      <c r="G5742" s="128" t="s">
        <v>230</v>
      </c>
      <c r="H5742" s="128" t="s">
        <v>230</v>
      </c>
      <c r="I5742" s="128" t="s">
        <v>230</v>
      </c>
      <c r="J5742" s="128" t="s">
        <v>230</v>
      </c>
      <c r="K5742" s="128" t="s">
        <v>230</v>
      </c>
      <c r="N5742" s="128" t="s">
        <v>230</v>
      </c>
      <c r="AA5742" s="128" t="s">
        <v>230</v>
      </c>
    </row>
    <row r="5743" spans="6:27">
      <c r="F5743" s="128" t="s">
        <v>230</v>
      </c>
      <c r="G5743" s="128" t="s">
        <v>230</v>
      </c>
      <c r="H5743" s="128" t="s">
        <v>230</v>
      </c>
      <c r="I5743" s="128" t="s">
        <v>230</v>
      </c>
      <c r="J5743" s="128" t="s">
        <v>230</v>
      </c>
      <c r="K5743" s="128" t="s">
        <v>230</v>
      </c>
      <c r="N5743" s="128" t="s">
        <v>230</v>
      </c>
      <c r="AA5743" s="128" t="s">
        <v>230</v>
      </c>
    </row>
    <row r="5744" spans="6:27">
      <c r="F5744" s="128" t="s">
        <v>230</v>
      </c>
      <c r="G5744" s="128" t="s">
        <v>230</v>
      </c>
      <c r="H5744" s="128" t="s">
        <v>230</v>
      </c>
      <c r="I5744" s="128" t="s">
        <v>230</v>
      </c>
      <c r="J5744" s="128" t="s">
        <v>230</v>
      </c>
      <c r="K5744" s="128" t="s">
        <v>230</v>
      </c>
      <c r="N5744" s="128" t="s">
        <v>230</v>
      </c>
      <c r="AA5744" s="128" t="s">
        <v>230</v>
      </c>
    </row>
    <row r="5745" spans="6:27">
      <c r="F5745" s="128" t="s">
        <v>230</v>
      </c>
      <c r="G5745" s="128" t="s">
        <v>230</v>
      </c>
      <c r="H5745" s="128" t="s">
        <v>230</v>
      </c>
      <c r="I5745" s="128" t="s">
        <v>230</v>
      </c>
      <c r="J5745" s="128" t="s">
        <v>230</v>
      </c>
      <c r="K5745" s="128" t="s">
        <v>230</v>
      </c>
      <c r="N5745" s="128" t="s">
        <v>230</v>
      </c>
      <c r="AA5745" s="128" t="s">
        <v>230</v>
      </c>
    </row>
    <row r="5746" spans="6:27">
      <c r="F5746" s="128" t="s">
        <v>230</v>
      </c>
      <c r="G5746" s="128" t="s">
        <v>230</v>
      </c>
      <c r="H5746" s="128" t="s">
        <v>230</v>
      </c>
      <c r="I5746" s="128" t="s">
        <v>230</v>
      </c>
      <c r="J5746" s="128" t="s">
        <v>230</v>
      </c>
      <c r="K5746" s="128" t="s">
        <v>230</v>
      </c>
      <c r="N5746" s="128" t="s">
        <v>230</v>
      </c>
      <c r="AA5746" s="128" t="s">
        <v>230</v>
      </c>
    </row>
    <row r="5747" spans="6:27">
      <c r="F5747" s="128" t="s">
        <v>230</v>
      </c>
      <c r="G5747" s="128" t="s">
        <v>230</v>
      </c>
      <c r="H5747" s="128" t="s">
        <v>230</v>
      </c>
      <c r="I5747" s="128" t="s">
        <v>230</v>
      </c>
      <c r="J5747" s="128" t="s">
        <v>230</v>
      </c>
      <c r="K5747" s="128" t="s">
        <v>230</v>
      </c>
      <c r="N5747" s="128" t="s">
        <v>230</v>
      </c>
      <c r="AA5747" s="128" t="s">
        <v>230</v>
      </c>
    </row>
    <row r="5748" spans="6:27">
      <c r="F5748" s="128" t="s">
        <v>230</v>
      </c>
      <c r="G5748" s="128" t="s">
        <v>230</v>
      </c>
      <c r="H5748" s="128" t="s">
        <v>230</v>
      </c>
      <c r="I5748" s="128" t="s">
        <v>230</v>
      </c>
      <c r="J5748" s="128" t="s">
        <v>230</v>
      </c>
      <c r="K5748" s="128" t="s">
        <v>230</v>
      </c>
      <c r="N5748" s="128" t="s">
        <v>230</v>
      </c>
      <c r="AA5748" s="128" t="s">
        <v>230</v>
      </c>
    </row>
    <row r="5749" spans="6:27">
      <c r="F5749" s="128" t="s">
        <v>230</v>
      </c>
      <c r="G5749" s="128" t="s">
        <v>230</v>
      </c>
      <c r="H5749" s="128" t="s">
        <v>230</v>
      </c>
      <c r="I5749" s="128" t="s">
        <v>230</v>
      </c>
      <c r="J5749" s="128" t="s">
        <v>230</v>
      </c>
      <c r="K5749" s="128" t="s">
        <v>230</v>
      </c>
      <c r="N5749" s="128" t="s">
        <v>230</v>
      </c>
      <c r="AA5749" s="128" t="s">
        <v>230</v>
      </c>
    </row>
    <row r="5750" spans="6:27">
      <c r="F5750" s="128" t="s">
        <v>230</v>
      </c>
      <c r="G5750" s="128" t="s">
        <v>230</v>
      </c>
      <c r="H5750" s="128" t="s">
        <v>230</v>
      </c>
      <c r="I5750" s="128" t="s">
        <v>230</v>
      </c>
      <c r="J5750" s="128" t="s">
        <v>230</v>
      </c>
      <c r="K5750" s="128" t="s">
        <v>230</v>
      </c>
      <c r="N5750" s="128" t="s">
        <v>230</v>
      </c>
      <c r="AA5750" s="128" t="s">
        <v>230</v>
      </c>
    </row>
    <row r="5751" spans="6:27">
      <c r="F5751" s="128" t="s">
        <v>230</v>
      </c>
      <c r="G5751" s="128" t="s">
        <v>230</v>
      </c>
      <c r="H5751" s="128" t="s">
        <v>230</v>
      </c>
      <c r="I5751" s="128" t="s">
        <v>230</v>
      </c>
      <c r="J5751" s="128" t="s">
        <v>230</v>
      </c>
      <c r="K5751" s="128" t="s">
        <v>230</v>
      </c>
      <c r="N5751" s="128" t="s">
        <v>230</v>
      </c>
      <c r="AA5751" s="128" t="s">
        <v>230</v>
      </c>
    </row>
    <row r="5752" spans="6:27">
      <c r="F5752" s="128" t="s">
        <v>230</v>
      </c>
      <c r="G5752" s="128" t="s">
        <v>230</v>
      </c>
      <c r="H5752" s="128" t="s">
        <v>230</v>
      </c>
      <c r="I5752" s="128" t="s">
        <v>230</v>
      </c>
      <c r="J5752" s="128" t="s">
        <v>230</v>
      </c>
      <c r="K5752" s="128" t="s">
        <v>230</v>
      </c>
      <c r="N5752" s="128" t="s">
        <v>230</v>
      </c>
      <c r="AA5752" s="128" t="s">
        <v>230</v>
      </c>
    </row>
    <row r="5753" spans="6:27">
      <c r="F5753" s="128" t="s">
        <v>230</v>
      </c>
      <c r="G5753" s="128" t="s">
        <v>230</v>
      </c>
      <c r="H5753" s="128" t="s">
        <v>230</v>
      </c>
      <c r="I5753" s="128" t="s">
        <v>230</v>
      </c>
      <c r="J5753" s="128" t="s">
        <v>230</v>
      </c>
      <c r="K5753" s="128" t="s">
        <v>230</v>
      </c>
      <c r="N5753" s="128" t="s">
        <v>230</v>
      </c>
      <c r="AA5753" s="128" t="s">
        <v>230</v>
      </c>
    </row>
    <row r="5754" spans="6:27">
      <c r="F5754" s="128" t="s">
        <v>230</v>
      </c>
      <c r="G5754" s="128" t="s">
        <v>230</v>
      </c>
      <c r="H5754" s="128" t="s">
        <v>230</v>
      </c>
      <c r="I5754" s="128" t="s">
        <v>230</v>
      </c>
      <c r="J5754" s="128" t="s">
        <v>230</v>
      </c>
      <c r="K5754" s="128" t="s">
        <v>230</v>
      </c>
      <c r="N5754" s="128" t="s">
        <v>230</v>
      </c>
      <c r="AA5754" s="128" t="s">
        <v>230</v>
      </c>
    </row>
    <row r="5755" spans="6:27">
      <c r="F5755" s="128" t="s">
        <v>230</v>
      </c>
      <c r="G5755" s="128" t="s">
        <v>230</v>
      </c>
      <c r="H5755" s="128" t="s">
        <v>230</v>
      </c>
      <c r="I5755" s="128" t="s">
        <v>230</v>
      </c>
      <c r="J5755" s="128" t="s">
        <v>230</v>
      </c>
      <c r="K5755" s="128" t="s">
        <v>230</v>
      </c>
      <c r="N5755" s="128" t="s">
        <v>230</v>
      </c>
      <c r="AA5755" s="128" t="s">
        <v>230</v>
      </c>
    </row>
    <row r="5756" spans="6:27">
      <c r="F5756" s="128" t="s">
        <v>230</v>
      </c>
      <c r="G5756" s="128" t="s">
        <v>230</v>
      </c>
      <c r="H5756" s="128" t="s">
        <v>230</v>
      </c>
      <c r="I5756" s="128" t="s">
        <v>230</v>
      </c>
      <c r="J5756" s="128" t="s">
        <v>230</v>
      </c>
      <c r="K5756" s="128" t="s">
        <v>230</v>
      </c>
      <c r="N5756" s="128" t="s">
        <v>230</v>
      </c>
      <c r="AA5756" s="128" t="s">
        <v>230</v>
      </c>
    </row>
    <row r="5757" spans="6:27">
      <c r="F5757" s="128" t="s">
        <v>230</v>
      </c>
      <c r="G5757" s="128" t="s">
        <v>230</v>
      </c>
      <c r="H5757" s="128" t="s">
        <v>230</v>
      </c>
      <c r="I5757" s="128" t="s">
        <v>230</v>
      </c>
      <c r="J5757" s="128" t="s">
        <v>230</v>
      </c>
      <c r="K5757" s="128" t="s">
        <v>230</v>
      </c>
      <c r="N5757" s="128" t="s">
        <v>230</v>
      </c>
      <c r="AA5757" s="128" t="s">
        <v>230</v>
      </c>
    </row>
    <row r="5758" spans="6:27">
      <c r="F5758" s="128" t="s">
        <v>230</v>
      </c>
      <c r="G5758" s="128" t="s">
        <v>230</v>
      </c>
      <c r="H5758" s="128" t="s">
        <v>230</v>
      </c>
      <c r="I5758" s="128" t="s">
        <v>230</v>
      </c>
      <c r="J5758" s="128" t="s">
        <v>230</v>
      </c>
      <c r="K5758" s="128" t="s">
        <v>230</v>
      </c>
      <c r="N5758" s="128" t="s">
        <v>230</v>
      </c>
      <c r="AA5758" s="128" t="s">
        <v>230</v>
      </c>
    </row>
    <row r="5759" spans="6:27">
      <c r="F5759" s="128" t="s">
        <v>230</v>
      </c>
      <c r="G5759" s="128" t="s">
        <v>230</v>
      </c>
      <c r="H5759" s="128" t="s">
        <v>230</v>
      </c>
      <c r="I5759" s="128" t="s">
        <v>230</v>
      </c>
      <c r="J5759" s="128" t="s">
        <v>230</v>
      </c>
      <c r="K5759" s="128" t="s">
        <v>230</v>
      </c>
      <c r="N5759" s="128" t="s">
        <v>230</v>
      </c>
      <c r="AA5759" s="128" t="s">
        <v>230</v>
      </c>
    </row>
    <row r="5760" spans="6:27">
      <c r="F5760" s="128" t="s">
        <v>230</v>
      </c>
      <c r="G5760" s="128" t="s">
        <v>230</v>
      </c>
      <c r="H5760" s="128" t="s">
        <v>230</v>
      </c>
      <c r="I5760" s="128" t="s">
        <v>230</v>
      </c>
      <c r="J5760" s="128" t="s">
        <v>230</v>
      </c>
      <c r="K5760" s="128" t="s">
        <v>230</v>
      </c>
      <c r="N5760" s="128" t="s">
        <v>230</v>
      </c>
      <c r="AA5760" s="128" t="s">
        <v>230</v>
      </c>
    </row>
    <row r="5761" spans="6:27">
      <c r="F5761" s="128" t="s">
        <v>230</v>
      </c>
      <c r="G5761" s="128" t="s">
        <v>230</v>
      </c>
      <c r="H5761" s="128" t="s">
        <v>230</v>
      </c>
      <c r="I5761" s="128" t="s">
        <v>230</v>
      </c>
      <c r="J5761" s="128" t="s">
        <v>230</v>
      </c>
      <c r="K5761" s="128" t="s">
        <v>230</v>
      </c>
      <c r="N5761" s="128" t="s">
        <v>230</v>
      </c>
      <c r="AA5761" s="128" t="s">
        <v>230</v>
      </c>
    </row>
    <row r="5762" spans="6:27">
      <c r="F5762" s="128" t="s">
        <v>230</v>
      </c>
      <c r="G5762" s="128" t="s">
        <v>230</v>
      </c>
      <c r="H5762" s="128" t="s">
        <v>230</v>
      </c>
      <c r="I5762" s="128" t="s">
        <v>230</v>
      </c>
      <c r="J5762" s="128" t="s">
        <v>230</v>
      </c>
      <c r="K5762" s="128" t="s">
        <v>230</v>
      </c>
      <c r="N5762" s="128" t="s">
        <v>230</v>
      </c>
      <c r="AA5762" s="128" t="s">
        <v>230</v>
      </c>
    </row>
    <row r="5763" spans="6:27">
      <c r="F5763" s="128" t="s">
        <v>230</v>
      </c>
      <c r="G5763" s="128" t="s">
        <v>230</v>
      </c>
      <c r="H5763" s="128" t="s">
        <v>230</v>
      </c>
      <c r="I5763" s="128" t="s">
        <v>230</v>
      </c>
      <c r="J5763" s="128" t="s">
        <v>230</v>
      </c>
      <c r="K5763" s="128" t="s">
        <v>230</v>
      </c>
      <c r="N5763" s="128" t="s">
        <v>230</v>
      </c>
      <c r="AA5763" s="128" t="s">
        <v>230</v>
      </c>
    </row>
    <row r="5764" spans="6:27">
      <c r="F5764" s="128" t="s">
        <v>230</v>
      </c>
      <c r="G5764" s="128" t="s">
        <v>230</v>
      </c>
      <c r="H5764" s="128" t="s">
        <v>230</v>
      </c>
      <c r="I5764" s="128" t="s">
        <v>230</v>
      </c>
      <c r="J5764" s="128" t="s">
        <v>230</v>
      </c>
      <c r="K5764" s="128" t="s">
        <v>230</v>
      </c>
      <c r="N5764" s="128" t="s">
        <v>230</v>
      </c>
      <c r="AA5764" s="128" t="s">
        <v>230</v>
      </c>
    </row>
    <row r="5765" spans="6:27">
      <c r="F5765" s="128" t="s">
        <v>230</v>
      </c>
      <c r="G5765" s="128" t="s">
        <v>230</v>
      </c>
      <c r="H5765" s="128" t="s">
        <v>230</v>
      </c>
      <c r="I5765" s="128" t="s">
        <v>230</v>
      </c>
      <c r="J5765" s="128" t="s">
        <v>230</v>
      </c>
      <c r="K5765" s="128" t="s">
        <v>230</v>
      </c>
      <c r="N5765" s="128" t="s">
        <v>230</v>
      </c>
      <c r="AA5765" s="128" t="s">
        <v>230</v>
      </c>
    </row>
    <row r="5766" spans="6:27">
      <c r="F5766" s="128" t="s">
        <v>230</v>
      </c>
      <c r="G5766" s="128" t="s">
        <v>230</v>
      </c>
      <c r="H5766" s="128" t="s">
        <v>230</v>
      </c>
      <c r="I5766" s="128" t="s">
        <v>230</v>
      </c>
      <c r="J5766" s="128" t="s">
        <v>230</v>
      </c>
      <c r="K5766" s="128" t="s">
        <v>230</v>
      </c>
      <c r="N5766" s="128" t="s">
        <v>230</v>
      </c>
      <c r="AA5766" s="128" t="s">
        <v>230</v>
      </c>
    </row>
    <row r="5767" spans="6:27">
      <c r="F5767" s="128" t="s">
        <v>230</v>
      </c>
      <c r="G5767" s="128" t="s">
        <v>230</v>
      </c>
      <c r="H5767" s="128" t="s">
        <v>230</v>
      </c>
      <c r="I5767" s="128" t="s">
        <v>230</v>
      </c>
      <c r="J5767" s="128" t="s">
        <v>230</v>
      </c>
      <c r="K5767" s="128" t="s">
        <v>230</v>
      </c>
      <c r="N5767" s="128" t="s">
        <v>230</v>
      </c>
      <c r="AA5767" s="128" t="s">
        <v>230</v>
      </c>
    </row>
    <row r="5768" spans="6:27">
      <c r="F5768" s="128" t="s">
        <v>230</v>
      </c>
      <c r="G5768" s="128" t="s">
        <v>230</v>
      </c>
      <c r="H5768" s="128" t="s">
        <v>230</v>
      </c>
      <c r="I5768" s="128" t="s">
        <v>230</v>
      </c>
      <c r="J5768" s="128" t="s">
        <v>230</v>
      </c>
      <c r="K5768" s="128" t="s">
        <v>230</v>
      </c>
      <c r="N5768" s="128" t="s">
        <v>230</v>
      </c>
      <c r="AA5768" s="128" t="s">
        <v>230</v>
      </c>
    </row>
    <row r="5769" spans="6:27">
      <c r="F5769" s="128" t="s">
        <v>230</v>
      </c>
      <c r="G5769" s="128" t="s">
        <v>230</v>
      </c>
      <c r="H5769" s="128" t="s">
        <v>230</v>
      </c>
      <c r="I5769" s="128" t="s">
        <v>230</v>
      </c>
      <c r="J5769" s="128" t="s">
        <v>230</v>
      </c>
      <c r="K5769" s="128" t="s">
        <v>230</v>
      </c>
      <c r="N5769" s="128" t="s">
        <v>230</v>
      </c>
      <c r="AA5769" s="128" t="s">
        <v>230</v>
      </c>
    </row>
    <row r="5770" spans="6:27">
      <c r="F5770" s="128" t="s">
        <v>230</v>
      </c>
      <c r="G5770" s="128" t="s">
        <v>230</v>
      </c>
      <c r="H5770" s="128" t="s">
        <v>230</v>
      </c>
      <c r="I5770" s="128" t="s">
        <v>230</v>
      </c>
      <c r="J5770" s="128" t="s">
        <v>230</v>
      </c>
      <c r="K5770" s="128" t="s">
        <v>230</v>
      </c>
      <c r="N5770" s="128" t="s">
        <v>230</v>
      </c>
      <c r="AA5770" s="128" t="s">
        <v>230</v>
      </c>
    </row>
    <row r="5771" spans="6:27">
      <c r="F5771" s="128" t="s">
        <v>230</v>
      </c>
      <c r="G5771" s="128" t="s">
        <v>230</v>
      </c>
      <c r="H5771" s="128" t="s">
        <v>230</v>
      </c>
      <c r="I5771" s="128" t="s">
        <v>230</v>
      </c>
      <c r="J5771" s="128" t="s">
        <v>230</v>
      </c>
      <c r="K5771" s="128" t="s">
        <v>230</v>
      </c>
      <c r="N5771" s="128" t="s">
        <v>230</v>
      </c>
      <c r="AA5771" s="128" t="s">
        <v>230</v>
      </c>
    </row>
    <row r="5772" spans="6:27">
      <c r="F5772" s="128" t="s">
        <v>230</v>
      </c>
      <c r="G5772" s="128" t="s">
        <v>230</v>
      </c>
      <c r="H5772" s="128" t="s">
        <v>230</v>
      </c>
      <c r="I5772" s="128" t="s">
        <v>230</v>
      </c>
      <c r="J5772" s="128" t="s">
        <v>230</v>
      </c>
      <c r="K5772" s="128" t="s">
        <v>230</v>
      </c>
      <c r="N5772" s="128" t="s">
        <v>230</v>
      </c>
      <c r="AA5772" s="128" t="s">
        <v>230</v>
      </c>
    </row>
    <row r="5773" spans="6:27">
      <c r="F5773" s="128" t="s">
        <v>230</v>
      </c>
      <c r="G5773" s="128" t="s">
        <v>230</v>
      </c>
      <c r="H5773" s="128" t="s">
        <v>230</v>
      </c>
      <c r="I5773" s="128" t="s">
        <v>230</v>
      </c>
      <c r="J5773" s="128" t="s">
        <v>230</v>
      </c>
      <c r="K5773" s="128" t="s">
        <v>230</v>
      </c>
      <c r="N5773" s="128" t="s">
        <v>230</v>
      </c>
      <c r="AA5773" s="128" t="s">
        <v>230</v>
      </c>
    </row>
    <row r="5774" spans="6:27">
      <c r="F5774" s="128" t="s">
        <v>230</v>
      </c>
      <c r="G5774" s="128" t="s">
        <v>230</v>
      </c>
      <c r="H5774" s="128" t="s">
        <v>230</v>
      </c>
      <c r="I5774" s="128" t="s">
        <v>230</v>
      </c>
      <c r="J5774" s="128" t="s">
        <v>230</v>
      </c>
      <c r="K5774" s="128" t="s">
        <v>230</v>
      </c>
      <c r="N5774" s="128" t="s">
        <v>230</v>
      </c>
      <c r="AA5774" s="128" t="s">
        <v>230</v>
      </c>
    </row>
    <row r="5775" spans="6:27">
      <c r="F5775" s="128" t="s">
        <v>230</v>
      </c>
      <c r="G5775" s="128" t="s">
        <v>230</v>
      </c>
      <c r="H5775" s="128" t="s">
        <v>230</v>
      </c>
      <c r="I5775" s="128" t="s">
        <v>230</v>
      </c>
      <c r="J5775" s="128" t="s">
        <v>230</v>
      </c>
      <c r="K5775" s="128" t="s">
        <v>230</v>
      </c>
      <c r="N5775" s="128" t="s">
        <v>230</v>
      </c>
      <c r="AA5775" s="128" t="s">
        <v>230</v>
      </c>
    </row>
    <row r="5776" spans="6:27">
      <c r="F5776" s="128" t="s">
        <v>230</v>
      </c>
      <c r="G5776" s="128" t="s">
        <v>230</v>
      </c>
      <c r="H5776" s="128" t="s">
        <v>230</v>
      </c>
      <c r="I5776" s="128" t="s">
        <v>230</v>
      </c>
      <c r="J5776" s="128" t="s">
        <v>230</v>
      </c>
      <c r="K5776" s="128" t="s">
        <v>230</v>
      </c>
      <c r="N5776" s="128" t="s">
        <v>230</v>
      </c>
      <c r="AA5776" s="128" t="s">
        <v>230</v>
      </c>
    </row>
    <row r="5777" spans="6:27">
      <c r="F5777" s="128" t="s">
        <v>230</v>
      </c>
      <c r="G5777" s="128" t="s">
        <v>230</v>
      </c>
      <c r="H5777" s="128" t="s">
        <v>230</v>
      </c>
      <c r="I5777" s="128" t="s">
        <v>230</v>
      </c>
      <c r="J5777" s="128" t="s">
        <v>230</v>
      </c>
      <c r="K5777" s="128" t="s">
        <v>230</v>
      </c>
      <c r="N5777" s="128" t="s">
        <v>230</v>
      </c>
      <c r="AA5777" s="128" t="s">
        <v>230</v>
      </c>
    </row>
    <row r="5778" spans="6:27">
      <c r="F5778" s="128" t="s">
        <v>230</v>
      </c>
      <c r="G5778" s="128" t="s">
        <v>230</v>
      </c>
      <c r="H5778" s="128" t="s">
        <v>230</v>
      </c>
      <c r="I5778" s="128" t="s">
        <v>230</v>
      </c>
      <c r="J5778" s="128" t="s">
        <v>230</v>
      </c>
      <c r="K5778" s="128" t="s">
        <v>230</v>
      </c>
      <c r="N5778" s="128" t="s">
        <v>230</v>
      </c>
      <c r="AA5778" s="128" t="s">
        <v>230</v>
      </c>
    </row>
    <row r="5779" spans="6:27">
      <c r="F5779" s="128" t="s">
        <v>230</v>
      </c>
      <c r="G5779" s="128" t="s">
        <v>230</v>
      </c>
      <c r="H5779" s="128" t="s">
        <v>230</v>
      </c>
      <c r="I5779" s="128" t="s">
        <v>230</v>
      </c>
      <c r="J5779" s="128" t="s">
        <v>230</v>
      </c>
      <c r="K5779" s="128" t="s">
        <v>230</v>
      </c>
      <c r="N5779" s="128" t="s">
        <v>230</v>
      </c>
      <c r="AA5779" s="128" t="s">
        <v>230</v>
      </c>
    </row>
    <row r="5780" spans="6:27">
      <c r="F5780" s="128" t="s">
        <v>230</v>
      </c>
      <c r="G5780" s="128" t="s">
        <v>230</v>
      </c>
      <c r="H5780" s="128" t="s">
        <v>230</v>
      </c>
      <c r="I5780" s="128" t="s">
        <v>230</v>
      </c>
      <c r="J5780" s="128" t="s">
        <v>230</v>
      </c>
      <c r="K5780" s="128" t="s">
        <v>230</v>
      </c>
      <c r="N5780" s="128" t="s">
        <v>230</v>
      </c>
      <c r="AA5780" s="128" t="s">
        <v>230</v>
      </c>
    </row>
    <row r="5781" spans="6:27">
      <c r="F5781" s="128" t="s">
        <v>230</v>
      </c>
      <c r="G5781" s="128" t="s">
        <v>230</v>
      </c>
      <c r="H5781" s="128" t="s">
        <v>230</v>
      </c>
      <c r="I5781" s="128" t="s">
        <v>230</v>
      </c>
      <c r="J5781" s="128" t="s">
        <v>230</v>
      </c>
      <c r="K5781" s="128" t="s">
        <v>230</v>
      </c>
      <c r="N5781" s="128" t="s">
        <v>230</v>
      </c>
      <c r="AA5781" s="128" t="s">
        <v>230</v>
      </c>
    </row>
    <row r="5782" spans="6:27">
      <c r="F5782" s="128" t="s">
        <v>230</v>
      </c>
      <c r="G5782" s="128" t="s">
        <v>230</v>
      </c>
      <c r="H5782" s="128" t="s">
        <v>230</v>
      </c>
      <c r="I5782" s="128" t="s">
        <v>230</v>
      </c>
      <c r="J5782" s="128" t="s">
        <v>230</v>
      </c>
      <c r="K5782" s="128" t="s">
        <v>230</v>
      </c>
      <c r="N5782" s="128" t="s">
        <v>230</v>
      </c>
      <c r="AA5782" s="128" t="s">
        <v>230</v>
      </c>
    </row>
    <row r="5783" spans="6:27">
      <c r="F5783" s="128" t="s">
        <v>230</v>
      </c>
      <c r="G5783" s="128" t="s">
        <v>230</v>
      </c>
      <c r="H5783" s="128" t="s">
        <v>230</v>
      </c>
      <c r="I5783" s="128" t="s">
        <v>230</v>
      </c>
      <c r="J5783" s="128" t="s">
        <v>230</v>
      </c>
      <c r="K5783" s="128" t="s">
        <v>230</v>
      </c>
      <c r="N5783" s="128" t="s">
        <v>230</v>
      </c>
      <c r="AA5783" s="128" t="s">
        <v>230</v>
      </c>
    </row>
    <row r="5784" spans="6:27">
      <c r="F5784" s="128" t="s">
        <v>230</v>
      </c>
      <c r="G5784" s="128" t="s">
        <v>230</v>
      </c>
      <c r="H5784" s="128" t="s">
        <v>230</v>
      </c>
      <c r="I5784" s="128" t="s">
        <v>230</v>
      </c>
      <c r="J5784" s="128" t="s">
        <v>230</v>
      </c>
      <c r="K5784" s="128" t="s">
        <v>230</v>
      </c>
      <c r="N5784" s="128" t="s">
        <v>230</v>
      </c>
      <c r="AA5784" s="128" t="s">
        <v>230</v>
      </c>
    </row>
    <row r="5785" spans="6:27">
      <c r="F5785" s="128" t="s">
        <v>230</v>
      </c>
      <c r="G5785" s="128" t="s">
        <v>230</v>
      </c>
      <c r="H5785" s="128" t="s">
        <v>230</v>
      </c>
      <c r="I5785" s="128" t="s">
        <v>230</v>
      </c>
      <c r="J5785" s="128" t="s">
        <v>230</v>
      </c>
      <c r="K5785" s="128" t="s">
        <v>230</v>
      </c>
      <c r="N5785" s="128" t="s">
        <v>230</v>
      </c>
      <c r="AA5785" s="128" t="s">
        <v>230</v>
      </c>
    </row>
    <row r="5786" spans="6:27">
      <c r="F5786" s="128" t="s">
        <v>230</v>
      </c>
      <c r="G5786" s="128" t="s">
        <v>230</v>
      </c>
      <c r="H5786" s="128" t="s">
        <v>230</v>
      </c>
      <c r="I5786" s="128" t="s">
        <v>230</v>
      </c>
      <c r="J5786" s="128" t="s">
        <v>230</v>
      </c>
      <c r="K5786" s="128" t="s">
        <v>230</v>
      </c>
      <c r="N5786" s="128" t="s">
        <v>230</v>
      </c>
      <c r="AA5786" s="128" t="s">
        <v>230</v>
      </c>
    </row>
    <row r="5787" spans="6:27">
      <c r="F5787" s="128" t="s">
        <v>230</v>
      </c>
      <c r="G5787" s="128" t="s">
        <v>230</v>
      </c>
      <c r="H5787" s="128" t="s">
        <v>230</v>
      </c>
      <c r="I5787" s="128" t="s">
        <v>230</v>
      </c>
      <c r="J5787" s="128" t="s">
        <v>230</v>
      </c>
      <c r="K5787" s="128" t="s">
        <v>230</v>
      </c>
      <c r="N5787" s="128" t="s">
        <v>230</v>
      </c>
      <c r="AA5787" s="128" t="s">
        <v>230</v>
      </c>
    </row>
    <row r="5788" spans="6:27">
      <c r="F5788" s="128" t="s">
        <v>230</v>
      </c>
      <c r="G5788" s="128" t="s">
        <v>230</v>
      </c>
      <c r="H5788" s="128" t="s">
        <v>230</v>
      </c>
      <c r="I5788" s="128" t="s">
        <v>230</v>
      </c>
      <c r="J5788" s="128" t="s">
        <v>230</v>
      </c>
      <c r="K5788" s="128" t="s">
        <v>230</v>
      </c>
      <c r="N5788" s="128" t="s">
        <v>230</v>
      </c>
      <c r="AA5788" s="128" t="s">
        <v>230</v>
      </c>
    </row>
    <row r="5789" spans="6:27">
      <c r="F5789" s="128" t="s">
        <v>230</v>
      </c>
      <c r="G5789" s="128" t="s">
        <v>230</v>
      </c>
      <c r="H5789" s="128" t="s">
        <v>230</v>
      </c>
      <c r="I5789" s="128" t="s">
        <v>230</v>
      </c>
      <c r="J5789" s="128" t="s">
        <v>230</v>
      </c>
      <c r="K5789" s="128" t="s">
        <v>230</v>
      </c>
      <c r="N5789" s="128" t="s">
        <v>230</v>
      </c>
      <c r="AA5789" s="128" t="s">
        <v>230</v>
      </c>
    </row>
    <row r="5790" spans="6:27">
      <c r="F5790" s="128" t="s">
        <v>230</v>
      </c>
      <c r="G5790" s="128" t="s">
        <v>230</v>
      </c>
      <c r="H5790" s="128" t="s">
        <v>230</v>
      </c>
      <c r="I5790" s="128" t="s">
        <v>230</v>
      </c>
      <c r="J5790" s="128" t="s">
        <v>230</v>
      </c>
      <c r="K5790" s="128" t="s">
        <v>230</v>
      </c>
      <c r="N5790" s="128" t="s">
        <v>230</v>
      </c>
      <c r="AA5790" s="128" t="s">
        <v>230</v>
      </c>
    </row>
    <row r="5791" spans="6:27">
      <c r="F5791" s="128" t="s">
        <v>230</v>
      </c>
      <c r="G5791" s="128" t="s">
        <v>230</v>
      </c>
      <c r="H5791" s="128" t="s">
        <v>230</v>
      </c>
      <c r="I5791" s="128" t="s">
        <v>230</v>
      </c>
      <c r="J5791" s="128" t="s">
        <v>230</v>
      </c>
      <c r="K5791" s="128" t="s">
        <v>230</v>
      </c>
      <c r="N5791" s="128" t="s">
        <v>230</v>
      </c>
      <c r="AA5791" s="128" t="s">
        <v>230</v>
      </c>
    </row>
    <row r="5792" spans="6:27">
      <c r="F5792" s="128" t="s">
        <v>230</v>
      </c>
      <c r="G5792" s="128" t="s">
        <v>230</v>
      </c>
      <c r="H5792" s="128" t="s">
        <v>230</v>
      </c>
      <c r="I5792" s="128" t="s">
        <v>230</v>
      </c>
      <c r="J5792" s="128" t="s">
        <v>230</v>
      </c>
      <c r="K5792" s="128" t="s">
        <v>230</v>
      </c>
      <c r="N5792" s="128" t="s">
        <v>230</v>
      </c>
      <c r="AA5792" s="128" t="s">
        <v>230</v>
      </c>
    </row>
    <row r="5793" spans="6:27">
      <c r="F5793" s="128" t="s">
        <v>230</v>
      </c>
      <c r="G5793" s="128" t="s">
        <v>230</v>
      </c>
      <c r="H5793" s="128" t="s">
        <v>230</v>
      </c>
      <c r="I5793" s="128" t="s">
        <v>230</v>
      </c>
      <c r="J5793" s="128" t="s">
        <v>230</v>
      </c>
      <c r="K5793" s="128" t="s">
        <v>230</v>
      </c>
      <c r="N5793" s="128" t="s">
        <v>230</v>
      </c>
      <c r="AA5793" s="128" t="s">
        <v>230</v>
      </c>
    </row>
    <row r="5794" spans="6:27">
      <c r="F5794" s="128" t="s">
        <v>230</v>
      </c>
      <c r="G5794" s="128" t="s">
        <v>230</v>
      </c>
      <c r="H5794" s="128" t="s">
        <v>230</v>
      </c>
      <c r="I5794" s="128" t="s">
        <v>230</v>
      </c>
      <c r="J5794" s="128" t="s">
        <v>230</v>
      </c>
      <c r="K5794" s="128" t="s">
        <v>230</v>
      </c>
      <c r="N5794" s="128" t="s">
        <v>230</v>
      </c>
      <c r="AA5794" s="128" t="s">
        <v>230</v>
      </c>
    </row>
    <row r="5795" spans="6:27">
      <c r="F5795" s="128" t="s">
        <v>230</v>
      </c>
      <c r="G5795" s="128" t="s">
        <v>230</v>
      </c>
      <c r="H5795" s="128" t="s">
        <v>230</v>
      </c>
      <c r="I5795" s="128" t="s">
        <v>230</v>
      </c>
      <c r="J5795" s="128" t="s">
        <v>230</v>
      </c>
      <c r="K5795" s="128" t="s">
        <v>230</v>
      </c>
      <c r="N5795" s="128" t="s">
        <v>230</v>
      </c>
      <c r="AA5795" s="128" t="s">
        <v>230</v>
      </c>
    </row>
    <row r="5796" spans="6:27">
      <c r="F5796" s="128" t="s">
        <v>230</v>
      </c>
      <c r="G5796" s="128" t="s">
        <v>230</v>
      </c>
      <c r="H5796" s="128" t="s">
        <v>230</v>
      </c>
      <c r="I5796" s="128" t="s">
        <v>230</v>
      </c>
      <c r="J5796" s="128" t="s">
        <v>230</v>
      </c>
      <c r="K5796" s="128" t="s">
        <v>230</v>
      </c>
      <c r="N5796" s="128" t="s">
        <v>230</v>
      </c>
      <c r="AA5796" s="128" t="s">
        <v>230</v>
      </c>
    </row>
    <row r="5797" spans="6:27">
      <c r="F5797" s="128" t="s">
        <v>230</v>
      </c>
      <c r="G5797" s="128" t="s">
        <v>230</v>
      </c>
      <c r="H5797" s="128" t="s">
        <v>230</v>
      </c>
      <c r="I5797" s="128" t="s">
        <v>230</v>
      </c>
      <c r="J5797" s="128" t="s">
        <v>230</v>
      </c>
      <c r="K5797" s="128" t="s">
        <v>230</v>
      </c>
      <c r="N5797" s="128" t="s">
        <v>230</v>
      </c>
      <c r="AA5797" s="128" t="s">
        <v>230</v>
      </c>
    </row>
    <row r="5798" spans="6:27">
      <c r="F5798" s="128" t="s">
        <v>230</v>
      </c>
      <c r="G5798" s="128" t="s">
        <v>230</v>
      </c>
      <c r="H5798" s="128" t="s">
        <v>230</v>
      </c>
      <c r="I5798" s="128" t="s">
        <v>230</v>
      </c>
      <c r="J5798" s="128" t="s">
        <v>230</v>
      </c>
      <c r="K5798" s="128" t="s">
        <v>230</v>
      </c>
      <c r="N5798" s="128" t="s">
        <v>230</v>
      </c>
      <c r="AA5798" s="128" t="s">
        <v>230</v>
      </c>
    </row>
    <row r="5799" spans="6:27">
      <c r="F5799" s="128" t="s">
        <v>230</v>
      </c>
      <c r="G5799" s="128" t="s">
        <v>230</v>
      </c>
      <c r="H5799" s="128" t="s">
        <v>230</v>
      </c>
      <c r="I5799" s="128" t="s">
        <v>230</v>
      </c>
      <c r="J5799" s="128" t="s">
        <v>230</v>
      </c>
      <c r="K5799" s="128" t="s">
        <v>230</v>
      </c>
      <c r="N5799" s="128" t="s">
        <v>230</v>
      </c>
      <c r="AA5799" s="128" t="s">
        <v>230</v>
      </c>
    </row>
    <row r="5800" spans="6:27">
      <c r="F5800" s="128" t="s">
        <v>230</v>
      </c>
      <c r="G5800" s="128" t="s">
        <v>230</v>
      </c>
      <c r="H5800" s="128" t="s">
        <v>230</v>
      </c>
      <c r="I5800" s="128" t="s">
        <v>230</v>
      </c>
      <c r="J5800" s="128" t="s">
        <v>230</v>
      </c>
      <c r="K5800" s="128" t="s">
        <v>230</v>
      </c>
      <c r="N5800" s="128" t="s">
        <v>230</v>
      </c>
      <c r="AA5800" s="128" t="s">
        <v>230</v>
      </c>
    </row>
    <row r="5801" spans="6:27">
      <c r="F5801" s="128" t="s">
        <v>230</v>
      </c>
      <c r="G5801" s="128" t="s">
        <v>230</v>
      </c>
      <c r="H5801" s="128" t="s">
        <v>230</v>
      </c>
      <c r="I5801" s="128" t="s">
        <v>230</v>
      </c>
      <c r="J5801" s="128" t="s">
        <v>230</v>
      </c>
      <c r="K5801" s="128" t="s">
        <v>230</v>
      </c>
      <c r="N5801" s="128" t="s">
        <v>230</v>
      </c>
      <c r="AA5801" s="128" t="s">
        <v>230</v>
      </c>
    </row>
    <row r="5802" spans="6:27">
      <c r="F5802" s="128" t="s">
        <v>230</v>
      </c>
      <c r="G5802" s="128" t="s">
        <v>230</v>
      </c>
      <c r="H5802" s="128" t="s">
        <v>230</v>
      </c>
      <c r="I5802" s="128" t="s">
        <v>230</v>
      </c>
      <c r="J5802" s="128" t="s">
        <v>230</v>
      </c>
      <c r="K5802" s="128" t="s">
        <v>230</v>
      </c>
      <c r="N5802" s="128" t="s">
        <v>230</v>
      </c>
      <c r="AA5802" s="128" t="s">
        <v>230</v>
      </c>
    </row>
    <row r="5803" spans="6:27">
      <c r="F5803" s="128" t="s">
        <v>230</v>
      </c>
      <c r="G5803" s="128" t="s">
        <v>230</v>
      </c>
      <c r="H5803" s="128" t="s">
        <v>230</v>
      </c>
      <c r="I5803" s="128" t="s">
        <v>230</v>
      </c>
      <c r="J5803" s="128" t="s">
        <v>230</v>
      </c>
      <c r="K5803" s="128" t="s">
        <v>230</v>
      </c>
      <c r="N5803" s="128" t="s">
        <v>230</v>
      </c>
      <c r="AA5803" s="128" t="s">
        <v>230</v>
      </c>
    </row>
    <row r="5804" spans="6:27">
      <c r="F5804" s="128" t="s">
        <v>230</v>
      </c>
      <c r="G5804" s="128" t="s">
        <v>230</v>
      </c>
      <c r="H5804" s="128" t="s">
        <v>230</v>
      </c>
      <c r="I5804" s="128" t="s">
        <v>230</v>
      </c>
      <c r="J5804" s="128" t="s">
        <v>230</v>
      </c>
      <c r="K5804" s="128" t="s">
        <v>230</v>
      </c>
      <c r="N5804" s="128" t="s">
        <v>230</v>
      </c>
      <c r="AA5804" s="128" t="s">
        <v>230</v>
      </c>
    </row>
    <row r="5805" spans="6:27">
      <c r="F5805" s="128" t="s">
        <v>230</v>
      </c>
      <c r="G5805" s="128" t="s">
        <v>230</v>
      </c>
      <c r="H5805" s="128" t="s">
        <v>230</v>
      </c>
      <c r="I5805" s="128" t="s">
        <v>230</v>
      </c>
      <c r="J5805" s="128" t="s">
        <v>230</v>
      </c>
      <c r="K5805" s="128" t="s">
        <v>230</v>
      </c>
      <c r="N5805" s="128" t="s">
        <v>230</v>
      </c>
      <c r="AA5805" s="128" t="s">
        <v>230</v>
      </c>
    </row>
    <row r="5806" spans="6:27">
      <c r="F5806" s="128" t="s">
        <v>230</v>
      </c>
      <c r="G5806" s="128" t="s">
        <v>230</v>
      </c>
      <c r="H5806" s="128" t="s">
        <v>230</v>
      </c>
      <c r="I5806" s="128" t="s">
        <v>230</v>
      </c>
      <c r="J5806" s="128" t="s">
        <v>230</v>
      </c>
      <c r="K5806" s="128" t="s">
        <v>230</v>
      </c>
      <c r="N5806" s="128" t="s">
        <v>230</v>
      </c>
      <c r="AA5806" s="128" t="s">
        <v>230</v>
      </c>
    </row>
    <row r="5807" spans="6:27">
      <c r="F5807" s="128" t="s">
        <v>230</v>
      </c>
      <c r="G5807" s="128" t="s">
        <v>230</v>
      </c>
      <c r="H5807" s="128" t="s">
        <v>230</v>
      </c>
      <c r="I5807" s="128" t="s">
        <v>230</v>
      </c>
      <c r="J5807" s="128" t="s">
        <v>230</v>
      </c>
      <c r="K5807" s="128" t="s">
        <v>230</v>
      </c>
      <c r="N5807" s="128" t="s">
        <v>230</v>
      </c>
      <c r="AA5807" s="128" t="s">
        <v>230</v>
      </c>
    </row>
    <row r="5808" spans="6:27">
      <c r="F5808" s="128" t="s">
        <v>230</v>
      </c>
      <c r="G5808" s="128" t="s">
        <v>230</v>
      </c>
      <c r="H5808" s="128" t="s">
        <v>230</v>
      </c>
      <c r="I5808" s="128" t="s">
        <v>230</v>
      </c>
      <c r="J5808" s="128" t="s">
        <v>230</v>
      </c>
      <c r="K5808" s="128" t="s">
        <v>230</v>
      </c>
      <c r="N5808" s="128" t="s">
        <v>230</v>
      </c>
      <c r="AA5808" s="128" t="s">
        <v>230</v>
      </c>
    </row>
    <row r="5809" spans="6:27">
      <c r="F5809" s="128" t="s">
        <v>230</v>
      </c>
      <c r="G5809" s="128" t="s">
        <v>230</v>
      </c>
      <c r="H5809" s="128" t="s">
        <v>230</v>
      </c>
      <c r="I5809" s="128" t="s">
        <v>230</v>
      </c>
      <c r="J5809" s="128" t="s">
        <v>230</v>
      </c>
      <c r="K5809" s="128" t="s">
        <v>230</v>
      </c>
      <c r="N5809" s="128" t="s">
        <v>230</v>
      </c>
      <c r="AA5809" s="128" t="s">
        <v>230</v>
      </c>
    </row>
    <row r="5810" spans="6:27">
      <c r="F5810" s="128" t="s">
        <v>230</v>
      </c>
      <c r="G5810" s="128" t="s">
        <v>230</v>
      </c>
      <c r="H5810" s="128" t="s">
        <v>230</v>
      </c>
      <c r="I5810" s="128" t="s">
        <v>230</v>
      </c>
      <c r="J5810" s="128" t="s">
        <v>230</v>
      </c>
      <c r="K5810" s="128" t="s">
        <v>230</v>
      </c>
      <c r="N5810" s="128" t="s">
        <v>230</v>
      </c>
      <c r="AA5810" s="128" t="s">
        <v>230</v>
      </c>
    </row>
    <row r="5811" spans="6:27">
      <c r="F5811" s="128" t="s">
        <v>230</v>
      </c>
      <c r="G5811" s="128" t="s">
        <v>230</v>
      </c>
      <c r="H5811" s="128" t="s">
        <v>230</v>
      </c>
      <c r="I5811" s="128" t="s">
        <v>230</v>
      </c>
      <c r="J5811" s="128" t="s">
        <v>230</v>
      </c>
      <c r="K5811" s="128" t="s">
        <v>230</v>
      </c>
      <c r="N5811" s="128" t="s">
        <v>230</v>
      </c>
      <c r="AA5811" s="128" t="s">
        <v>230</v>
      </c>
    </row>
    <row r="5812" spans="6:27">
      <c r="F5812" s="128" t="s">
        <v>230</v>
      </c>
      <c r="G5812" s="128" t="s">
        <v>230</v>
      </c>
      <c r="H5812" s="128" t="s">
        <v>230</v>
      </c>
      <c r="I5812" s="128" t="s">
        <v>230</v>
      </c>
      <c r="J5812" s="128" t="s">
        <v>230</v>
      </c>
      <c r="K5812" s="128" t="s">
        <v>230</v>
      </c>
      <c r="N5812" s="128" t="s">
        <v>230</v>
      </c>
      <c r="AA5812" s="128" t="s">
        <v>230</v>
      </c>
    </row>
    <row r="5813" spans="6:27">
      <c r="F5813" s="128" t="s">
        <v>230</v>
      </c>
      <c r="G5813" s="128" t="s">
        <v>230</v>
      </c>
      <c r="H5813" s="128" t="s">
        <v>230</v>
      </c>
      <c r="I5813" s="128" t="s">
        <v>230</v>
      </c>
      <c r="J5813" s="128" t="s">
        <v>230</v>
      </c>
      <c r="K5813" s="128" t="s">
        <v>230</v>
      </c>
      <c r="N5813" s="128" t="s">
        <v>230</v>
      </c>
      <c r="AA5813" s="128" t="s">
        <v>230</v>
      </c>
    </row>
    <row r="5814" spans="6:27">
      <c r="F5814" s="128" t="s">
        <v>230</v>
      </c>
      <c r="G5814" s="128" t="s">
        <v>230</v>
      </c>
      <c r="H5814" s="128" t="s">
        <v>230</v>
      </c>
      <c r="I5814" s="128" t="s">
        <v>230</v>
      </c>
      <c r="J5814" s="128" t="s">
        <v>230</v>
      </c>
      <c r="K5814" s="128" t="s">
        <v>230</v>
      </c>
      <c r="N5814" s="128" t="s">
        <v>230</v>
      </c>
      <c r="AA5814" s="128" t="s">
        <v>230</v>
      </c>
    </row>
    <row r="5815" spans="6:27">
      <c r="F5815" s="128" t="s">
        <v>230</v>
      </c>
      <c r="G5815" s="128" t="s">
        <v>230</v>
      </c>
      <c r="H5815" s="128" t="s">
        <v>230</v>
      </c>
      <c r="I5815" s="128" t="s">
        <v>230</v>
      </c>
      <c r="J5815" s="128" t="s">
        <v>230</v>
      </c>
      <c r="K5815" s="128" t="s">
        <v>230</v>
      </c>
      <c r="N5815" s="128" t="s">
        <v>230</v>
      </c>
      <c r="AA5815" s="128" t="s">
        <v>230</v>
      </c>
    </row>
    <row r="5816" spans="6:27">
      <c r="F5816" s="128" t="s">
        <v>230</v>
      </c>
      <c r="G5816" s="128" t="s">
        <v>230</v>
      </c>
      <c r="H5816" s="128" t="s">
        <v>230</v>
      </c>
      <c r="I5816" s="128" t="s">
        <v>230</v>
      </c>
      <c r="J5816" s="128" t="s">
        <v>230</v>
      </c>
      <c r="K5816" s="128" t="s">
        <v>230</v>
      </c>
      <c r="N5816" s="128" t="s">
        <v>230</v>
      </c>
      <c r="AA5816" s="128" t="s">
        <v>230</v>
      </c>
    </row>
    <row r="5817" spans="6:27">
      <c r="F5817" s="128" t="s">
        <v>230</v>
      </c>
      <c r="G5817" s="128" t="s">
        <v>230</v>
      </c>
      <c r="H5817" s="128" t="s">
        <v>230</v>
      </c>
      <c r="I5817" s="128" t="s">
        <v>230</v>
      </c>
      <c r="J5817" s="128" t="s">
        <v>230</v>
      </c>
      <c r="K5817" s="128" t="s">
        <v>230</v>
      </c>
      <c r="N5817" s="128" t="s">
        <v>230</v>
      </c>
      <c r="AA5817" s="128" t="s">
        <v>230</v>
      </c>
    </row>
    <row r="5818" spans="6:27">
      <c r="F5818" s="128" t="s">
        <v>230</v>
      </c>
      <c r="G5818" s="128" t="s">
        <v>230</v>
      </c>
      <c r="H5818" s="128" t="s">
        <v>230</v>
      </c>
      <c r="I5818" s="128" t="s">
        <v>230</v>
      </c>
      <c r="J5818" s="128" t="s">
        <v>230</v>
      </c>
      <c r="K5818" s="128" t="s">
        <v>230</v>
      </c>
      <c r="N5818" s="128" t="s">
        <v>230</v>
      </c>
      <c r="AA5818" s="128" t="s">
        <v>230</v>
      </c>
    </row>
    <row r="5819" spans="6:27">
      <c r="F5819" s="128" t="s">
        <v>230</v>
      </c>
      <c r="G5819" s="128" t="s">
        <v>230</v>
      </c>
      <c r="H5819" s="128" t="s">
        <v>230</v>
      </c>
      <c r="I5819" s="128" t="s">
        <v>230</v>
      </c>
      <c r="J5819" s="128" t="s">
        <v>230</v>
      </c>
      <c r="K5819" s="128" t="s">
        <v>230</v>
      </c>
      <c r="N5819" s="128" t="s">
        <v>230</v>
      </c>
      <c r="AA5819" s="128" t="s">
        <v>230</v>
      </c>
    </row>
    <row r="5820" spans="6:27">
      <c r="F5820" s="128" t="s">
        <v>230</v>
      </c>
      <c r="G5820" s="128" t="s">
        <v>230</v>
      </c>
      <c r="H5820" s="128" t="s">
        <v>230</v>
      </c>
      <c r="I5820" s="128" t="s">
        <v>230</v>
      </c>
      <c r="J5820" s="128" t="s">
        <v>230</v>
      </c>
      <c r="K5820" s="128" t="s">
        <v>230</v>
      </c>
      <c r="N5820" s="128" t="s">
        <v>230</v>
      </c>
      <c r="AA5820" s="128" t="s">
        <v>230</v>
      </c>
    </row>
    <row r="5821" spans="6:27">
      <c r="F5821" s="128" t="s">
        <v>230</v>
      </c>
      <c r="G5821" s="128" t="s">
        <v>230</v>
      </c>
      <c r="H5821" s="128" t="s">
        <v>230</v>
      </c>
      <c r="I5821" s="128" t="s">
        <v>230</v>
      </c>
      <c r="J5821" s="128" t="s">
        <v>230</v>
      </c>
      <c r="K5821" s="128" t="s">
        <v>230</v>
      </c>
      <c r="N5821" s="128" t="s">
        <v>230</v>
      </c>
      <c r="AA5821" s="128" t="s">
        <v>230</v>
      </c>
    </row>
    <row r="5822" spans="6:27">
      <c r="F5822" s="128" t="s">
        <v>230</v>
      </c>
      <c r="G5822" s="128" t="s">
        <v>230</v>
      </c>
      <c r="H5822" s="128" t="s">
        <v>230</v>
      </c>
      <c r="I5822" s="128" t="s">
        <v>230</v>
      </c>
      <c r="J5822" s="128" t="s">
        <v>230</v>
      </c>
      <c r="K5822" s="128" t="s">
        <v>230</v>
      </c>
      <c r="N5822" s="128" t="s">
        <v>230</v>
      </c>
      <c r="AA5822" s="128" t="s">
        <v>230</v>
      </c>
    </row>
    <row r="5823" spans="6:27">
      <c r="F5823" s="128" t="s">
        <v>230</v>
      </c>
      <c r="G5823" s="128" t="s">
        <v>230</v>
      </c>
      <c r="H5823" s="128" t="s">
        <v>230</v>
      </c>
      <c r="I5823" s="128" t="s">
        <v>230</v>
      </c>
      <c r="J5823" s="128" t="s">
        <v>230</v>
      </c>
      <c r="K5823" s="128" t="s">
        <v>230</v>
      </c>
      <c r="N5823" s="128" t="s">
        <v>230</v>
      </c>
      <c r="AA5823" s="128" t="s">
        <v>230</v>
      </c>
    </row>
    <row r="5824" spans="6:27">
      <c r="F5824" s="128" t="s">
        <v>230</v>
      </c>
      <c r="G5824" s="128" t="s">
        <v>230</v>
      </c>
      <c r="H5824" s="128" t="s">
        <v>230</v>
      </c>
      <c r="I5824" s="128" t="s">
        <v>230</v>
      </c>
      <c r="J5824" s="128" t="s">
        <v>230</v>
      </c>
      <c r="K5824" s="128" t="s">
        <v>230</v>
      </c>
      <c r="N5824" s="128" t="s">
        <v>230</v>
      </c>
      <c r="AA5824" s="128" t="s">
        <v>230</v>
      </c>
    </row>
    <row r="5825" spans="6:27">
      <c r="F5825" s="128" t="s">
        <v>230</v>
      </c>
      <c r="G5825" s="128" t="s">
        <v>230</v>
      </c>
      <c r="H5825" s="128" t="s">
        <v>230</v>
      </c>
      <c r="I5825" s="128" t="s">
        <v>230</v>
      </c>
      <c r="J5825" s="128" t="s">
        <v>230</v>
      </c>
      <c r="K5825" s="128" t="s">
        <v>230</v>
      </c>
      <c r="N5825" s="128" t="s">
        <v>230</v>
      </c>
      <c r="AA5825" s="128" t="s">
        <v>230</v>
      </c>
    </row>
    <row r="5826" spans="6:27">
      <c r="F5826" s="128" t="s">
        <v>230</v>
      </c>
      <c r="G5826" s="128" t="s">
        <v>230</v>
      </c>
      <c r="H5826" s="128" t="s">
        <v>230</v>
      </c>
      <c r="I5826" s="128" t="s">
        <v>230</v>
      </c>
      <c r="J5826" s="128" t="s">
        <v>230</v>
      </c>
      <c r="K5826" s="128" t="s">
        <v>230</v>
      </c>
      <c r="N5826" s="128" t="s">
        <v>230</v>
      </c>
      <c r="AA5826" s="128" t="s">
        <v>230</v>
      </c>
    </row>
    <row r="5827" spans="6:27">
      <c r="F5827" s="128" t="s">
        <v>230</v>
      </c>
      <c r="G5827" s="128" t="s">
        <v>230</v>
      </c>
      <c r="H5827" s="128" t="s">
        <v>230</v>
      </c>
      <c r="I5827" s="128" t="s">
        <v>230</v>
      </c>
      <c r="J5827" s="128" t="s">
        <v>230</v>
      </c>
      <c r="K5827" s="128" t="s">
        <v>230</v>
      </c>
      <c r="N5827" s="128" t="s">
        <v>230</v>
      </c>
      <c r="AA5827" s="128" t="s">
        <v>230</v>
      </c>
    </row>
    <row r="5828" spans="6:27">
      <c r="F5828" s="128" t="s">
        <v>230</v>
      </c>
      <c r="G5828" s="128" t="s">
        <v>230</v>
      </c>
      <c r="H5828" s="128" t="s">
        <v>230</v>
      </c>
      <c r="I5828" s="128" t="s">
        <v>230</v>
      </c>
      <c r="J5828" s="128" t="s">
        <v>230</v>
      </c>
      <c r="K5828" s="128" t="s">
        <v>230</v>
      </c>
      <c r="N5828" s="128" t="s">
        <v>230</v>
      </c>
      <c r="AA5828" s="128" t="s">
        <v>230</v>
      </c>
    </row>
    <row r="5829" spans="6:27">
      <c r="F5829" s="128" t="s">
        <v>230</v>
      </c>
      <c r="G5829" s="128" t="s">
        <v>230</v>
      </c>
      <c r="H5829" s="128" t="s">
        <v>230</v>
      </c>
      <c r="I5829" s="128" t="s">
        <v>230</v>
      </c>
      <c r="J5829" s="128" t="s">
        <v>230</v>
      </c>
      <c r="K5829" s="128" t="s">
        <v>230</v>
      </c>
      <c r="N5829" s="128" t="s">
        <v>230</v>
      </c>
      <c r="AA5829" s="128" t="s">
        <v>230</v>
      </c>
    </row>
    <row r="5830" spans="6:27">
      <c r="F5830" s="128" t="s">
        <v>230</v>
      </c>
      <c r="G5830" s="128" t="s">
        <v>230</v>
      </c>
      <c r="H5830" s="128" t="s">
        <v>230</v>
      </c>
      <c r="I5830" s="128" t="s">
        <v>230</v>
      </c>
      <c r="J5830" s="128" t="s">
        <v>230</v>
      </c>
      <c r="K5830" s="128" t="s">
        <v>230</v>
      </c>
      <c r="N5830" s="128" t="s">
        <v>230</v>
      </c>
      <c r="AA5830" s="128" t="s">
        <v>230</v>
      </c>
    </row>
    <row r="5831" spans="6:27">
      <c r="F5831" s="128" t="s">
        <v>230</v>
      </c>
      <c r="G5831" s="128" t="s">
        <v>230</v>
      </c>
      <c r="H5831" s="128" t="s">
        <v>230</v>
      </c>
      <c r="I5831" s="128" t="s">
        <v>230</v>
      </c>
      <c r="J5831" s="128" t="s">
        <v>230</v>
      </c>
      <c r="K5831" s="128" t="s">
        <v>230</v>
      </c>
      <c r="N5831" s="128" t="s">
        <v>230</v>
      </c>
      <c r="AA5831" s="128" t="s">
        <v>230</v>
      </c>
    </row>
    <row r="5832" spans="6:27">
      <c r="F5832" s="128" t="s">
        <v>230</v>
      </c>
      <c r="G5832" s="128" t="s">
        <v>230</v>
      </c>
      <c r="H5832" s="128" t="s">
        <v>230</v>
      </c>
      <c r="I5832" s="128" t="s">
        <v>230</v>
      </c>
      <c r="J5832" s="128" t="s">
        <v>230</v>
      </c>
      <c r="K5832" s="128" t="s">
        <v>230</v>
      </c>
      <c r="N5832" s="128" t="s">
        <v>230</v>
      </c>
      <c r="AA5832" s="128" t="s">
        <v>230</v>
      </c>
    </row>
    <row r="5833" spans="6:27">
      <c r="F5833" s="128" t="s">
        <v>230</v>
      </c>
      <c r="G5833" s="128" t="s">
        <v>230</v>
      </c>
      <c r="H5833" s="128" t="s">
        <v>230</v>
      </c>
      <c r="I5833" s="128" t="s">
        <v>230</v>
      </c>
      <c r="J5833" s="128" t="s">
        <v>230</v>
      </c>
      <c r="K5833" s="128" t="s">
        <v>230</v>
      </c>
      <c r="N5833" s="128" t="s">
        <v>230</v>
      </c>
      <c r="AA5833" s="128" t="s">
        <v>230</v>
      </c>
    </row>
    <row r="5834" spans="6:27">
      <c r="F5834" s="128" t="s">
        <v>230</v>
      </c>
      <c r="G5834" s="128" t="s">
        <v>230</v>
      </c>
      <c r="H5834" s="128" t="s">
        <v>230</v>
      </c>
      <c r="I5834" s="128" t="s">
        <v>230</v>
      </c>
      <c r="J5834" s="128" t="s">
        <v>230</v>
      </c>
      <c r="K5834" s="128" t="s">
        <v>230</v>
      </c>
      <c r="N5834" s="128" t="s">
        <v>230</v>
      </c>
      <c r="AA5834" s="128" t="s">
        <v>230</v>
      </c>
    </row>
    <row r="5835" spans="6:27">
      <c r="F5835" s="128" t="s">
        <v>230</v>
      </c>
      <c r="G5835" s="128" t="s">
        <v>230</v>
      </c>
      <c r="H5835" s="128" t="s">
        <v>230</v>
      </c>
      <c r="I5835" s="128" t="s">
        <v>230</v>
      </c>
      <c r="J5835" s="128" t="s">
        <v>230</v>
      </c>
      <c r="K5835" s="128" t="s">
        <v>230</v>
      </c>
      <c r="N5835" s="128" t="s">
        <v>230</v>
      </c>
      <c r="AA5835" s="128" t="s">
        <v>230</v>
      </c>
    </row>
    <row r="5836" spans="6:27">
      <c r="F5836" s="128" t="s">
        <v>230</v>
      </c>
      <c r="G5836" s="128" t="s">
        <v>230</v>
      </c>
      <c r="H5836" s="128" t="s">
        <v>230</v>
      </c>
      <c r="I5836" s="128" t="s">
        <v>230</v>
      </c>
      <c r="J5836" s="128" t="s">
        <v>230</v>
      </c>
      <c r="K5836" s="128" t="s">
        <v>230</v>
      </c>
      <c r="N5836" s="128" t="s">
        <v>230</v>
      </c>
      <c r="AA5836" s="128" t="s">
        <v>230</v>
      </c>
    </row>
    <row r="5837" spans="6:27">
      <c r="F5837" s="128" t="s">
        <v>230</v>
      </c>
      <c r="G5837" s="128" t="s">
        <v>230</v>
      </c>
      <c r="H5837" s="128" t="s">
        <v>230</v>
      </c>
      <c r="I5837" s="128" t="s">
        <v>230</v>
      </c>
      <c r="J5837" s="128" t="s">
        <v>230</v>
      </c>
      <c r="K5837" s="128" t="s">
        <v>230</v>
      </c>
      <c r="N5837" s="128" t="s">
        <v>230</v>
      </c>
      <c r="AA5837" s="128" t="s">
        <v>230</v>
      </c>
    </row>
    <row r="5838" spans="6:27">
      <c r="F5838" s="128" t="s">
        <v>230</v>
      </c>
      <c r="G5838" s="128" t="s">
        <v>230</v>
      </c>
      <c r="H5838" s="128" t="s">
        <v>230</v>
      </c>
      <c r="I5838" s="128" t="s">
        <v>230</v>
      </c>
      <c r="J5838" s="128" t="s">
        <v>230</v>
      </c>
      <c r="K5838" s="128" t="s">
        <v>230</v>
      </c>
      <c r="N5838" s="128" t="s">
        <v>230</v>
      </c>
      <c r="AA5838" s="128" t="s">
        <v>230</v>
      </c>
    </row>
    <row r="5839" spans="6:27">
      <c r="F5839" s="128" t="s">
        <v>230</v>
      </c>
      <c r="G5839" s="128" t="s">
        <v>230</v>
      </c>
      <c r="H5839" s="128" t="s">
        <v>230</v>
      </c>
      <c r="I5839" s="128" t="s">
        <v>230</v>
      </c>
      <c r="J5839" s="128" t="s">
        <v>230</v>
      </c>
      <c r="K5839" s="128" t="s">
        <v>230</v>
      </c>
      <c r="N5839" s="128" t="s">
        <v>230</v>
      </c>
      <c r="AA5839" s="128" t="s">
        <v>230</v>
      </c>
    </row>
    <row r="5840" spans="6:27">
      <c r="F5840" s="128" t="s">
        <v>230</v>
      </c>
      <c r="G5840" s="128" t="s">
        <v>230</v>
      </c>
      <c r="H5840" s="128" t="s">
        <v>230</v>
      </c>
      <c r="I5840" s="128" t="s">
        <v>230</v>
      </c>
      <c r="J5840" s="128" t="s">
        <v>230</v>
      </c>
      <c r="K5840" s="128" t="s">
        <v>230</v>
      </c>
      <c r="N5840" s="128" t="s">
        <v>230</v>
      </c>
      <c r="AA5840" s="128" t="s">
        <v>230</v>
      </c>
    </row>
    <row r="5841" spans="6:27">
      <c r="F5841" s="128" t="s">
        <v>230</v>
      </c>
      <c r="G5841" s="128" t="s">
        <v>230</v>
      </c>
      <c r="H5841" s="128" t="s">
        <v>230</v>
      </c>
      <c r="I5841" s="128" t="s">
        <v>230</v>
      </c>
      <c r="J5841" s="128" t="s">
        <v>230</v>
      </c>
      <c r="K5841" s="128" t="s">
        <v>230</v>
      </c>
      <c r="N5841" s="128" t="s">
        <v>230</v>
      </c>
      <c r="AA5841" s="128" t="s">
        <v>230</v>
      </c>
    </row>
    <row r="5842" spans="6:27">
      <c r="F5842" s="128" t="s">
        <v>230</v>
      </c>
      <c r="G5842" s="128" t="s">
        <v>230</v>
      </c>
      <c r="H5842" s="128" t="s">
        <v>230</v>
      </c>
      <c r="I5842" s="128" t="s">
        <v>230</v>
      </c>
      <c r="J5842" s="128" t="s">
        <v>230</v>
      </c>
      <c r="K5842" s="128" t="s">
        <v>230</v>
      </c>
      <c r="N5842" s="128" t="s">
        <v>230</v>
      </c>
      <c r="AA5842" s="128" t="s">
        <v>230</v>
      </c>
    </row>
    <row r="5843" spans="6:27">
      <c r="F5843" s="128" t="s">
        <v>230</v>
      </c>
      <c r="G5843" s="128" t="s">
        <v>230</v>
      </c>
      <c r="H5843" s="128" t="s">
        <v>230</v>
      </c>
      <c r="I5843" s="128" t="s">
        <v>230</v>
      </c>
      <c r="J5843" s="128" t="s">
        <v>230</v>
      </c>
      <c r="K5843" s="128" t="s">
        <v>230</v>
      </c>
      <c r="N5843" s="128" t="s">
        <v>230</v>
      </c>
      <c r="AA5843" s="128" t="s">
        <v>230</v>
      </c>
    </row>
    <row r="5844" spans="6:27">
      <c r="F5844" s="128" t="s">
        <v>230</v>
      </c>
      <c r="G5844" s="128" t="s">
        <v>230</v>
      </c>
      <c r="H5844" s="128" t="s">
        <v>230</v>
      </c>
      <c r="I5844" s="128" t="s">
        <v>230</v>
      </c>
      <c r="J5844" s="128" t="s">
        <v>230</v>
      </c>
      <c r="K5844" s="128" t="s">
        <v>230</v>
      </c>
      <c r="N5844" s="128" t="s">
        <v>230</v>
      </c>
      <c r="AA5844" s="128" t="s">
        <v>230</v>
      </c>
    </row>
    <row r="5845" spans="6:27">
      <c r="F5845" s="128" t="s">
        <v>230</v>
      </c>
      <c r="G5845" s="128" t="s">
        <v>230</v>
      </c>
      <c r="H5845" s="128" t="s">
        <v>230</v>
      </c>
      <c r="I5845" s="128" t="s">
        <v>230</v>
      </c>
      <c r="J5845" s="128" t="s">
        <v>230</v>
      </c>
      <c r="K5845" s="128" t="s">
        <v>230</v>
      </c>
      <c r="N5845" s="128" t="s">
        <v>230</v>
      </c>
      <c r="AA5845" s="128" t="s">
        <v>230</v>
      </c>
    </row>
    <row r="5846" spans="6:27">
      <c r="F5846" s="128" t="s">
        <v>230</v>
      </c>
      <c r="G5846" s="128" t="s">
        <v>230</v>
      </c>
      <c r="H5846" s="128" t="s">
        <v>230</v>
      </c>
      <c r="I5846" s="128" t="s">
        <v>230</v>
      </c>
      <c r="J5846" s="128" t="s">
        <v>230</v>
      </c>
      <c r="K5846" s="128" t="s">
        <v>230</v>
      </c>
      <c r="N5846" s="128" t="s">
        <v>230</v>
      </c>
      <c r="AA5846" s="128" t="s">
        <v>230</v>
      </c>
    </row>
    <row r="5847" spans="6:27">
      <c r="F5847" s="128" t="s">
        <v>230</v>
      </c>
      <c r="G5847" s="128" t="s">
        <v>230</v>
      </c>
      <c r="H5847" s="128" t="s">
        <v>230</v>
      </c>
      <c r="I5847" s="128" t="s">
        <v>230</v>
      </c>
      <c r="J5847" s="128" t="s">
        <v>230</v>
      </c>
      <c r="K5847" s="128" t="s">
        <v>230</v>
      </c>
      <c r="N5847" s="128" t="s">
        <v>230</v>
      </c>
      <c r="AA5847" s="128" t="s">
        <v>230</v>
      </c>
    </row>
    <row r="5848" spans="6:27">
      <c r="F5848" s="128" t="s">
        <v>230</v>
      </c>
      <c r="G5848" s="128" t="s">
        <v>230</v>
      </c>
      <c r="H5848" s="128" t="s">
        <v>230</v>
      </c>
      <c r="I5848" s="128" t="s">
        <v>230</v>
      </c>
      <c r="J5848" s="128" t="s">
        <v>230</v>
      </c>
      <c r="K5848" s="128" t="s">
        <v>230</v>
      </c>
      <c r="N5848" s="128" t="s">
        <v>230</v>
      </c>
      <c r="AA5848" s="128" t="s">
        <v>230</v>
      </c>
    </row>
    <row r="5849" spans="6:27">
      <c r="F5849" s="128" t="s">
        <v>230</v>
      </c>
      <c r="G5849" s="128" t="s">
        <v>230</v>
      </c>
      <c r="H5849" s="128" t="s">
        <v>230</v>
      </c>
      <c r="I5849" s="128" t="s">
        <v>230</v>
      </c>
      <c r="J5849" s="128" t="s">
        <v>230</v>
      </c>
      <c r="K5849" s="128" t="s">
        <v>230</v>
      </c>
      <c r="N5849" s="128" t="s">
        <v>230</v>
      </c>
      <c r="AA5849" s="128" t="s">
        <v>230</v>
      </c>
    </row>
    <row r="5850" spans="6:27">
      <c r="F5850" s="128" t="s">
        <v>230</v>
      </c>
      <c r="G5850" s="128" t="s">
        <v>230</v>
      </c>
      <c r="H5850" s="128" t="s">
        <v>230</v>
      </c>
      <c r="I5850" s="128" t="s">
        <v>230</v>
      </c>
      <c r="J5850" s="128" t="s">
        <v>230</v>
      </c>
      <c r="K5850" s="128" t="s">
        <v>230</v>
      </c>
      <c r="N5850" s="128" t="s">
        <v>230</v>
      </c>
      <c r="AA5850" s="128" t="s">
        <v>230</v>
      </c>
    </row>
    <row r="5851" spans="6:27">
      <c r="F5851" s="128" t="s">
        <v>230</v>
      </c>
      <c r="G5851" s="128" t="s">
        <v>230</v>
      </c>
      <c r="H5851" s="128" t="s">
        <v>230</v>
      </c>
      <c r="I5851" s="128" t="s">
        <v>230</v>
      </c>
      <c r="J5851" s="128" t="s">
        <v>230</v>
      </c>
      <c r="K5851" s="128" t="s">
        <v>230</v>
      </c>
      <c r="N5851" s="128" t="s">
        <v>230</v>
      </c>
      <c r="AA5851" s="128" t="s">
        <v>230</v>
      </c>
    </row>
    <row r="5852" spans="6:27">
      <c r="F5852" s="128" t="s">
        <v>230</v>
      </c>
      <c r="G5852" s="128" t="s">
        <v>230</v>
      </c>
      <c r="H5852" s="128" t="s">
        <v>230</v>
      </c>
      <c r="I5852" s="128" t="s">
        <v>230</v>
      </c>
      <c r="J5852" s="128" t="s">
        <v>230</v>
      </c>
      <c r="K5852" s="128" t="s">
        <v>230</v>
      </c>
      <c r="N5852" s="128" t="s">
        <v>230</v>
      </c>
      <c r="AA5852" s="128" t="s">
        <v>230</v>
      </c>
    </row>
    <row r="5853" spans="6:27">
      <c r="F5853" s="128" t="s">
        <v>230</v>
      </c>
      <c r="G5853" s="128" t="s">
        <v>230</v>
      </c>
      <c r="H5853" s="128" t="s">
        <v>230</v>
      </c>
      <c r="I5853" s="128" t="s">
        <v>230</v>
      </c>
      <c r="J5853" s="128" t="s">
        <v>230</v>
      </c>
      <c r="K5853" s="128" t="s">
        <v>230</v>
      </c>
      <c r="N5853" s="128" t="s">
        <v>230</v>
      </c>
      <c r="AA5853" s="128" t="s">
        <v>230</v>
      </c>
    </row>
    <row r="5854" spans="6:27">
      <c r="F5854" s="128" t="s">
        <v>230</v>
      </c>
      <c r="G5854" s="128" t="s">
        <v>230</v>
      </c>
      <c r="H5854" s="128" t="s">
        <v>230</v>
      </c>
      <c r="I5854" s="128" t="s">
        <v>230</v>
      </c>
      <c r="J5854" s="128" t="s">
        <v>230</v>
      </c>
      <c r="K5854" s="128" t="s">
        <v>230</v>
      </c>
      <c r="N5854" s="128" t="s">
        <v>230</v>
      </c>
      <c r="AA5854" s="128" t="s">
        <v>230</v>
      </c>
    </row>
    <row r="5855" spans="6:27">
      <c r="F5855" s="128" t="s">
        <v>230</v>
      </c>
      <c r="G5855" s="128" t="s">
        <v>230</v>
      </c>
      <c r="H5855" s="128" t="s">
        <v>230</v>
      </c>
      <c r="I5855" s="128" t="s">
        <v>230</v>
      </c>
      <c r="J5855" s="128" t="s">
        <v>230</v>
      </c>
      <c r="K5855" s="128" t="s">
        <v>230</v>
      </c>
      <c r="N5855" s="128" t="s">
        <v>230</v>
      </c>
      <c r="AA5855" s="128" t="s">
        <v>230</v>
      </c>
    </row>
    <row r="5856" spans="6:27">
      <c r="F5856" s="128" t="s">
        <v>230</v>
      </c>
      <c r="G5856" s="128" t="s">
        <v>230</v>
      </c>
      <c r="H5856" s="128" t="s">
        <v>230</v>
      </c>
      <c r="I5856" s="128" t="s">
        <v>230</v>
      </c>
      <c r="J5856" s="128" t="s">
        <v>230</v>
      </c>
      <c r="K5856" s="128" t="s">
        <v>230</v>
      </c>
      <c r="N5856" s="128" t="s">
        <v>230</v>
      </c>
      <c r="AA5856" s="128" t="s">
        <v>230</v>
      </c>
    </row>
    <row r="5857" spans="6:27">
      <c r="F5857" s="128" t="s">
        <v>230</v>
      </c>
      <c r="G5857" s="128" t="s">
        <v>230</v>
      </c>
      <c r="H5857" s="128" t="s">
        <v>230</v>
      </c>
      <c r="I5857" s="128" t="s">
        <v>230</v>
      </c>
      <c r="J5857" s="128" t="s">
        <v>230</v>
      </c>
      <c r="K5857" s="128" t="s">
        <v>230</v>
      </c>
      <c r="N5857" s="128" t="s">
        <v>230</v>
      </c>
      <c r="AA5857" s="128" t="s">
        <v>230</v>
      </c>
    </row>
    <row r="5858" spans="6:27">
      <c r="F5858" s="128" t="s">
        <v>230</v>
      </c>
      <c r="G5858" s="128" t="s">
        <v>230</v>
      </c>
      <c r="H5858" s="128" t="s">
        <v>230</v>
      </c>
      <c r="I5858" s="128" t="s">
        <v>230</v>
      </c>
      <c r="J5858" s="128" t="s">
        <v>230</v>
      </c>
      <c r="K5858" s="128" t="s">
        <v>230</v>
      </c>
      <c r="N5858" s="128" t="s">
        <v>230</v>
      </c>
      <c r="AA5858" s="128" t="s">
        <v>230</v>
      </c>
    </row>
    <row r="5859" spans="6:27">
      <c r="F5859" s="128" t="s">
        <v>230</v>
      </c>
      <c r="G5859" s="128" t="s">
        <v>230</v>
      </c>
      <c r="H5859" s="128" t="s">
        <v>230</v>
      </c>
      <c r="I5859" s="128" t="s">
        <v>230</v>
      </c>
      <c r="J5859" s="128" t="s">
        <v>230</v>
      </c>
      <c r="K5859" s="128" t="s">
        <v>230</v>
      </c>
      <c r="N5859" s="128" t="s">
        <v>230</v>
      </c>
      <c r="AA5859" s="128" t="s">
        <v>230</v>
      </c>
    </row>
    <row r="5860" spans="6:27">
      <c r="F5860" s="128" t="s">
        <v>230</v>
      </c>
      <c r="G5860" s="128" t="s">
        <v>230</v>
      </c>
      <c r="H5860" s="128" t="s">
        <v>230</v>
      </c>
      <c r="I5860" s="128" t="s">
        <v>230</v>
      </c>
      <c r="J5860" s="128" t="s">
        <v>230</v>
      </c>
      <c r="K5860" s="128" t="s">
        <v>230</v>
      </c>
      <c r="N5860" s="128" t="s">
        <v>230</v>
      </c>
      <c r="AA5860" s="128" t="s">
        <v>230</v>
      </c>
    </row>
    <row r="5861" spans="6:27">
      <c r="F5861" s="128" t="s">
        <v>230</v>
      </c>
      <c r="G5861" s="128" t="s">
        <v>230</v>
      </c>
      <c r="H5861" s="128" t="s">
        <v>230</v>
      </c>
      <c r="I5861" s="128" t="s">
        <v>230</v>
      </c>
      <c r="J5861" s="128" t="s">
        <v>230</v>
      </c>
      <c r="K5861" s="128" t="s">
        <v>230</v>
      </c>
      <c r="N5861" s="128" t="s">
        <v>230</v>
      </c>
      <c r="AA5861" s="128" t="s">
        <v>230</v>
      </c>
    </row>
    <row r="5862" spans="6:27">
      <c r="F5862" s="128" t="s">
        <v>230</v>
      </c>
      <c r="G5862" s="128" t="s">
        <v>230</v>
      </c>
      <c r="H5862" s="128" t="s">
        <v>230</v>
      </c>
      <c r="I5862" s="128" t="s">
        <v>230</v>
      </c>
      <c r="J5862" s="128" t="s">
        <v>230</v>
      </c>
      <c r="K5862" s="128" t="s">
        <v>230</v>
      </c>
      <c r="N5862" s="128" t="s">
        <v>230</v>
      </c>
      <c r="AA5862" s="128" t="s">
        <v>230</v>
      </c>
    </row>
    <row r="5863" spans="6:27">
      <c r="F5863" s="128" t="s">
        <v>230</v>
      </c>
      <c r="G5863" s="128" t="s">
        <v>230</v>
      </c>
      <c r="H5863" s="128" t="s">
        <v>230</v>
      </c>
      <c r="I5863" s="128" t="s">
        <v>230</v>
      </c>
      <c r="J5863" s="128" t="s">
        <v>230</v>
      </c>
      <c r="K5863" s="128" t="s">
        <v>230</v>
      </c>
      <c r="N5863" s="128" t="s">
        <v>230</v>
      </c>
      <c r="AA5863" s="128" t="s">
        <v>230</v>
      </c>
    </row>
    <row r="5864" spans="6:27">
      <c r="F5864" s="128" t="s">
        <v>230</v>
      </c>
      <c r="G5864" s="128" t="s">
        <v>230</v>
      </c>
      <c r="H5864" s="128" t="s">
        <v>230</v>
      </c>
      <c r="I5864" s="128" t="s">
        <v>230</v>
      </c>
      <c r="J5864" s="128" t="s">
        <v>230</v>
      </c>
      <c r="K5864" s="128" t="s">
        <v>230</v>
      </c>
      <c r="N5864" s="128" t="s">
        <v>230</v>
      </c>
      <c r="AA5864" s="128" t="s">
        <v>230</v>
      </c>
    </row>
    <row r="5865" spans="6:27">
      <c r="F5865" s="128" t="s">
        <v>230</v>
      </c>
      <c r="G5865" s="128" t="s">
        <v>230</v>
      </c>
      <c r="H5865" s="128" t="s">
        <v>230</v>
      </c>
      <c r="I5865" s="128" t="s">
        <v>230</v>
      </c>
      <c r="J5865" s="128" t="s">
        <v>230</v>
      </c>
      <c r="K5865" s="128" t="s">
        <v>230</v>
      </c>
      <c r="N5865" s="128" t="s">
        <v>230</v>
      </c>
      <c r="AA5865" s="128" t="s">
        <v>230</v>
      </c>
    </row>
    <row r="5866" spans="6:27">
      <c r="F5866" s="128" t="s">
        <v>230</v>
      </c>
      <c r="G5866" s="128" t="s">
        <v>230</v>
      </c>
      <c r="H5866" s="128" t="s">
        <v>230</v>
      </c>
      <c r="I5866" s="128" t="s">
        <v>230</v>
      </c>
      <c r="J5866" s="128" t="s">
        <v>230</v>
      </c>
      <c r="K5866" s="128" t="s">
        <v>230</v>
      </c>
      <c r="N5866" s="128" t="s">
        <v>230</v>
      </c>
      <c r="AA5866" s="128" t="s">
        <v>230</v>
      </c>
    </row>
    <row r="5867" spans="6:27">
      <c r="F5867" s="128" t="s">
        <v>230</v>
      </c>
      <c r="G5867" s="128" t="s">
        <v>230</v>
      </c>
      <c r="H5867" s="128" t="s">
        <v>230</v>
      </c>
      <c r="I5867" s="128" t="s">
        <v>230</v>
      </c>
      <c r="J5867" s="128" t="s">
        <v>230</v>
      </c>
      <c r="K5867" s="128" t="s">
        <v>230</v>
      </c>
      <c r="N5867" s="128" t="s">
        <v>230</v>
      </c>
      <c r="AA5867" s="128" t="s">
        <v>230</v>
      </c>
    </row>
    <row r="5868" spans="6:27">
      <c r="F5868" s="128" t="s">
        <v>230</v>
      </c>
      <c r="G5868" s="128" t="s">
        <v>230</v>
      </c>
      <c r="H5868" s="128" t="s">
        <v>230</v>
      </c>
      <c r="I5868" s="128" t="s">
        <v>230</v>
      </c>
      <c r="J5868" s="128" t="s">
        <v>230</v>
      </c>
      <c r="K5868" s="128" t="s">
        <v>230</v>
      </c>
      <c r="N5868" s="128" t="s">
        <v>230</v>
      </c>
      <c r="AA5868" s="128" t="s">
        <v>230</v>
      </c>
    </row>
    <row r="5869" spans="6:27">
      <c r="F5869" s="128" t="s">
        <v>230</v>
      </c>
      <c r="G5869" s="128" t="s">
        <v>230</v>
      </c>
      <c r="H5869" s="128" t="s">
        <v>230</v>
      </c>
      <c r="I5869" s="128" t="s">
        <v>230</v>
      </c>
      <c r="J5869" s="128" t="s">
        <v>230</v>
      </c>
      <c r="K5869" s="128" t="s">
        <v>230</v>
      </c>
      <c r="N5869" s="128" t="s">
        <v>230</v>
      </c>
      <c r="AA5869" s="128" t="s">
        <v>230</v>
      </c>
    </row>
    <row r="5870" spans="6:27">
      <c r="F5870" s="128" t="s">
        <v>230</v>
      </c>
      <c r="G5870" s="128" t="s">
        <v>230</v>
      </c>
      <c r="H5870" s="128" t="s">
        <v>230</v>
      </c>
      <c r="I5870" s="128" t="s">
        <v>230</v>
      </c>
      <c r="J5870" s="128" t="s">
        <v>230</v>
      </c>
      <c r="K5870" s="128" t="s">
        <v>230</v>
      </c>
      <c r="N5870" s="128" t="s">
        <v>230</v>
      </c>
      <c r="AA5870" s="128" t="s">
        <v>230</v>
      </c>
    </row>
    <row r="5871" spans="6:27">
      <c r="F5871" s="128" t="s">
        <v>230</v>
      </c>
      <c r="G5871" s="128" t="s">
        <v>230</v>
      </c>
      <c r="H5871" s="128" t="s">
        <v>230</v>
      </c>
      <c r="I5871" s="128" t="s">
        <v>230</v>
      </c>
      <c r="J5871" s="128" t="s">
        <v>230</v>
      </c>
      <c r="K5871" s="128" t="s">
        <v>230</v>
      </c>
      <c r="N5871" s="128" t="s">
        <v>230</v>
      </c>
      <c r="AA5871" s="128" t="s">
        <v>230</v>
      </c>
    </row>
    <row r="5872" spans="6:27">
      <c r="F5872" s="128" t="s">
        <v>230</v>
      </c>
      <c r="G5872" s="128" t="s">
        <v>230</v>
      </c>
      <c r="H5872" s="128" t="s">
        <v>230</v>
      </c>
      <c r="I5872" s="128" t="s">
        <v>230</v>
      </c>
      <c r="J5872" s="128" t="s">
        <v>230</v>
      </c>
      <c r="K5872" s="128" t="s">
        <v>230</v>
      </c>
      <c r="N5872" s="128" t="s">
        <v>230</v>
      </c>
      <c r="AA5872" s="128" t="s">
        <v>230</v>
      </c>
    </row>
    <row r="5873" spans="6:27">
      <c r="F5873" s="128" t="s">
        <v>230</v>
      </c>
      <c r="G5873" s="128" t="s">
        <v>230</v>
      </c>
      <c r="H5873" s="128" t="s">
        <v>230</v>
      </c>
      <c r="I5873" s="128" t="s">
        <v>230</v>
      </c>
      <c r="J5873" s="128" t="s">
        <v>230</v>
      </c>
      <c r="K5873" s="128" t="s">
        <v>230</v>
      </c>
      <c r="N5873" s="128" t="s">
        <v>230</v>
      </c>
      <c r="AA5873" s="128" t="s">
        <v>230</v>
      </c>
    </row>
    <row r="5874" spans="6:27">
      <c r="F5874" s="128" t="s">
        <v>230</v>
      </c>
      <c r="G5874" s="128" t="s">
        <v>230</v>
      </c>
      <c r="H5874" s="128" t="s">
        <v>230</v>
      </c>
      <c r="I5874" s="128" t="s">
        <v>230</v>
      </c>
      <c r="J5874" s="128" t="s">
        <v>230</v>
      </c>
      <c r="K5874" s="128" t="s">
        <v>230</v>
      </c>
      <c r="N5874" s="128" t="s">
        <v>230</v>
      </c>
      <c r="AA5874" s="128" t="s">
        <v>230</v>
      </c>
    </row>
    <row r="5875" spans="6:27">
      <c r="F5875" s="128" t="s">
        <v>230</v>
      </c>
      <c r="G5875" s="128" t="s">
        <v>230</v>
      </c>
      <c r="H5875" s="128" t="s">
        <v>230</v>
      </c>
      <c r="I5875" s="128" t="s">
        <v>230</v>
      </c>
      <c r="J5875" s="128" t="s">
        <v>230</v>
      </c>
      <c r="K5875" s="128" t="s">
        <v>230</v>
      </c>
      <c r="N5875" s="128" t="s">
        <v>230</v>
      </c>
      <c r="AA5875" s="128" t="s">
        <v>230</v>
      </c>
    </row>
    <row r="5876" spans="6:27">
      <c r="F5876" s="128" t="s">
        <v>230</v>
      </c>
      <c r="G5876" s="128" t="s">
        <v>230</v>
      </c>
      <c r="H5876" s="128" t="s">
        <v>230</v>
      </c>
      <c r="I5876" s="128" t="s">
        <v>230</v>
      </c>
      <c r="J5876" s="128" t="s">
        <v>230</v>
      </c>
      <c r="K5876" s="128" t="s">
        <v>230</v>
      </c>
      <c r="N5876" s="128" t="s">
        <v>230</v>
      </c>
      <c r="AA5876" s="128" t="s">
        <v>230</v>
      </c>
    </row>
    <row r="5877" spans="6:27">
      <c r="F5877" s="128" t="s">
        <v>230</v>
      </c>
      <c r="G5877" s="128" t="s">
        <v>230</v>
      </c>
      <c r="H5877" s="128" t="s">
        <v>230</v>
      </c>
      <c r="I5877" s="128" t="s">
        <v>230</v>
      </c>
      <c r="J5877" s="128" t="s">
        <v>230</v>
      </c>
      <c r="K5877" s="128" t="s">
        <v>230</v>
      </c>
      <c r="N5877" s="128" t="s">
        <v>230</v>
      </c>
      <c r="AA5877" s="128" t="s">
        <v>230</v>
      </c>
    </row>
    <row r="5878" spans="6:27">
      <c r="F5878" s="128" t="s">
        <v>230</v>
      </c>
      <c r="G5878" s="128" t="s">
        <v>230</v>
      </c>
      <c r="H5878" s="128" t="s">
        <v>230</v>
      </c>
      <c r="I5878" s="128" t="s">
        <v>230</v>
      </c>
      <c r="J5878" s="128" t="s">
        <v>230</v>
      </c>
      <c r="K5878" s="128" t="s">
        <v>230</v>
      </c>
      <c r="N5878" s="128" t="s">
        <v>230</v>
      </c>
      <c r="AA5878" s="128" t="s">
        <v>230</v>
      </c>
    </row>
    <row r="5879" spans="6:27">
      <c r="F5879" s="128" t="s">
        <v>230</v>
      </c>
      <c r="G5879" s="128" t="s">
        <v>230</v>
      </c>
      <c r="H5879" s="128" t="s">
        <v>230</v>
      </c>
      <c r="I5879" s="128" t="s">
        <v>230</v>
      </c>
      <c r="J5879" s="128" t="s">
        <v>230</v>
      </c>
      <c r="K5879" s="128" t="s">
        <v>230</v>
      </c>
      <c r="N5879" s="128" t="s">
        <v>230</v>
      </c>
      <c r="AA5879" s="128" t="s">
        <v>230</v>
      </c>
    </row>
    <row r="5880" spans="6:27">
      <c r="F5880" s="128" t="s">
        <v>230</v>
      </c>
      <c r="G5880" s="128" t="s">
        <v>230</v>
      </c>
      <c r="H5880" s="128" t="s">
        <v>230</v>
      </c>
      <c r="I5880" s="128" t="s">
        <v>230</v>
      </c>
      <c r="J5880" s="128" t="s">
        <v>230</v>
      </c>
      <c r="K5880" s="128" t="s">
        <v>230</v>
      </c>
      <c r="N5880" s="128" t="s">
        <v>230</v>
      </c>
      <c r="AA5880" s="128" t="s">
        <v>230</v>
      </c>
    </row>
    <row r="5881" spans="6:27">
      <c r="F5881" s="128" t="s">
        <v>230</v>
      </c>
      <c r="G5881" s="128" t="s">
        <v>230</v>
      </c>
      <c r="H5881" s="128" t="s">
        <v>230</v>
      </c>
      <c r="I5881" s="128" t="s">
        <v>230</v>
      </c>
      <c r="J5881" s="128" t="s">
        <v>230</v>
      </c>
      <c r="K5881" s="128" t="s">
        <v>230</v>
      </c>
      <c r="N5881" s="128" t="s">
        <v>230</v>
      </c>
      <c r="AA5881" s="128" t="s">
        <v>230</v>
      </c>
    </row>
    <row r="5882" spans="6:27">
      <c r="F5882" s="128" t="s">
        <v>230</v>
      </c>
      <c r="G5882" s="128" t="s">
        <v>230</v>
      </c>
      <c r="H5882" s="128" t="s">
        <v>230</v>
      </c>
      <c r="I5882" s="128" t="s">
        <v>230</v>
      </c>
      <c r="J5882" s="128" t="s">
        <v>230</v>
      </c>
      <c r="K5882" s="128" t="s">
        <v>230</v>
      </c>
      <c r="N5882" s="128" t="s">
        <v>230</v>
      </c>
      <c r="AA5882" s="128" t="s">
        <v>230</v>
      </c>
    </row>
    <row r="5883" spans="6:27">
      <c r="F5883" s="128" t="s">
        <v>230</v>
      </c>
      <c r="G5883" s="128" t="s">
        <v>230</v>
      </c>
      <c r="H5883" s="128" t="s">
        <v>230</v>
      </c>
      <c r="I5883" s="128" t="s">
        <v>230</v>
      </c>
      <c r="J5883" s="128" t="s">
        <v>230</v>
      </c>
      <c r="K5883" s="128" t="s">
        <v>230</v>
      </c>
      <c r="N5883" s="128" t="s">
        <v>230</v>
      </c>
      <c r="AA5883" s="128" t="s">
        <v>230</v>
      </c>
    </row>
    <row r="5884" spans="6:27">
      <c r="F5884" s="128" t="s">
        <v>230</v>
      </c>
      <c r="G5884" s="128" t="s">
        <v>230</v>
      </c>
      <c r="H5884" s="128" t="s">
        <v>230</v>
      </c>
      <c r="I5884" s="128" t="s">
        <v>230</v>
      </c>
      <c r="J5884" s="128" t="s">
        <v>230</v>
      </c>
      <c r="K5884" s="128" t="s">
        <v>230</v>
      </c>
      <c r="N5884" s="128" t="s">
        <v>230</v>
      </c>
      <c r="AA5884" s="128" t="s">
        <v>230</v>
      </c>
    </row>
    <row r="5885" spans="6:27">
      <c r="F5885" s="128" t="s">
        <v>230</v>
      </c>
      <c r="G5885" s="128" t="s">
        <v>230</v>
      </c>
      <c r="H5885" s="128" t="s">
        <v>230</v>
      </c>
      <c r="I5885" s="128" t="s">
        <v>230</v>
      </c>
      <c r="J5885" s="128" t="s">
        <v>230</v>
      </c>
      <c r="K5885" s="128" t="s">
        <v>230</v>
      </c>
      <c r="N5885" s="128" t="s">
        <v>230</v>
      </c>
      <c r="AA5885" s="128" t="s">
        <v>230</v>
      </c>
    </row>
    <row r="5886" spans="6:27">
      <c r="F5886" s="128" t="s">
        <v>230</v>
      </c>
      <c r="G5886" s="128" t="s">
        <v>230</v>
      </c>
      <c r="H5886" s="128" t="s">
        <v>230</v>
      </c>
      <c r="I5886" s="128" t="s">
        <v>230</v>
      </c>
      <c r="J5886" s="128" t="s">
        <v>230</v>
      </c>
      <c r="K5886" s="128" t="s">
        <v>230</v>
      </c>
      <c r="N5886" s="128" t="s">
        <v>230</v>
      </c>
      <c r="AA5886" s="128" t="s">
        <v>230</v>
      </c>
    </row>
    <row r="5887" spans="6:27">
      <c r="F5887" s="128" t="s">
        <v>230</v>
      </c>
      <c r="G5887" s="128" t="s">
        <v>230</v>
      </c>
      <c r="H5887" s="128" t="s">
        <v>230</v>
      </c>
      <c r="I5887" s="128" t="s">
        <v>230</v>
      </c>
      <c r="J5887" s="128" t="s">
        <v>230</v>
      </c>
      <c r="K5887" s="128" t="s">
        <v>230</v>
      </c>
      <c r="N5887" s="128" t="s">
        <v>230</v>
      </c>
      <c r="AA5887" s="128" t="s">
        <v>230</v>
      </c>
    </row>
    <row r="5888" spans="6:27">
      <c r="F5888" s="128" t="s">
        <v>230</v>
      </c>
      <c r="G5888" s="128" t="s">
        <v>230</v>
      </c>
      <c r="H5888" s="128" t="s">
        <v>230</v>
      </c>
      <c r="I5888" s="128" t="s">
        <v>230</v>
      </c>
      <c r="J5888" s="128" t="s">
        <v>230</v>
      </c>
      <c r="K5888" s="128" t="s">
        <v>230</v>
      </c>
      <c r="N5888" s="128" t="s">
        <v>230</v>
      </c>
      <c r="AA5888" s="128" t="s">
        <v>230</v>
      </c>
    </row>
    <row r="5889" spans="6:27">
      <c r="F5889" s="128" t="s">
        <v>230</v>
      </c>
      <c r="G5889" s="128" t="s">
        <v>230</v>
      </c>
      <c r="H5889" s="128" t="s">
        <v>230</v>
      </c>
      <c r="I5889" s="128" t="s">
        <v>230</v>
      </c>
      <c r="J5889" s="128" t="s">
        <v>230</v>
      </c>
      <c r="K5889" s="128" t="s">
        <v>230</v>
      </c>
      <c r="N5889" s="128" t="s">
        <v>230</v>
      </c>
      <c r="AA5889" s="128" t="s">
        <v>230</v>
      </c>
    </row>
    <row r="5890" spans="6:27">
      <c r="F5890" s="128" t="s">
        <v>230</v>
      </c>
      <c r="G5890" s="128" t="s">
        <v>230</v>
      </c>
      <c r="H5890" s="128" t="s">
        <v>230</v>
      </c>
      <c r="I5890" s="128" t="s">
        <v>230</v>
      </c>
      <c r="J5890" s="128" t="s">
        <v>230</v>
      </c>
      <c r="K5890" s="128" t="s">
        <v>230</v>
      </c>
      <c r="N5890" s="128" t="s">
        <v>230</v>
      </c>
      <c r="AA5890" s="128" t="s">
        <v>230</v>
      </c>
    </row>
    <row r="5891" spans="6:27">
      <c r="F5891" s="128" t="s">
        <v>230</v>
      </c>
      <c r="G5891" s="128" t="s">
        <v>230</v>
      </c>
      <c r="H5891" s="128" t="s">
        <v>230</v>
      </c>
      <c r="I5891" s="128" t="s">
        <v>230</v>
      </c>
      <c r="J5891" s="128" t="s">
        <v>230</v>
      </c>
      <c r="K5891" s="128" t="s">
        <v>230</v>
      </c>
      <c r="N5891" s="128" t="s">
        <v>230</v>
      </c>
      <c r="AA5891" s="128" t="s">
        <v>230</v>
      </c>
    </row>
    <row r="5892" spans="6:27">
      <c r="F5892" s="128" t="s">
        <v>230</v>
      </c>
      <c r="G5892" s="128" t="s">
        <v>230</v>
      </c>
      <c r="H5892" s="128" t="s">
        <v>230</v>
      </c>
      <c r="I5892" s="128" t="s">
        <v>230</v>
      </c>
      <c r="J5892" s="128" t="s">
        <v>230</v>
      </c>
      <c r="K5892" s="128" t="s">
        <v>230</v>
      </c>
      <c r="N5892" s="128" t="s">
        <v>230</v>
      </c>
      <c r="AA5892" s="128" t="s">
        <v>230</v>
      </c>
    </row>
    <row r="5893" spans="6:27">
      <c r="F5893" s="128" t="s">
        <v>230</v>
      </c>
      <c r="G5893" s="128" t="s">
        <v>230</v>
      </c>
      <c r="H5893" s="128" t="s">
        <v>230</v>
      </c>
      <c r="I5893" s="128" t="s">
        <v>230</v>
      </c>
      <c r="J5893" s="128" t="s">
        <v>230</v>
      </c>
      <c r="K5893" s="128" t="s">
        <v>230</v>
      </c>
      <c r="N5893" s="128" t="s">
        <v>230</v>
      </c>
      <c r="AA5893" s="128" t="s">
        <v>230</v>
      </c>
    </row>
    <row r="5894" spans="6:27">
      <c r="F5894" s="128" t="s">
        <v>230</v>
      </c>
      <c r="G5894" s="128" t="s">
        <v>230</v>
      </c>
      <c r="H5894" s="128" t="s">
        <v>230</v>
      </c>
      <c r="I5894" s="128" t="s">
        <v>230</v>
      </c>
      <c r="J5894" s="128" t="s">
        <v>230</v>
      </c>
      <c r="K5894" s="128" t="s">
        <v>230</v>
      </c>
      <c r="N5894" s="128" t="s">
        <v>230</v>
      </c>
      <c r="AA5894" s="128" t="s">
        <v>230</v>
      </c>
    </row>
    <row r="5895" spans="6:27">
      <c r="F5895" s="128" t="s">
        <v>230</v>
      </c>
      <c r="G5895" s="128" t="s">
        <v>230</v>
      </c>
      <c r="H5895" s="128" t="s">
        <v>230</v>
      </c>
      <c r="I5895" s="128" t="s">
        <v>230</v>
      </c>
      <c r="J5895" s="128" t="s">
        <v>230</v>
      </c>
      <c r="K5895" s="128" t="s">
        <v>230</v>
      </c>
      <c r="N5895" s="128" t="s">
        <v>230</v>
      </c>
      <c r="AA5895" s="128" t="s">
        <v>230</v>
      </c>
    </row>
    <row r="5896" spans="6:27">
      <c r="F5896" s="128" t="s">
        <v>230</v>
      </c>
      <c r="G5896" s="128" t="s">
        <v>230</v>
      </c>
      <c r="H5896" s="128" t="s">
        <v>230</v>
      </c>
      <c r="I5896" s="128" t="s">
        <v>230</v>
      </c>
      <c r="J5896" s="128" t="s">
        <v>230</v>
      </c>
      <c r="K5896" s="128" t="s">
        <v>230</v>
      </c>
      <c r="N5896" s="128" t="s">
        <v>230</v>
      </c>
      <c r="AA5896" s="128" t="s">
        <v>230</v>
      </c>
    </row>
    <row r="5897" spans="6:27">
      <c r="F5897" s="128" t="s">
        <v>230</v>
      </c>
      <c r="G5897" s="128" t="s">
        <v>230</v>
      </c>
      <c r="H5897" s="128" t="s">
        <v>230</v>
      </c>
      <c r="I5897" s="128" t="s">
        <v>230</v>
      </c>
      <c r="J5897" s="128" t="s">
        <v>230</v>
      </c>
      <c r="K5897" s="128" t="s">
        <v>230</v>
      </c>
      <c r="N5897" s="128" t="s">
        <v>230</v>
      </c>
      <c r="AA5897" s="128" t="s">
        <v>230</v>
      </c>
    </row>
    <row r="5898" spans="6:27">
      <c r="F5898" s="128" t="s">
        <v>230</v>
      </c>
      <c r="G5898" s="128" t="s">
        <v>230</v>
      </c>
      <c r="H5898" s="128" t="s">
        <v>230</v>
      </c>
      <c r="I5898" s="128" t="s">
        <v>230</v>
      </c>
      <c r="J5898" s="128" t="s">
        <v>230</v>
      </c>
      <c r="K5898" s="128" t="s">
        <v>230</v>
      </c>
      <c r="N5898" s="128" t="s">
        <v>230</v>
      </c>
      <c r="AA5898" s="128" t="s">
        <v>230</v>
      </c>
    </row>
    <row r="5899" spans="6:27">
      <c r="F5899" s="128" t="s">
        <v>230</v>
      </c>
      <c r="G5899" s="128" t="s">
        <v>230</v>
      </c>
      <c r="H5899" s="128" t="s">
        <v>230</v>
      </c>
      <c r="I5899" s="128" t="s">
        <v>230</v>
      </c>
      <c r="J5899" s="128" t="s">
        <v>230</v>
      </c>
      <c r="K5899" s="128" t="s">
        <v>230</v>
      </c>
      <c r="N5899" s="128" t="s">
        <v>230</v>
      </c>
      <c r="AA5899" s="128" t="s">
        <v>230</v>
      </c>
    </row>
    <row r="5900" spans="6:27">
      <c r="F5900" s="128" t="s">
        <v>230</v>
      </c>
      <c r="G5900" s="128" t="s">
        <v>230</v>
      </c>
      <c r="H5900" s="128" t="s">
        <v>230</v>
      </c>
      <c r="I5900" s="128" t="s">
        <v>230</v>
      </c>
      <c r="J5900" s="128" t="s">
        <v>230</v>
      </c>
      <c r="K5900" s="128" t="s">
        <v>230</v>
      </c>
      <c r="N5900" s="128" t="s">
        <v>230</v>
      </c>
      <c r="AA5900" s="128" t="s">
        <v>230</v>
      </c>
    </row>
    <row r="5901" spans="6:27">
      <c r="F5901" s="128" t="s">
        <v>230</v>
      </c>
      <c r="G5901" s="128" t="s">
        <v>230</v>
      </c>
      <c r="H5901" s="128" t="s">
        <v>230</v>
      </c>
      <c r="I5901" s="128" t="s">
        <v>230</v>
      </c>
      <c r="J5901" s="128" t="s">
        <v>230</v>
      </c>
      <c r="K5901" s="128" t="s">
        <v>230</v>
      </c>
      <c r="N5901" s="128" t="s">
        <v>230</v>
      </c>
      <c r="AA5901" s="128" t="s">
        <v>230</v>
      </c>
    </row>
    <row r="5902" spans="6:27">
      <c r="F5902" s="128" t="s">
        <v>230</v>
      </c>
      <c r="G5902" s="128" t="s">
        <v>230</v>
      </c>
      <c r="H5902" s="128" t="s">
        <v>230</v>
      </c>
      <c r="I5902" s="128" t="s">
        <v>230</v>
      </c>
      <c r="J5902" s="128" t="s">
        <v>230</v>
      </c>
      <c r="K5902" s="128" t="s">
        <v>230</v>
      </c>
      <c r="N5902" s="128" t="s">
        <v>230</v>
      </c>
      <c r="AA5902" s="128" t="s">
        <v>230</v>
      </c>
    </row>
    <row r="5903" spans="6:27">
      <c r="F5903" s="128" t="s">
        <v>230</v>
      </c>
      <c r="G5903" s="128" t="s">
        <v>230</v>
      </c>
      <c r="H5903" s="128" t="s">
        <v>230</v>
      </c>
      <c r="I5903" s="128" t="s">
        <v>230</v>
      </c>
      <c r="J5903" s="128" t="s">
        <v>230</v>
      </c>
      <c r="K5903" s="128" t="s">
        <v>230</v>
      </c>
      <c r="N5903" s="128" t="s">
        <v>230</v>
      </c>
      <c r="AA5903" s="128" t="s">
        <v>230</v>
      </c>
    </row>
    <row r="5904" spans="6:27">
      <c r="F5904" s="128" t="s">
        <v>230</v>
      </c>
      <c r="G5904" s="128" t="s">
        <v>230</v>
      </c>
      <c r="H5904" s="128" t="s">
        <v>230</v>
      </c>
      <c r="I5904" s="128" t="s">
        <v>230</v>
      </c>
      <c r="J5904" s="128" t="s">
        <v>230</v>
      </c>
      <c r="K5904" s="128" t="s">
        <v>230</v>
      </c>
      <c r="N5904" s="128" t="s">
        <v>230</v>
      </c>
      <c r="AA5904" s="128" t="s">
        <v>230</v>
      </c>
    </row>
    <row r="5905" spans="6:27">
      <c r="F5905" s="128" t="s">
        <v>230</v>
      </c>
      <c r="G5905" s="128" t="s">
        <v>230</v>
      </c>
      <c r="H5905" s="128" t="s">
        <v>230</v>
      </c>
      <c r="I5905" s="128" t="s">
        <v>230</v>
      </c>
      <c r="J5905" s="128" t="s">
        <v>230</v>
      </c>
      <c r="K5905" s="128" t="s">
        <v>230</v>
      </c>
      <c r="N5905" s="128" t="s">
        <v>230</v>
      </c>
      <c r="AA5905" s="128" t="s">
        <v>230</v>
      </c>
    </row>
    <row r="5906" spans="6:27">
      <c r="F5906" s="128" t="s">
        <v>230</v>
      </c>
      <c r="G5906" s="128" t="s">
        <v>230</v>
      </c>
      <c r="H5906" s="128" t="s">
        <v>230</v>
      </c>
      <c r="I5906" s="128" t="s">
        <v>230</v>
      </c>
      <c r="J5906" s="128" t="s">
        <v>230</v>
      </c>
      <c r="K5906" s="128" t="s">
        <v>230</v>
      </c>
      <c r="N5906" s="128" t="s">
        <v>230</v>
      </c>
      <c r="AA5906" s="128" t="s">
        <v>230</v>
      </c>
    </row>
    <row r="5907" spans="6:27">
      <c r="F5907" s="128" t="s">
        <v>230</v>
      </c>
      <c r="G5907" s="128" t="s">
        <v>230</v>
      </c>
      <c r="H5907" s="128" t="s">
        <v>230</v>
      </c>
      <c r="I5907" s="128" t="s">
        <v>230</v>
      </c>
      <c r="J5907" s="128" t="s">
        <v>230</v>
      </c>
      <c r="K5907" s="128" t="s">
        <v>230</v>
      </c>
      <c r="N5907" s="128" t="s">
        <v>230</v>
      </c>
      <c r="AA5907" s="128" t="s">
        <v>230</v>
      </c>
    </row>
    <row r="5908" spans="6:27">
      <c r="F5908" s="128" t="s">
        <v>230</v>
      </c>
      <c r="G5908" s="128" t="s">
        <v>230</v>
      </c>
      <c r="H5908" s="128" t="s">
        <v>230</v>
      </c>
      <c r="I5908" s="128" t="s">
        <v>230</v>
      </c>
      <c r="J5908" s="128" t="s">
        <v>230</v>
      </c>
      <c r="K5908" s="128" t="s">
        <v>230</v>
      </c>
      <c r="N5908" s="128" t="s">
        <v>230</v>
      </c>
      <c r="AA5908" s="128" t="s">
        <v>230</v>
      </c>
    </row>
    <row r="5909" spans="6:27">
      <c r="F5909" s="128" t="s">
        <v>230</v>
      </c>
      <c r="G5909" s="128" t="s">
        <v>230</v>
      </c>
      <c r="H5909" s="128" t="s">
        <v>230</v>
      </c>
      <c r="I5909" s="128" t="s">
        <v>230</v>
      </c>
      <c r="J5909" s="128" t="s">
        <v>230</v>
      </c>
      <c r="K5909" s="128" t="s">
        <v>230</v>
      </c>
      <c r="N5909" s="128" t="s">
        <v>230</v>
      </c>
      <c r="AA5909" s="128" t="s">
        <v>230</v>
      </c>
    </row>
    <row r="5910" spans="6:27">
      <c r="F5910" s="128" t="s">
        <v>230</v>
      </c>
      <c r="G5910" s="128" t="s">
        <v>230</v>
      </c>
      <c r="H5910" s="128" t="s">
        <v>230</v>
      </c>
      <c r="I5910" s="128" t="s">
        <v>230</v>
      </c>
      <c r="J5910" s="128" t="s">
        <v>230</v>
      </c>
      <c r="K5910" s="128" t="s">
        <v>230</v>
      </c>
      <c r="N5910" s="128" t="s">
        <v>230</v>
      </c>
      <c r="AA5910" s="128" t="s">
        <v>230</v>
      </c>
    </row>
    <row r="5911" spans="6:27">
      <c r="F5911" s="128" t="s">
        <v>230</v>
      </c>
      <c r="G5911" s="128" t="s">
        <v>230</v>
      </c>
      <c r="H5911" s="128" t="s">
        <v>230</v>
      </c>
      <c r="I5911" s="128" t="s">
        <v>230</v>
      </c>
      <c r="J5911" s="128" t="s">
        <v>230</v>
      </c>
      <c r="K5911" s="128" t="s">
        <v>230</v>
      </c>
      <c r="N5911" s="128" t="s">
        <v>230</v>
      </c>
      <c r="AA5911" s="128" t="s">
        <v>230</v>
      </c>
    </row>
    <row r="5912" spans="6:27">
      <c r="F5912" s="128" t="s">
        <v>230</v>
      </c>
      <c r="G5912" s="128" t="s">
        <v>230</v>
      </c>
      <c r="H5912" s="128" t="s">
        <v>230</v>
      </c>
      <c r="I5912" s="128" t="s">
        <v>230</v>
      </c>
      <c r="J5912" s="128" t="s">
        <v>230</v>
      </c>
      <c r="K5912" s="128" t="s">
        <v>230</v>
      </c>
      <c r="N5912" s="128" t="s">
        <v>230</v>
      </c>
      <c r="AA5912" s="128" t="s">
        <v>230</v>
      </c>
    </row>
    <row r="5913" spans="6:27">
      <c r="F5913" s="128" t="s">
        <v>230</v>
      </c>
      <c r="G5913" s="128" t="s">
        <v>230</v>
      </c>
      <c r="H5913" s="128" t="s">
        <v>230</v>
      </c>
      <c r="I5913" s="128" t="s">
        <v>230</v>
      </c>
      <c r="J5913" s="128" t="s">
        <v>230</v>
      </c>
      <c r="K5913" s="128" t="s">
        <v>230</v>
      </c>
      <c r="N5913" s="128" t="s">
        <v>230</v>
      </c>
      <c r="AA5913" s="128" t="s">
        <v>230</v>
      </c>
    </row>
    <row r="5914" spans="6:27">
      <c r="F5914" s="128" t="s">
        <v>230</v>
      </c>
      <c r="G5914" s="128" t="s">
        <v>230</v>
      </c>
      <c r="H5914" s="128" t="s">
        <v>230</v>
      </c>
      <c r="I5914" s="128" t="s">
        <v>230</v>
      </c>
      <c r="J5914" s="128" t="s">
        <v>230</v>
      </c>
      <c r="K5914" s="128" t="s">
        <v>230</v>
      </c>
      <c r="N5914" s="128" t="s">
        <v>230</v>
      </c>
      <c r="AA5914" s="128" t="s">
        <v>230</v>
      </c>
    </row>
    <row r="5915" spans="6:27">
      <c r="F5915" s="128" t="s">
        <v>230</v>
      </c>
      <c r="G5915" s="128" t="s">
        <v>230</v>
      </c>
      <c r="H5915" s="128" t="s">
        <v>230</v>
      </c>
      <c r="I5915" s="128" t="s">
        <v>230</v>
      </c>
      <c r="J5915" s="128" t="s">
        <v>230</v>
      </c>
      <c r="K5915" s="128" t="s">
        <v>230</v>
      </c>
      <c r="N5915" s="128" t="s">
        <v>230</v>
      </c>
      <c r="AA5915" s="128" t="s">
        <v>230</v>
      </c>
    </row>
    <row r="5916" spans="6:27">
      <c r="F5916" s="128" t="s">
        <v>230</v>
      </c>
      <c r="G5916" s="128" t="s">
        <v>230</v>
      </c>
      <c r="H5916" s="128" t="s">
        <v>230</v>
      </c>
      <c r="I5916" s="128" t="s">
        <v>230</v>
      </c>
      <c r="J5916" s="128" t="s">
        <v>230</v>
      </c>
      <c r="K5916" s="128" t="s">
        <v>230</v>
      </c>
      <c r="N5916" s="128" t="s">
        <v>230</v>
      </c>
      <c r="AA5916" s="128" t="s">
        <v>230</v>
      </c>
    </row>
    <row r="5917" spans="6:27">
      <c r="F5917" s="128" t="s">
        <v>230</v>
      </c>
      <c r="G5917" s="128" t="s">
        <v>230</v>
      </c>
      <c r="H5917" s="128" t="s">
        <v>230</v>
      </c>
      <c r="I5917" s="128" t="s">
        <v>230</v>
      </c>
      <c r="J5917" s="128" t="s">
        <v>230</v>
      </c>
      <c r="K5917" s="128" t="s">
        <v>230</v>
      </c>
      <c r="N5917" s="128" t="s">
        <v>230</v>
      </c>
      <c r="AA5917" s="128" t="s">
        <v>230</v>
      </c>
    </row>
    <row r="5918" spans="6:27">
      <c r="F5918" s="128" t="s">
        <v>230</v>
      </c>
      <c r="G5918" s="128" t="s">
        <v>230</v>
      </c>
      <c r="H5918" s="128" t="s">
        <v>230</v>
      </c>
      <c r="I5918" s="128" t="s">
        <v>230</v>
      </c>
      <c r="J5918" s="128" t="s">
        <v>230</v>
      </c>
      <c r="K5918" s="128" t="s">
        <v>230</v>
      </c>
      <c r="N5918" s="128" t="s">
        <v>230</v>
      </c>
      <c r="AA5918" s="128" t="s">
        <v>230</v>
      </c>
    </row>
    <row r="5919" spans="6:27">
      <c r="F5919" s="128" t="s">
        <v>230</v>
      </c>
      <c r="G5919" s="128" t="s">
        <v>230</v>
      </c>
      <c r="H5919" s="128" t="s">
        <v>230</v>
      </c>
      <c r="I5919" s="128" t="s">
        <v>230</v>
      </c>
      <c r="J5919" s="128" t="s">
        <v>230</v>
      </c>
      <c r="K5919" s="128" t="s">
        <v>230</v>
      </c>
      <c r="N5919" s="128" t="s">
        <v>230</v>
      </c>
      <c r="AA5919" s="128" t="s">
        <v>230</v>
      </c>
    </row>
    <row r="5920" spans="6:27">
      <c r="F5920" s="128" t="s">
        <v>230</v>
      </c>
      <c r="G5920" s="128" t="s">
        <v>230</v>
      </c>
      <c r="H5920" s="128" t="s">
        <v>230</v>
      </c>
      <c r="I5920" s="128" t="s">
        <v>230</v>
      </c>
      <c r="J5920" s="128" t="s">
        <v>230</v>
      </c>
      <c r="K5920" s="128" t="s">
        <v>230</v>
      </c>
      <c r="N5920" s="128" t="s">
        <v>230</v>
      </c>
      <c r="AA5920" s="128" t="s">
        <v>230</v>
      </c>
    </row>
    <row r="5921" spans="6:27">
      <c r="F5921" s="128" t="s">
        <v>230</v>
      </c>
      <c r="G5921" s="128" t="s">
        <v>230</v>
      </c>
      <c r="H5921" s="128" t="s">
        <v>230</v>
      </c>
      <c r="I5921" s="128" t="s">
        <v>230</v>
      </c>
      <c r="J5921" s="128" t="s">
        <v>230</v>
      </c>
      <c r="K5921" s="128" t="s">
        <v>230</v>
      </c>
      <c r="N5921" s="128" t="s">
        <v>230</v>
      </c>
      <c r="AA5921" s="128" t="s">
        <v>230</v>
      </c>
    </row>
    <row r="5922" spans="6:27">
      <c r="F5922" s="128" t="s">
        <v>230</v>
      </c>
      <c r="G5922" s="128" t="s">
        <v>230</v>
      </c>
      <c r="H5922" s="128" t="s">
        <v>230</v>
      </c>
      <c r="I5922" s="128" t="s">
        <v>230</v>
      </c>
      <c r="J5922" s="128" t="s">
        <v>230</v>
      </c>
      <c r="K5922" s="128" t="s">
        <v>230</v>
      </c>
      <c r="N5922" s="128" t="s">
        <v>230</v>
      </c>
      <c r="AA5922" s="128" t="s">
        <v>230</v>
      </c>
    </row>
    <row r="5923" spans="6:27">
      <c r="F5923" s="128" t="s">
        <v>230</v>
      </c>
      <c r="G5923" s="128" t="s">
        <v>230</v>
      </c>
      <c r="H5923" s="128" t="s">
        <v>230</v>
      </c>
      <c r="I5923" s="128" t="s">
        <v>230</v>
      </c>
      <c r="J5923" s="128" t="s">
        <v>230</v>
      </c>
      <c r="K5923" s="128" t="s">
        <v>230</v>
      </c>
      <c r="N5923" s="128" t="s">
        <v>230</v>
      </c>
      <c r="AA5923" s="128" t="s">
        <v>230</v>
      </c>
    </row>
    <row r="5924" spans="6:27">
      <c r="F5924" s="128" t="s">
        <v>230</v>
      </c>
      <c r="G5924" s="128" t="s">
        <v>230</v>
      </c>
      <c r="H5924" s="128" t="s">
        <v>230</v>
      </c>
      <c r="I5924" s="128" t="s">
        <v>230</v>
      </c>
      <c r="J5924" s="128" t="s">
        <v>230</v>
      </c>
      <c r="K5924" s="128" t="s">
        <v>230</v>
      </c>
      <c r="N5924" s="128" t="s">
        <v>230</v>
      </c>
      <c r="AA5924" s="128" t="s">
        <v>230</v>
      </c>
    </row>
    <row r="5925" spans="6:27">
      <c r="F5925" s="128" t="s">
        <v>230</v>
      </c>
      <c r="G5925" s="128" t="s">
        <v>230</v>
      </c>
      <c r="H5925" s="128" t="s">
        <v>230</v>
      </c>
      <c r="I5925" s="128" t="s">
        <v>230</v>
      </c>
      <c r="J5925" s="128" t="s">
        <v>230</v>
      </c>
      <c r="K5925" s="128" t="s">
        <v>230</v>
      </c>
      <c r="N5925" s="128" t="s">
        <v>230</v>
      </c>
      <c r="AA5925" s="128" t="s">
        <v>230</v>
      </c>
    </row>
    <row r="5926" spans="6:27">
      <c r="F5926" s="128" t="s">
        <v>230</v>
      </c>
      <c r="G5926" s="128" t="s">
        <v>230</v>
      </c>
      <c r="H5926" s="128" t="s">
        <v>230</v>
      </c>
      <c r="I5926" s="128" t="s">
        <v>230</v>
      </c>
      <c r="J5926" s="128" t="s">
        <v>230</v>
      </c>
      <c r="K5926" s="128" t="s">
        <v>230</v>
      </c>
      <c r="N5926" s="128" t="s">
        <v>230</v>
      </c>
      <c r="AA5926" s="128" t="s">
        <v>230</v>
      </c>
    </row>
    <row r="5927" spans="6:27">
      <c r="F5927" s="128" t="s">
        <v>230</v>
      </c>
      <c r="G5927" s="128" t="s">
        <v>230</v>
      </c>
      <c r="H5927" s="128" t="s">
        <v>230</v>
      </c>
      <c r="I5927" s="128" t="s">
        <v>230</v>
      </c>
      <c r="J5927" s="128" t="s">
        <v>230</v>
      </c>
      <c r="K5927" s="128" t="s">
        <v>230</v>
      </c>
      <c r="N5927" s="128" t="s">
        <v>230</v>
      </c>
      <c r="AA5927" s="128" t="s">
        <v>230</v>
      </c>
    </row>
    <row r="5928" spans="6:27">
      <c r="F5928" s="128" t="s">
        <v>230</v>
      </c>
      <c r="G5928" s="128" t="s">
        <v>230</v>
      </c>
      <c r="H5928" s="128" t="s">
        <v>230</v>
      </c>
      <c r="I5928" s="128" t="s">
        <v>230</v>
      </c>
      <c r="J5928" s="128" t="s">
        <v>230</v>
      </c>
      <c r="K5928" s="128" t="s">
        <v>230</v>
      </c>
      <c r="N5928" s="128" t="s">
        <v>230</v>
      </c>
      <c r="AA5928" s="128" t="s">
        <v>230</v>
      </c>
    </row>
    <row r="5929" spans="6:27">
      <c r="F5929" s="128" t="s">
        <v>230</v>
      </c>
      <c r="G5929" s="128" t="s">
        <v>230</v>
      </c>
      <c r="H5929" s="128" t="s">
        <v>230</v>
      </c>
      <c r="I5929" s="128" t="s">
        <v>230</v>
      </c>
      <c r="J5929" s="128" t="s">
        <v>230</v>
      </c>
      <c r="K5929" s="128" t="s">
        <v>230</v>
      </c>
      <c r="N5929" s="128" t="s">
        <v>230</v>
      </c>
      <c r="AA5929" s="128" t="s">
        <v>230</v>
      </c>
    </row>
    <row r="5930" spans="6:27">
      <c r="F5930" s="128" t="s">
        <v>230</v>
      </c>
      <c r="G5930" s="128" t="s">
        <v>230</v>
      </c>
      <c r="H5930" s="128" t="s">
        <v>230</v>
      </c>
      <c r="I5930" s="128" t="s">
        <v>230</v>
      </c>
      <c r="J5930" s="128" t="s">
        <v>230</v>
      </c>
      <c r="K5930" s="128" t="s">
        <v>230</v>
      </c>
      <c r="N5930" s="128" t="s">
        <v>230</v>
      </c>
      <c r="AA5930" s="128" t="s">
        <v>230</v>
      </c>
    </row>
    <row r="5931" spans="6:27">
      <c r="F5931" s="128" t="s">
        <v>230</v>
      </c>
      <c r="G5931" s="128" t="s">
        <v>230</v>
      </c>
      <c r="H5931" s="128" t="s">
        <v>230</v>
      </c>
      <c r="I5931" s="128" t="s">
        <v>230</v>
      </c>
      <c r="J5931" s="128" t="s">
        <v>230</v>
      </c>
      <c r="K5931" s="128" t="s">
        <v>230</v>
      </c>
      <c r="N5931" s="128" t="s">
        <v>230</v>
      </c>
      <c r="AA5931" s="128" t="s">
        <v>230</v>
      </c>
    </row>
    <row r="5932" spans="6:27">
      <c r="F5932" s="128" t="s">
        <v>230</v>
      </c>
      <c r="G5932" s="128" t="s">
        <v>230</v>
      </c>
      <c r="H5932" s="128" t="s">
        <v>230</v>
      </c>
      <c r="I5932" s="128" t="s">
        <v>230</v>
      </c>
      <c r="J5932" s="128" t="s">
        <v>230</v>
      </c>
      <c r="K5932" s="128" t="s">
        <v>230</v>
      </c>
      <c r="N5932" s="128" t="s">
        <v>230</v>
      </c>
      <c r="AA5932" s="128" t="s">
        <v>230</v>
      </c>
    </row>
    <row r="5933" spans="6:27">
      <c r="F5933" s="128" t="s">
        <v>230</v>
      </c>
      <c r="G5933" s="128" t="s">
        <v>230</v>
      </c>
      <c r="H5933" s="128" t="s">
        <v>230</v>
      </c>
      <c r="I5933" s="128" t="s">
        <v>230</v>
      </c>
      <c r="J5933" s="128" t="s">
        <v>230</v>
      </c>
      <c r="K5933" s="128" t="s">
        <v>230</v>
      </c>
      <c r="N5933" s="128" t="s">
        <v>230</v>
      </c>
      <c r="AA5933" s="128" t="s">
        <v>230</v>
      </c>
    </row>
    <row r="5934" spans="6:27">
      <c r="F5934" s="128" t="s">
        <v>230</v>
      </c>
      <c r="G5934" s="128" t="s">
        <v>230</v>
      </c>
      <c r="H5934" s="128" t="s">
        <v>230</v>
      </c>
      <c r="I5934" s="128" t="s">
        <v>230</v>
      </c>
      <c r="J5934" s="128" t="s">
        <v>230</v>
      </c>
      <c r="K5934" s="128" t="s">
        <v>230</v>
      </c>
      <c r="N5934" s="128" t="s">
        <v>230</v>
      </c>
      <c r="AA5934" s="128" t="s">
        <v>230</v>
      </c>
    </row>
    <row r="5935" spans="6:27">
      <c r="F5935" s="128" t="s">
        <v>230</v>
      </c>
      <c r="G5935" s="128" t="s">
        <v>230</v>
      </c>
      <c r="H5935" s="128" t="s">
        <v>230</v>
      </c>
      <c r="I5935" s="128" t="s">
        <v>230</v>
      </c>
      <c r="J5935" s="128" t="s">
        <v>230</v>
      </c>
      <c r="K5935" s="128" t="s">
        <v>230</v>
      </c>
      <c r="N5935" s="128" t="s">
        <v>230</v>
      </c>
      <c r="AA5935" s="128" t="s">
        <v>230</v>
      </c>
    </row>
    <row r="5936" spans="6:27">
      <c r="F5936" s="128" t="s">
        <v>230</v>
      </c>
      <c r="G5936" s="128" t="s">
        <v>230</v>
      </c>
      <c r="H5936" s="128" t="s">
        <v>230</v>
      </c>
      <c r="I5936" s="128" t="s">
        <v>230</v>
      </c>
      <c r="J5936" s="128" t="s">
        <v>230</v>
      </c>
      <c r="K5936" s="128" t="s">
        <v>230</v>
      </c>
      <c r="N5936" s="128" t="s">
        <v>230</v>
      </c>
      <c r="AA5936" s="128" t="s">
        <v>230</v>
      </c>
    </row>
    <row r="5937" spans="6:27">
      <c r="F5937" s="128" t="s">
        <v>230</v>
      </c>
      <c r="G5937" s="128" t="s">
        <v>230</v>
      </c>
      <c r="H5937" s="128" t="s">
        <v>230</v>
      </c>
      <c r="I5937" s="128" t="s">
        <v>230</v>
      </c>
      <c r="J5937" s="128" t="s">
        <v>230</v>
      </c>
      <c r="K5937" s="128" t="s">
        <v>230</v>
      </c>
      <c r="N5937" s="128" t="s">
        <v>230</v>
      </c>
      <c r="AA5937" s="128" t="s">
        <v>230</v>
      </c>
    </row>
    <row r="5938" spans="6:27">
      <c r="F5938" s="128" t="s">
        <v>230</v>
      </c>
      <c r="G5938" s="128" t="s">
        <v>230</v>
      </c>
      <c r="H5938" s="128" t="s">
        <v>230</v>
      </c>
      <c r="I5938" s="128" t="s">
        <v>230</v>
      </c>
      <c r="J5938" s="128" t="s">
        <v>230</v>
      </c>
      <c r="K5938" s="128" t="s">
        <v>230</v>
      </c>
      <c r="N5938" s="128" t="s">
        <v>230</v>
      </c>
      <c r="AA5938" s="128" t="s">
        <v>230</v>
      </c>
    </row>
    <row r="5939" spans="6:27">
      <c r="F5939" s="128" t="s">
        <v>230</v>
      </c>
      <c r="G5939" s="128" t="s">
        <v>230</v>
      </c>
      <c r="H5939" s="128" t="s">
        <v>230</v>
      </c>
      <c r="I5939" s="128" t="s">
        <v>230</v>
      </c>
      <c r="J5939" s="128" t="s">
        <v>230</v>
      </c>
      <c r="K5939" s="128" t="s">
        <v>230</v>
      </c>
      <c r="N5939" s="128" t="s">
        <v>230</v>
      </c>
      <c r="AA5939" s="128" t="s">
        <v>230</v>
      </c>
    </row>
    <row r="5940" spans="6:27">
      <c r="F5940" s="128" t="s">
        <v>230</v>
      </c>
      <c r="G5940" s="128" t="s">
        <v>230</v>
      </c>
      <c r="H5940" s="128" t="s">
        <v>230</v>
      </c>
      <c r="I5940" s="128" t="s">
        <v>230</v>
      </c>
      <c r="J5940" s="128" t="s">
        <v>230</v>
      </c>
      <c r="K5940" s="128" t="s">
        <v>230</v>
      </c>
      <c r="N5940" s="128" t="s">
        <v>230</v>
      </c>
      <c r="AA5940" s="128" t="s">
        <v>230</v>
      </c>
    </row>
    <row r="5941" spans="6:27">
      <c r="F5941" s="128" t="s">
        <v>230</v>
      </c>
      <c r="G5941" s="128" t="s">
        <v>230</v>
      </c>
      <c r="H5941" s="128" t="s">
        <v>230</v>
      </c>
      <c r="I5941" s="128" t="s">
        <v>230</v>
      </c>
      <c r="J5941" s="128" t="s">
        <v>230</v>
      </c>
      <c r="K5941" s="128" t="s">
        <v>230</v>
      </c>
      <c r="N5941" s="128" t="s">
        <v>230</v>
      </c>
      <c r="AA5941" s="128" t="s">
        <v>230</v>
      </c>
    </row>
    <row r="5942" spans="6:27">
      <c r="F5942" s="128" t="s">
        <v>230</v>
      </c>
      <c r="G5942" s="128" t="s">
        <v>230</v>
      </c>
      <c r="H5942" s="128" t="s">
        <v>230</v>
      </c>
      <c r="I5942" s="128" t="s">
        <v>230</v>
      </c>
      <c r="J5942" s="128" t="s">
        <v>230</v>
      </c>
      <c r="K5942" s="128" t="s">
        <v>230</v>
      </c>
      <c r="N5942" s="128" t="s">
        <v>230</v>
      </c>
      <c r="AA5942" s="128" t="s">
        <v>230</v>
      </c>
    </row>
    <row r="5943" spans="6:27">
      <c r="F5943" s="128" t="s">
        <v>230</v>
      </c>
      <c r="G5943" s="128" t="s">
        <v>230</v>
      </c>
      <c r="H5943" s="128" t="s">
        <v>230</v>
      </c>
      <c r="I5943" s="128" t="s">
        <v>230</v>
      </c>
      <c r="J5943" s="128" t="s">
        <v>230</v>
      </c>
      <c r="K5943" s="128" t="s">
        <v>230</v>
      </c>
      <c r="N5943" s="128" t="s">
        <v>230</v>
      </c>
      <c r="AA5943" s="128" t="s">
        <v>230</v>
      </c>
    </row>
    <row r="5944" spans="6:27">
      <c r="F5944" s="128" t="s">
        <v>230</v>
      </c>
      <c r="G5944" s="128" t="s">
        <v>230</v>
      </c>
      <c r="H5944" s="128" t="s">
        <v>230</v>
      </c>
      <c r="I5944" s="128" t="s">
        <v>230</v>
      </c>
      <c r="J5944" s="128" t="s">
        <v>230</v>
      </c>
      <c r="K5944" s="128" t="s">
        <v>230</v>
      </c>
      <c r="N5944" s="128" t="s">
        <v>230</v>
      </c>
      <c r="AA5944" s="128" t="s">
        <v>230</v>
      </c>
    </row>
    <row r="5945" spans="6:27">
      <c r="F5945" s="128" t="s">
        <v>230</v>
      </c>
      <c r="G5945" s="128" t="s">
        <v>230</v>
      </c>
      <c r="H5945" s="128" t="s">
        <v>230</v>
      </c>
      <c r="I5945" s="128" t="s">
        <v>230</v>
      </c>
      <c r="J5945" s="128" t="s">
        <v>230</v>
      </c>
      <c r="K5945" s="128" t="s">
        <v>230</v>
      </c>
      <c r="N5945" s="128" t="s">
        <v>230</v>
      </c>
      <c r="AA5945" s="128" t="s">
        <v>230</v>
      </c>
    </row>
    <row r="5946" spans="6:27">
      <c r="F5946" s="128" t="s">
        <v>230</v>
      </c>
      <c r="G5946" s="128" t="s">
        <v>230</v>
      </c>
      <c r="H5946" s="128" t="s">
        <v>230</v>
      </c>
      <c r="I5946" s="128" t="s">
        <v>230</v>
      </c>
      <c r="J5946" s="128" t="s">
        <v>230</v>
      </c>
      <c r="K5946" s="128" t="s">
        <v>230</v>
      </c>
      <c r="N5946" s="128" t="s">
        <v>230</v>
      </c>
      <c r="AA5946" s="128" t="s">
        <v>230</v>
      </c>
    </row>
    <row r="5947" spans="6:27">
      <c r="F5947" s="128" t="s">
        <v>230</v>
      </c>
      <c r="G5947" s="128" t="s">
        <v>230</v>
      </c>
      <c r="H5947" s="128" t="s">
        <v>230</v>
      </c>
      <c r="I5947" s="128" t="s">
        <v>230</v>
      </c>
      <c r="J5947" s="128" t="s">
        <v>230</v>
      </c>
      <c r="K5947" s="128" t="s">
        <v>230</v>
      </c>
      <c r="N5947" s="128" t="s">
        <v>230</v>
      </c>
      <c r="AA5947" s="128" t="s">
        <v>230</v>
      </c>
    </row>
    <row r="5948" spans="6:27">
      <c r="F5948" s="128" t="s">
        <v>230</v>
      </c>
      <c r="G5948" s="128" t="s">
        <v>230</v>
      </c>
      <c r="H5948" s="128" t="s">
        <v>230</v>
      </c>
      <c r="I5948" s="128" t="s">
        <v>230</v>
      </c>
      <c r="J5948" s="128" t="s">
        <v>230</v>
      </c>
      <c r="K5948" s="128" t="s">
        <v>230</v>
      </c>
      <c r="N5948" s="128" t="s">
        <v>230</v>
      </c>
      <c r="AA5948" s="128" t="s">
        <v>230</v>
      </c>
    </row>
    <row r="5949" spans="6:27">
      <c r="F5949" s="128" t="s">
        <v>230</v>
      </c>
      <c r="G5949" s="128" t="s">
        <v>230</v>
      </c>
      <c r="H5949" s="128" t="s">
        <v>230</v>
      </c>
      <c r="I5949" s="128" t="s">
        <v>230</v>
      </c>
      <c r="J5949" s="128" t="s">
        <v>230</v>
      </c>
      <c r="K5949" s="128" t="s">
        <v>230</v>
      </c>
      <c r="N5949" s="128" t="s">
        <v>230</v>
      </c>
      <c r="AA5949" s="128" t="s">
        <v>230</v>
      </c>
    </row>
    <row r="5950" spans="6:27">
      <c r="F5950" s="128" t="s">
        <v>230</v>
      </c>
      <c r="G5950" s="128" t="s">
        <v>230</v>
      </c>
      <c r="H5950" s="128" t="s">
        <v>230</v>
      </c>
      <c r="I5950" s="128" t="s">
        <v>230</v>
      </c>
      <c r="J5950" s="128" t="s">
        <v>230</v>
      </c>
      <c r="K5950" s="128" t="s">
        <v>230</v>
      </c>
      <c r="N5950" s="128" t="s">
        <v>230</v>
      </c>
      <c r="AA5950" s="128" t="s">
        <v>230</v>
      </c>
    </row>
    <row r="5951" spans="6:27">
      <c r="F5951" s="128" t="s">
        <v>230</v>
      </c>
      <c r="G5951" s="128" t="s">
        <v>230</v>
      </c>
      <c r="H5951" s="128" t="s">
        <v>230</v>
      </c>
      <c r="I5951" s="128" t="s">
        <v>230</v>
      </c>
      <c r="J5951" s="128" t="s">
        <v>230</v>
      </c>
      <c r="K5951" s="128" t="s">
        <v>230</v>
      </c>
      <c r="N5951" s="128" t="s">
        <v>230</v>
      </c>
      <c r="AA5951" s="128" t="s">
        <v>230</v>
      </c>
    </row>
    <row r="5952" spans="6:27">
      <c r="F5952" s="128" t="s">
        <v>230</v>
      </c>
      <c r="G5952" s="128" t="s">
        <v>230</v>
      </c>
      <c r="H5952" s="128" t="s">
        <v>230</v>
      </c>
      <c r="I5952" s="128" t="s">
        <v>230</v>
      </c>
      <c r="J5952" s="128" t="s">
        <v>230</v>
      </c>
      <c r="K5952" s="128" t="s">
        <v>230</v>
      </c>
      <c r="N5952" s="128" t="s">
        <v>230</v>
      </c>
      <c r="AA5952" s="128" t="s">
        <v>230</v>
      </c>
    </row>
    <row r="5953" spans="6:27">
      <c r="F5953" s="128" t="s">
        <v>230</v>
      </c>
      <c r="G5953" s="128" t="s">
        <v>230</v>
      </c>
      <c r="H5953" s="128" t="s">
        <v>230</v>
      </c>
      <c r="I5953" s="128" t="s">
        <v>230</v>
      </c>
      <c r="J5953" s="128" t="s">
        <v>230</v>
      </c>
      <c r="K5953" s="128" t="s">
        <v>230</v>
      </c>
      <c r="N5953" s="128" t="s">
        <v>230</v>
      </c>
      <c r="AA5953" s="128" t="s">
        <v>230</v>
      </c>
    </row>
    <row r="5954" spans="6:27">
      <c r="F5954" s="128" t="s">
        <v>230</v>
      </c>
      <c r="G5954" s="128" t="s">
        <v>230</v>
      </c>
      <c r="H5954" s="128" t="s">
        <v>230</v>
      </c>
      <c r="I5954" s="128" t="s">
        <v>230</v>
      </c>
      <c r="J5954" s="128" t="s">
        <v>230</v>
      </c>
      <c r="K5954" s="128" t="s">
        <v>230</v>
      </c>
      <c r="N5954" s="128" t="s">
        <v>230</v>
      </c>
      <c r="AA5954" s="128" t="s">
        <v>230</v>
      </c>
    </row>
    <row r="5955" spans="6:27">
      <c r="F5955" s="128" t="s">
        <v>230</v>
      </c>
      <c r="G5955" s="128" t="s">
        <v>230</v>
      </c>
      <c r="H5955" s="128" t="s">
        <v>230</v>
      </c>
      <c r="I5955" s="128" t="s">
        <v>230</v>
      </c>
      <c r="J5955" s="128" t="s">
        <v>230</v>
      </c>
      <c r="K5955" s="128" t="s">
        <v>230</v>
      </c>
      <c r="N5955" s="128" t="s">
        <v>230</v>
      </c>
      <c r="AA5955" s="128" t="s">
        <v>230</v>
      </c>
    </row>
    <row r="5956" spans="6:27">
      <c r="F5956" s="128" t="s">
        <v>230</v>
      </c>
      <c r="G5956" s="128" t="s">
        <v>230</v>
      </c>
      <c r="H5956" s="128" t="s">
        <v>230</v>
      </c>
      <c r="I5956" s="128" t="s">
        <v>230</v>
      </c>
      <c r="J5956" s="128" t="s">
        <v>230</v>
      </c>
      <c r="K5956" s="128" t="s">
        <v>230</v>
      </c>
      <c r="N5956" s="128" t="s">
        <v>230</v>
      </c>
      <c r="AA5956" s="128" t="s">
        <v>230</v>
      </c>
    </row>
    <row r="5957" spans="6:27">
      <c r="F5957" s="128" t="s">
        <v>230</v>
      </c>
      <c r="G5957" s="128" t="s">
        <v>230</v>
      </c>
      <c r="H5957" s="128" t="s">
        <v>230</v>
      </c>
      <c r="I5957" s="128" t="s">
        <v>230</v>
      </c>
      <c r="J5957" s="128" t="s">
        <v>230</v>
      </c>
      <c r="K5957" s="128" t="s">
        <v>230</v>
      </c>
      <c r="N5957" s="128" t="s">
        <v>230</v>
      </c>
      <c r="AA5957" s="128" t="s">
        <v>230</v>
      </c>
    </row>
    <row r="5958" spans="6:27">
      <c r="F5958" s="128" t="s">
        <v>230</v>
      </c>
      <c r="G5958" s="128" t="s">
        <v>230</v>
      </c>
      <c r="H5958" s="128" t="s">
        <v>230</v>
      </c>
      <c r="I5958" s="128" t="s">
        <v>230</v>
      </c>
      <c r="J5958" s="128" t="s">
        <v>230</v>
      </c>
      <c r="K5958" s="128" t="s">
        <v>230</v>
      </c>
      <c r="N5958" s="128" t="s">
        <v>230</v>
      </c>
      <c r="AA5958" s="128" t="s">
        <v>230</v>
      </c>
    </row>
    <row r="5959" spans="6:27">
      <c r="F5959" s="128" t="s">
        <v>230</v>
      </c>
      <c r="G5959" s="128" t="s">
        <v>230</v>
      </c>
      <c r="H5959" s="128" t="s">
        <v>230</v>
      </c>
      <c r="I5959" s="128" t="s">
        <v>230</v>
      </c>
      <c r="J5959" s="128" t="s">
        <v>230</v>
      </c>
      <c r="K5959" s="128" t="s">
        <v>230</v>
      </c>
      <c r="N5959" s="128" t="s">
        <v>230</v>
      </c>
      <c r="AA5959" s="128" t="s">
        <v>230</v>
      </c>
    </row>
    <row r="5960" spans="6:27">
      <c r="F5960" s="128" t="s">
        <v>230</v>
      </c>
      <c r="G5960" s="128" t="s">
        <v>230</v>
      </c>
      <c r="H5960" s="128" t="s">
        <v>230</v>
      </c>
      <c r="I5960" s="128" t="s">
        <v>230</v>
      </c>
      <c r="J5960" s="128" t="s">
        <v>230</v>
      </c>
      <c r="K5960" s="128" t="s">
        <v>230</v>
      </c>
      <c r="N5960" s="128" t="s">
        <v>230</v>
      </c>
      <c r="AA5960" s="128" t="s">
        <v>230</v>
      </c>
    </row>
    <row r="5961" spans="6:27">
      <c r="F5961" s="128" t="s">
        <v>230</v>
      </c>
      <c r="G5961" s="128" t="s">
        <v>230</v>
      </c>
      <c r="H5961" s="128" t="s">
        <v>230</v>
      </c>
      <c r="I5961" s="128" t="s">
        <v>230</v>
      </c>
      <c r="J5961" s="128" t="s">
        <v>230</v>
      </c>
      <c r="K5961" s="128" t="s">
        <v>230</v>
      </c>
      <c r="N5961" s="128" t="s">
        <v>230</v>
      </c>
      <c r="AA5961" s="128" t="s">
        <v>230</v>
      </c>
    </row>
    <row r="5962" spans="6:27">
      <c r="F5962" s="128" t="s">
        <v>230</v>
      </c>
      <c r="G5962" s="128" t="s">
        <v>230</v>
      </c>
      <c r="H5962" s="128" t="s">
        <v>230</v>
      </c>
      <c r="I5962" s="128" t="s">
        <v>230</v>
      </c>
      <c r="J5962" s="128" t="s">
        <v>230</v>
      </c>
      <c r="K5962" s="128" t="s">
        <v>230</v>
      </c>
      <c r="N5962" s="128" t="s">
        <v>230</v>
      </c>
      <c r="AA5962" s="128" t="s">
        <v>230</v>
      </c>
    </row>
    <row r="5963" spans="6:27">
      <c r="F5963" s="128" t="s">
        <v>230</v>
      </c>
      <c r="G5963" s="128" t="s">
        <v>230</v>
      </c>
      <c r="H5963" s="128" t="s">
        <v>230</v>
      </c>
      <c r="I5963" s="128" t="s">
        <v>230</v>
      </c>
      <c r="J5963" s="128" t="s">
        <v>230</v>
      </c>
      <c r="K5963" s="128" t="s">
        <v>230</v>
      </c>
      <c r="N5963" s="128" t="s">
        <v>230</v>
      </c>
      <c r="AA5963" s="128" t="s">
        <v>230</v>
      </c>
    </row>
    <row r="5964" spans="6:27">
      <c r="F5964" s="128" t="s">
        <v>230</v>
      </c>
      <c r="G5964" s="128" t="s">
        <v>230</v>
      </c>
      <c r="H5964" s="128" t="s">
        <v>230</v>
      </c>
      <c r="I5964" s="128" t="s">
        <v>230</v>
      </c>
      <c r="J5964" s="128" t="s">
        <v>230</v>
      </c>
      <c r="K5964" s="128" t="s">
        <v>230</v>
      </c>
      <c r="N5964" s="128" t="s">
        <v>230</v>
      </c>
      <c r="AA5964" s="128" t="s">
        <v>230</v>
      </c>
    </row>
    <row r="5965" spans="6:27">
      <c r="F5965" s="128" t="s">
        <v>230</v>
      </c>
      <c r="G5965" s="128" t="s">
        <v>230</v>
      </c>
      <c r="H5965" s="128" t="s">
        <v>230</v>
      </c>
      <c r="I5965" s="128" t="s">
        <v>230</v>
      </c>
      <c r="J5965" s="128" t="s">
        <v>230</v>
      </c>
      <c r="K5965" s="128" t="s">
        <v>230</v>
      </c>
      <c r="N5965" s="128" t="s">
        <v>230</v>
      </c>
      <c r="AA5965" s="128" t="s">
        <v>230</v>
      </c>
    </row>
    <row r="5966" spans="6:27">
      <c r="F5966" s="128" t="s">
        <v>230</v>
      </c>
      <c r="G5966" s="128" t="s">
        <v>230</v>
      </c>
      <c r="H5966" s="128" t="s">
        <v>230</v>
      </c>
      <c r="I5966" s="128" t="s">
        <v>230</v>
      </c>
      <c r="J5966" s="128" t="s">
        <v>230</v>
      </c>
      <c r="K5966" s="128" t="s">
        <v>230</v>
      </c>
      <c r="N5966" s="128" t="s">
        <v>230</v>
      </c>
      <c r="AA5966" s="128" t="s">
        <v>230</v>
      </c>
    </row>
    <row r="5967" spans="6:27">
      <c r="F5967" s="128" t="s">
        <v>230</v>
      </c>
      <c r="G5967" s="128" t="s">
        <v>230</v>
      </c>
      <c r="H5967" s="128" t="s">
        <v>230</v>
      </c>
      <c r="I5967" s="128" t="s">
        <v>230</v>
      </c>
      <c r="J5967" s="128" t="s">
        <v>230</v>
      </c>
      <c r="K5967" s="128" t="s">
        <v>230</v>
      </c>
      <c r="N5967" s="128" t="s">
        <v>230</v>
      </c>
      <c r="AA5967" s="128" t="s">
        <v>230</v>
      </c>
    </row>
    <row r="5968" spans="6:27">
      <c r="F5968" s="128" t="s">
        <v>230</v>
      </c>
      <c r="G5968" s="128" t="s">
        <v>230</v>
      </c>
      <c r="H5968" s="128" t="s">
        <v>230</v>
      </c>
      <c r="I5968" s="128" t="s">
        <v>230</v>
      </c>
      <c r="J5968" s="128" t="s">
        <v>230</v>
      </c>
      <c r="K5968" s="128" t="s">
        <v>230</v>
      </c>
      <c r="N5968" s="128" t="s">
        <v>230</v>
      </c>
      <c r="AA5968" s="128" t="s">
        <v>230</v>
      </c>
    </row>
    <row r="5969" spans="6:27">
      <c r="F5969" s="128" t="s">
        <v>230</v>
      </c>
      <c r="G5969" s="128" t="s">
        <v>230</v>
      </c>
      <c r="H5969" s="128" t="s">
        <v>230</v>
      </c>
      <c r="I5969" s="128" t="s">
        <v>230</v>
      </c>
      <c r="J5969" s="128" t="s">
        <v>230</v>
      </c>
      <c r="K5969" s="128" t="s">
        <v>230</v>
      </c>
      <c r="N5969" s="128" t="s">
        <v>230</v>
      </c>
      <c r="AA5969" s="128" t="s">
        <v>230</v>
      </c>
    </row>
    <row r="5970" spans="6:27">
      <c r="F5970" s="128" t="s">
        <v>230</v>
      </c>
      <c r="G5970" s="128" t="s">
        <v>230</v>
      </c>
      <c r="H5970" s="128" t="s">
        <v>230</v>
      </c>
      <c r="I5970" s="128" t="s">
        <v>230</v>
      </c>
      <c r="J5970" s="128" t="s">
        <v>230</v>
      </c>
      <c r="K5970" s="128" t="s">
        <v>230</v>
      </c>
      <c r="N5970" s="128" t="s">
        <v>230</v>
      </c>
      <c r="AA5970" s="128" t="s">
        <v>230</v>
      </c>
    </row>
    <row r="5971" spans="6:27">
      <c r="F5971" s="128" t="s">
        <v>230</v>
      </c>
      <c r="G5971" s="128" t="s">
        <v>230</v>
      </c>
      <c r="H5971" s="128" t="s">
        <v>230</v>
      </c>
      <c r="I5971" s="128" t="s">
        <v>230</v>
      </c>
      <c r="J5971" s="128" t="s">
        <v>230</v>
      </c>
      <c r="K5971" s="128" t="s">
        <v>230</v>
      </c>
      <c r="N5971" s="128" t="s">
        <v>230</v>
      </c>
      <c r="AA5971" s="128" t="s">
        <v>230</v>
      </c>
    </row>
    <row r="5972" spans="6:27">
      <c r="F5972" s="128" t="s">
        <v>230</v>
      </c>
      <c r="G5972" s="128" t="s">
        <v>230</v>
      </c>
      <c r="H5972" s="128" t="s">
        <v>230</v>
      </c>
      <c r="I5972" s="128" t="s">
        <v>230</v>
      </c>
      <c r="J5972" s="128" t="s">
        <v>230</v>
      </c>
      <c r="K5972" s="128" t="s">
        <v>230</v>
      </c>
      <c r="N5972" s="128" t="s">
        <v>230</v>
      </c>
      <c r="AA5972" s="128" t="s">
        <v>230</v>
      </c>
    </row>
    <row r="5973" spans="6:27">
      <c r="F5973" s="128" t="s">
        <v>230</v>
      </c>
      <c r="G5973" s="128" t="s">
        <v>230</v>
      </c>
      <c r="H5973" s="128" t="s">
        <v>230</v>
      </c>
      <c r="I5973" s="128" t="s">
        <v>230</v>
      </c>
      <c r="J5973" s="128" t="s">
        <v>230</v>
      </c>
      <c r="K5973" s="128" t="s">
        <v>230</v>
      </c>
      <c r="N5973" s="128" t="s">
        <v>230</v>
      </c>
      <c r="AA5973" s="128" t="s">
        <v>230</v>
      </c>
    </row>
    <row r="5974" spans="6:27">
      <c r="F5974" s="128" t="s">
        <v>230</v>
      </c>
      <c r="G5974" s="128" t="s">
        <v>230</v>
      </c>
      <c r="H5974" s="128" t="s">
        <v>230</v>
      </c>
      <c r="I5974" s="128" t="s">
        <v>230</v>
      </c>
      <c r="J5974" s="128" t="s">
        <v>230</v>
      </c>
      <c r="K5974" s="128" t="s">
        <v>230</v>
      </c>
      <c r="N5974" s="128" t="s">
        <v>230</v>
      </c>
      <c r="AA5974" s="128" t="s">
        <v>230</v>
      </c>
    </row>
    <row r="5975" spans="6:27">
      <c r="F5975" s="128" t="s">
        <v>230</v>
      </c>
      <c r="G5975" s="128" t="s">
        <v>230</v>
      </c>
      <c r="H5975" s="128" t="s">
        <v>230</v>
      </c>
      <c r="I5975" s="128" t="s">
        <v>230</v>
      </c>
      <c r="J5975" s="128" t="s">
        <v>230</v>
      </c>
      <c r="K5975" s="128" t="s">
        <v>230</v>
      </c>
      <c r="N5975" s="128" t="s">
        <v>230</v>
      </c>
      <c r="AA5975" s="128" t="s">
        <v>230</v>
      </c>
    </row>
    <row r="5976" spans="6:27">
      <c r="F5976" s="128" t="s">
        <v>230</v>
      </c>
      <c r="G5976" s="128" t="s">
        <v>230</v>
      </c>
      <c r="H5976" s="128" t="s">
        <v>230</v>
      </c>
      <c r="I5976" s="128" t="s">
        <v>230</v>
      </c>
      <c r="J5976" s="128" t="s">
        <v>230</v>
      </c>
      <c r="K5976" s="128" t="s">
        <v>230</v>
      </c>
      <c r="N5976" s="128" t="s">
        <v>230</v>
      </c>
      <c r="AA5976" s="128" t="s">
        <v>230</v>
      </c>
    </row>
    <row r="5977" spans="6:27">
      <c r="F5977" s="128" t="s">
        <v>230</v>
      </c>
      <c r="G5977" s="128" t="s">
        <v>230</v>
      </c>
      <c r="H5977" s="128" t="s">
        <v>230</v>
      </c>
      <c r="I5977" s="128" t="s">
        <v>230</v>
      </c>
      <c r="J5977" s="128" t="s">
        <v>230</v>
      </c>
      <c r="K5977" s="128" t="s">
        <v>230</v>
      </c>
      <c r="N5977" s="128" t="s">
        <v>230</v>
      </c>
      <c r="AA5977" s="128" t="s">
        <v>230</v>
      </c>
    </row>
    <row r="5978" spans="6:27">
      <c r="F5978" s="128" t="s">
        <v>230</v>
      </c>
      <c r="G5978" s="128" t="s">
        <v>230</v>
      </c>
      <c r="H5978" s="128" t="s">
        <v>230</v>
      </c>
      <c r="I5978" s="128" t="s">
        <v>230</v>
      </c>
      <c r="J5978" s="128" t="s">
        <v>230</v>
      </c>
      <c r="K5978" s="128" t="s">
        <v>230</v>
      </c>
      <c r="N5978" s="128" t="s">
        <v>230</v>
      </c>
      <c r="AA5978" s="128" t="s">
        <v>230</v>
      </c>
    </row>
    <row r="5979" spans="6:27">
      <c r="F5979" s="128" t="s">
        <v>230</v>
      </c>
      <c r="G5979" s="128" t="s">
        <v>230</v>
      </c>
      <c r="H5979" s="128" t="s">
        <v>230</v>
      </c>
      <c r="I5979" s="128" t="s">
        <v>230</v>
      </c>
      <c r="J5979" s="128" t="s">
        <v>230</v>
      </c>
      <c r="K5979" s="128" t="s">
        <v>230</v>
      </c>
      <c r="N5979" s="128" t="s">
        <v>230</v>
      </c>
      <c r="AA5979" s="128" t="s">
        <v>230</v>
      </c>
    </row>
    <row r="5980" spans="6:27">
      <c r="F5980" s="128" t="s">
        <v>230</v>
      </c>
      <c r="G5980" s="128" t="s">
        <v>230</v>
      </c>
      <c r="H5980" s="128" t="s">
        <v>230</v>
      </c>
      <c r="I5980" s="128" t="s">
        <v>230</v>
      </c>
      <c r="J5980" s="128" t="s">
        <v>230</v>
      </c>
      <c r="K5980" s="128" t="s">
        <v>230</v>
      </c>
      <c r="N5980" s="128" t="s">
        <v>230</v>
      </c>
      <c r="AA5980" s="128" t="s">
        <v>230</v>
      </c>
    </row>
    <row r="5981" spans="6:27">
      <c r="F5981" s="128" t="s">
        <v>230</v>
      </c>
      <c r="G5981" s="128" t="s">
        <v>230</v>
      </c>
      <c r="H5981" s="128" t="s">
        <v>230</v>
      </c>
      <c r="I5981" s="128" t="s">
        <v>230</v>
      </c>
      <c r="J5981" s="128" t="s">
        <v>230</v>
      </c>
      <c r="K5981" s="128" t="s">
        <v>230</v>
      </c>
      <c r="N5981" s="128" t="s">
        <v>230</v>
      </c>
      <c r="AA5981" s="128" t="s">
        <v>230</v>
      </c>
    </row>
    <row r="5982" spans="6:27">
      <c r="F5982" s="128" t="s">
        <v>230</v>
      </c>
      <c r="G5982" s="128" t="s">
        <v>230</v>
      </c>
      <c r="H5982" s="128" t="s">
        <v>230</v>
      </c>
      <c r="I5982" s="128" t="s">
        <v>230</v>
      </c>
      <c r="J5982" s="128" t="s">
        <v>230</v>
      </c>
      <c r="K5982" s="128" t="s">
        <v>230</v>
      </c>
      <c r="N5982" s="128" t="s">
        <v>230</v>
      </c>
      <c r="AA5982" s="128" t="s">
        <v>230</v>
      </c>
    </row>
    <row r="5983" spans="6:27">
      <c r="F5983" s="128" t="s">
        <v>230</v>
      </c>
      <c r="G5983" s="128" t="s">
        <v>230</v>
      </c>
      <c r="H5983" s="128" t="s">
        <v>230</v>
      </c>
      <c r="I5983" s="128" t="s">
        <v>230</v>
      </c>
      <c r="J5983" s="128" t="s">
        <v>230</v>
      </c>
      <c r="K5983" s="128" t="s">
        <v>230</v>
      </c>
      <c r="N5983" s="128" t="s">
        <v>230</v>
      </c>
      <c r="AA5983" s="128" t="s">
        <v>230</v>
      </c>
    </row>
    <row r="5984" spans="6:27">
      <c r="F5984" s="128" t="s">
        <v>230</v>
      </c>
      <c r="G5984" s="128" t="s">
        <v>230</v>
      </c>
      <c r="H5984" s="128" t="s">
        <v>230</v>
      </c>
      <c r="I5984" s="128" t="s">
        <v>230</v>
      </c>
      <c r="J5984" s="128" t="s">
        <v>230</v>
      </c>
      <c r="K5984" s="128" t="s">
        <v>230</v>
      </c>
      <c r="N5984" s="128" t="s">
        <v>230</v>
      </c>
      <c r="AA5984" s="128" t="s">
        <v>230</v>
      </c>
    </row>
    <row r="5985" spans="6:27">
      <c r="F5985" s="128" t="s">
        <v>230</v>
      </c>
      <c r="G5985" s="128" t="s">
        <v>230</v>
      </c>
      <c r="H5985" s="128" t="s">
        <v>230</v>
      </c>
      <c r="I5985" s="128" t="s">
        <v>230</v>
      </c>
      <c r="J5985" s="128" t="s">
        <v>230</v>
      </c>
      <c r="K5985" s="128" t="s">
        <v>230</v>
      </c>
      <c r="N5985" s="128" t="s">
        <v>230</v>
      </c>
      <c r="AA5985" s="128" t="s">
        <v>230</v>
      </c>
    </row>
    <row r="5986" spans="6:27">
      <c r="F5986" s="128" t="s">
        <v>230</v>
      </c>
      <c r="G5986" s="128" t="s">
        <v>230</v>
      </c>
      <c r="H5986" s="128" t="s">
        <v>230</v>
      </c>
      <c r="I5986" s="128" t="s">
        <v>230</v>
      </c>
      <c r="J5986" s="128" t="s">
        <v>230</v>
      </c>
      <c r="K5986" s="128" t="s">
        <v>230</v>
      </c>
      <c r="N5986" s="128" t="s">
        <v>230</v>
      </c>
      <c r="AA5986" s="128" t="s">
        <v>230</v>
      </c>
    </row>
    <row r="5987" spans="6:27">
      <c r="F5987" s="128" t="s">
        <v>230</v>
      </c>
      <c r="G5987" s="128" t="s">
        <v>230</v>
      </c>
      <c r="H5987" s="128" t="s">
        <v>230</v>
      </c>
      <c r="I5987" s="128" t="s">
        <v>230</v>
      </c>
      <c r="J5987" s="128" t="s">
        <v>230</v>
      </c>
      <c r="K5987" s="128" t="s">
        <v>230</v>
      </c>
      <c r="N5987" s="128" t="s">
        <v>230</v>
      </c>
      <c r="AA5987" s="128" t="s">
        <v>230</v>
      </c>
    </row>
    <row r="5988" spans="6:27">
      <c r="F5988" s="128" t="s">
        <v>230</v>
      </c>
      <c r="G5988" s="128" t="s">
        <v>230</v>
      </c>
      <c r="H5988" s="128" t="s">
        <v>230</v>
      </c>
      <c r="I5988" s="128" t="s">
        <v>230</v>
      </c>
      <c r="J5988" s="128" t="s">
        <v>230</v>
      </c>
      <c r="K5988" s="128" t="s">
        <v>230</v>
      </c>
      <c r="N5988" s="128" t="s">
        <v>230</v>
      </c>
      <c r="AA5988" s="128" t="s">
        <v>230</v>
      </c>
    </row>
    <row r="5989" spans="6:27">
      <c r="F5989" s="128" t="s">
        <v>230</v>
      </c>
      <c r="G5989" s="128" t="s">
        <v>230</v>
      </c>
      <c r="H5989" s="128" t="s">
        <v>230</v>
      </c>
      <c r="I5989" s="128" t="s">
        <v>230</v>
      </c>
      <c r="J5989" s="128" t="s">
        <v>230</v>
      </c>
      <c r="K5989" s="128" t="s">
        <v>230</v>
      </c>
      <c r="N5989" s="128" t="s">
        <v>230</v>
      </c>
      <c r="AA5989" s="128" t="s">
        <v>230</v>
      </c>
    </row>
    <row r="5990" spans="6:27">
      <c r="F5990" s="128" t="s">
        <v>230</v>
      </c>
      <c r="G5990" s="128" t="s">
        <v>230</v>
      </c>
      <c r="H5990" s="128" t="s">
        <v>230</v>
      </c>
      <c r="I5990" s="128" t="s">
        <v>230</v>
      </c>
      <c r="J5990" s="128" t="s">
        <v>230</v>
      </c>
      <c r="K5990" s="128" t="s">
        <v>230</v>
      </c>
      <c r="N5990" s="128" t="s">
        <v>230</v>
      </c>
      <c r="AA5990" s="128" t="s">
        <v>230</v>
      </c>
    </row>
    <row r="5991" spans="6:27">
      <c r="F5991" s="128" t="s">
        <v>230</v>
      </c>
      <c r="G5991" s="128" t="s">
        <v>230</v>
      </c>
      <c r="H5991" s="128" t="s">
        <v>230</v>
      </c>
      <c r="I5991" s="128" t="s">
        <v>230</v>
      </c>
      <c r="J5991" s="128" t="s">
        <v>230</v>
      </c>
      <c r="K5991" s="128" t="s">
        <v>230</v>
      </c>
      <c r="N5991" s="128" t="s">
        <v>230</v>
      </c>
      <c r="AA5991" s="128" t="s">
        <v>230</v>
      </c>
    </row>
    <row r="5992" spans="6:27">
      <c r="F5992" s="128" t="s">
        <v>230</v>
      </c>
      <c r="G5992" s="128" t="s">
        <v>230</v>
      </c>
      <c r="H5992" s="128" t="s">
        <v>230</v>
      </c>
      <c r="I5992" s="128" t="s">
        <v>230</v>
      </c>
      <c r="J5992" s="128" t="s">
        <v>230</v>
      </c>
      <c r="K5992" s="128" t="s">
        <v>230</v>
      </c>
      <c r="N5992" s="128" t="s">
        <v>230</v>
      </c>
      <c r="AA5992" s="128" t="s">
        <v>230</v>
      </c>
    </row>
    <row r="5993" spans="6:27">
      <c r="F5993" s="128" t="s">
        <v>230</v>
      </c>
      <c r="G5993" s="128" t="s">
        <v>230</v>
      </c>
      <c r="H5993" s="128" t="s">
        <v>230</v>
      </c>
      <c r="I5993" s="128" t="s">
        <v>230</v>
      </c>
      <c r="J5993" s="128" t="s">
        <v>230</v>
      </c>
      <c r="K5993" s="128" t="s">
        <v>230</v>
      </c>
      <c r="N5993" s="128" t="s">
        <v>230</v>
      </c>
      <c r="AA5993" s="128" t="s">
        <v>230</v>
      </c>
    </row>
    <row r="5994" spans="6:27">
      <c r="F5994" s="128" t="s">
        <v>230</v>
      </c>
      <c r="G5994" s="128" t="s">
        <v>230</v>
      </c>
      <c r="H5994" s="128" t="s">
        <v>230</v>
      </c>
      <c r="I5994" s="128" t="s">
        <v>230</v>
      </c>
      <c r="J5994" s="128" t="s">
        <v>230</v>
      </c>
      <c r="K5994" s="128" t="s">
        <v>230</v>
      </c>
      <c r="N5994" s="128" t="s">
        <v>230</v>
      </c>
      <c r="AA5994" s="128" t="s">
        <v>230</v>
      </c>
    </row>
    <row r="5995" spans="6:27">
      <c r="F5995" s="128" t="s">
        <v>230</v>
      </c>
      <c r="G5995" s="128" t="s">
        <v>230</v>
      </c>
      <c r="H5995" s="128" t="s">
        <v>230</v>
      </c>
      <c r="I5995" s="128" t="s">
        <v>230</v>
      </c>
      <c r="J5995" s="128" t="s">
        <v>230</v>
      </c>
      <c r="K5995" s="128" t="s">
        <v>230</v>
      </c>
      <c r="N5995" s="128" t="s">
        <v>230</v>
      </c>
      <c r="AA5995" s="128" t="s">
        <v>230</v>
      </c>
    </row>
    <row r="5996" spans="6:27">
      <c r="F5996" s="128" t="s">
        <v>230</v>
      </c>
      <c r="G5996" s="128" t="s">
        <v>230</v>
      </c>
      <c r="H5996" s="128" t="s">
        <v>230</v>
      </c>
      <c r="I5996" s="128" t="s">
        <v>230</v>
      </c>
      <c r="J5996" s="128" t="s">
        <v>230</v>
      </c>
      <c r="K5996" s="128" t="s">
        <v>230</v>
      </c>
      <c r="N5996" s="128" t="s">
        <v>230</v>
      </c>
      <c r="AA5996" s="128" t="s">
        <v>230</v>
      </c>
    </row>
    <row r="5997" spans="6:27">
      <c r="F5997" s="128" t="s">
        <v>230</v>
      </c>
      <c r="G5997" s="128" t="s">
        <v>230</v>
      </c>
      <c r="H5997" s="128" t="s">
        <v>230</v>
      </c>
      <c r="I5997" s="128" t="s">
        <v>230</v>
      </c>
      <c r="J5997" s="128" t="s">
        <v>230</v>
      </c>
      <c r="K5997" s="128" t="s">
        <v>230</v>
      </c>
      <c r="N5997" s="128" t="s">
        <v>230</v>
      </c>
      <c r="AA5997" s="128" t="s">
        <v>230</v>
      </c>
    </row>
    <row r="5998" spans="6:27">
      <c r="F5998" s="128" t="s">
        <v>230</v>
      </c>
      <c r="G5998" s="128" t="s">
        <v>230</v>
      </c>
      <c r="H5998" s="128" t="s">
        <v>230</v>
      </c>
      <c r="I5998" s="128" t="s">
        <v>230</v>
      </c>
      <c r="J5998" s="128" t="s">
        <v>230</v>
      </c>
      <c r="K5998" s="128" t="s">
        <v>230</v>
      </c>
      <c r="N5998" s="128" t="s">
        <v>230</v>
      </c>
      <c r="AA5998" s="128" t="s">
        <v>230</v>
      </c>
    </row>
    <row r="5999" spans="6:27">
      <c r="F5999" s="128" t="s">
        <v>230</v>
      </c>
      <c r="G5999" s="128" t="s">
        <v>230</v>
      </c>
      <c r="H5999" s="128" t="s">
        <v>230</v>
      </c>
      <c r="I5999" s="128" t="s">
        <v>230</v>
      </c>
      <c r="J5999" s="128" t="s">
        <v>230</v>
      </c>
      <c r="K5999" s="128" t="s">
        <v>230</v>
      </c>
      <c r="N5999" s="128" t="s">
        <v>230</v>
      </c>
      <c r="AA5999" s="128" t="s">
        <v>230</v>
      </c>
    </row>
    <row r="6000" spans="6:27">
      <c r="F6000" s="128" t="s">
        <v>230</v>
      </c>
      <c r="G6000" s="128" t="s">
        <v>230</v>
      </c>
      <c r="H6000" s="128" t="s">
        <v>230</v>
      </c>
      <c r="I6000" s="128" t="s">
        <v>230</v>
      </c>
      <c r="J6000" s="128" t="s">
        <v>230</v>
      </c>
      <c r="K6000" s="128" t="s">
        <v>230</v>
      </c>
      <c r="N6000" s="128" t="s">
        <v>230</v>
      </c>
      <c r="AA6000" s="128" t="s">
        <v>230</v>
      </c>
    </row>
    <row r="6001" spans="6:27">
      <c r="F6001" s="128" t="s">
        <v>230</v>
      </c>
      <c r="G6001" s="128" t="s">
        <v>230</v>
      </c>
      <c r="H6001" s="128" t="s">
        <v>230</v>
      </c>
      <c r="I6001" s="128" t="s">
        <v>230</v>
      </c>
      <c r="J6001" s="128" t="s">
        <v>230</v>
      </c>
      <c r="K6001" s="128" t="s">
        <v>230</v>
      </c>
      <c r="N6001" s="128" t="s">
        <v>230</v>
      </c>
      <c r="AA6001" s="128" t="s">
        <v>230</v>
      </c>
    </row>
    <row r="6002" spans="6:27">
      <c r="F6002" s="128" t="s">
        <v>230</v>
      </c>
      <c r="G6002" s="128" t="s">
        <v>230</v>
      </c>
      <c r="H6002" s="128" t="s">
        <v>230</v>
      </c>
      <c r="I6002" s="128" t="s">
        <v>230</v>
      </c>
      <c r="J6002" s="128" t="s">
        <v>230</v>
      </c>
      <c r="K6002" s="128" t="s">
        <v>230</v>
      </c>
      <c r="N6002" s="128" t="s">
        <v>230</v>
      </c>
      <c r="AA6002" s="128" t="s">
        <v>230</v>
      </c>
    </row>
    <row r="6003" spans="6:27">
      <c r="F6003" s="128" t="s">
        <v>230</v>
      </c>
      <c r="G6003" s="128" t="s">
        <v>230</v>
      </c>
      <c r="H6003" s="128" t="s">
        <v>230</v>
      </c>
      <c r="I6003" s="128" t="s">
        <v>230</v>
      </c>
      <c r="J6003" s="128" t="s">
        <v>230</v>
      </c>
      <c r="K6003" s="128" t="s">
        <v>230</v>
      </c>
      <c r="N6003" s="128" t="s">
        <v>230</v>
      </c>
      <c r="AA6003" s="128" t="s">
        <v>230</v>
      </c>
    </row>
    <row r="6004" spans="6:27">
      <c r="F6004" s="128" t="s">
        <v>230</v>
      </c>
      <c r="G6004" s="128" t="s">
        <v>230</v>
      </c>
      <c r="H6004" s="128" t="s">
        <v>230</v>
      </c>
      <c r="I6004" s="128" t="s">
        <v>230</v>
      </c>
      <c r="J6004" s="128" t="s">
        <v>230</v>
      </c>
      <c r="K6004" s="128" t="s">
        <v>230</v>
      </c>
      <c r="N6004" s="128" t="s">
        <v>230</v>
      </c>
      <c r="AA6004" s="128" t="s">
        <v>230</v>
      </c>
    </row>
    <row r="6005" spans="6:27">
      <c r="F6005" s="128" t="s">
        <v>230</v>
      </c>
      <c r="G6005" s="128" t="s">
        <v>230</v>
      </c>
      <c r="H6005" s="128" t="s">
        <v>230</v>
      </c>
      <c r="I6005" s="128" t="s">
        <v>230</v>
      </c>
      <c r="J6005" s="128" t="s">
        <v>230</v>
      </c>
      <c r="K6005" s="128" t="s">
        <v>230</v>
      </c>
      <c r="N6005" s="128" t="s">
        <v>230</v>
      </c>
      <c r="AA6005" s="128" t="s">
        <v>230</v>
      </c>
    </row>
    <row r="6006" spans="6:27">
      <c r="F6006" s="128" t="s">
        <v>230</v>
      </c>
      <c r="G6006" s="128" t="s">
        <v>230</v>
      </c>
      <c r="H6006" s="128" t="s">
        <v>230</v>
      </c>
      <c r="I6006" s="128" t="s">
        <v>230</v>
      </c>
      <c r="J6006" s="128" t="s">
        <v>230</v>
      </c>
      <c r="K6006" s="128" t="s">
        <v>230</v>
      </c>
      <c r="N6006" s="128" t="s">
        <v>230</v>
      </c>
      <c r="AA6006" s="128" t="s">
        <v>230</v>
      </c>
    </row>
    <row r="6007" spans="6:27">
      <c r="F6007" s="128" t="s">
        <v>230</v>
      </c>
      <c r="G6007" s="128" t="s">
        <v>230</v>
      </c>
      <c r="H6007" s="128" t="s">
        <v>230</v>
      </c>
      <c r="I6007" s="128" t="s">
        <v>230</v>
      </c>
      <c r="J6007" s="128" t="s">
        <v>230</v>
      </c>
      <c r="K6007" s="128" t="s">
        <v>230</v>
      </c>
      <c r="N6007" s="128" t="s">
        <v>230</v>
      </c>
      <c r="AA6007" s="128" t="s">
        <v>230</v>
      </c>
    </row>
    <row r="6008" spans="6:27">
      <c r="F6008" s="128" t="s">
        <v>230</v>
      </c>
      <c r="G6008" s="128" t="s">
        <v>230</v>
      </c>
      <c r="H6008" s="128" t="s">
        <v>230</v>
      </c>
      <c r="I6008" s="128" t="s">
        <v>230</v>
      </c>
      <c r="J6008" s="128" t="s">
        <v>230</v>
      </c>
      <c r="K6008" s="128" t="s">
        <v>230</v>
      </c>
      <c r="N6008" s="128" t="s">
        <v>230</v>
      </c>
      <c r="AA6008" s="128" t="s">
        <v>230</v>
      </c>
    </row>
    <row r="6009" spans="6:27">
      <c r="F6009" s="128" t="s">
        <v>230</v>
      </c>
      <c r="G6009" s="128" t="s">
        <v>230</v>
      </c>
      <c r="H6009" s="128" t="s">
        <v>230</v>
      </c>
      <c r="I6009" s="128" t="s">
        <v>230</v>
      </c>
      <c r="J6009" s="128" t="s">
        <v>230</v>
      </c>
      <c r="K6009" s="128" t="s">
        <v>230</v>
      </c>
      <c r="N6009" s="128" t="s">
        <v>230</v>
      </c>
      <c r="AA6009" s="128" t="s">
        <v>230</v>
      </c>
    </row>
    <row r="6010" spans="6:27">
      <c r="F6010" s="128" t="s">
        <v>230</v>
      </c>
      <c r="G6010" s="128" t="s">
        <v>230</v>
      </c>
      <c r="H6010" s="128" t="s">
        <v>230</v>
      </c>
      <c r="I6010" s="128" t="s">
        <v>230</v>
      </c>
      <c r="J6010" s="128" t="s">
        <v>230</v>
      </c>
      <c r="K6010" s="128" t="s">
        <v>230</v>
      </c>
      <c r="N6010" s="128" t="s">
        <v>230</v>
      </c>
      <c r="AA6010" s="128" t="s">
        <v>230</v>
      </c>
    </row>
    <row r="6011" spans="6:27">
      <c r="F6011" s="128" t="s">
        <v>230</v>
      </c>
      <c r="G6011" s="128" t="s">
        <v>230</v>
      </c>
      <c r="H6011" s="128" t="s">
        <v>230</v>
      </c>
      <c r="I6011" s="128" t="s">
        <v>230</v>
      </c>
      <c r="J6011" s="128" t="s">
        <v>230</v>
      </c>
      <c r="K6011" s="128" t="s">
        <v>230</v>
      </c>
      <c r="N6011" s="128" t="s">
        <v>230</v>
      </c>
      <c r="AA6011" s="128" t="s">
        <v>230</v>
      </c>
    </row>
    <row r="6012" spans="6:27">
      <c r="F6012" s="128" t="s">
        <v>230</v>
      </c>
      <c r="G6012" s="128" t="s">
        <v>230</v>
      </c>
      <c r="H6012" s="128" t="s">
        <v>230</v>
      </c>
      <c r="I6012" s="128" t="s">
        <v>230</v>
      </c>
      <c r="J6012" s="128" t="s">
        <v>230</v>
      </c>
      <c r="K6012" s="128" t="s">
        <v>230</v>
      </c>
      <c r="N6012" s="128" t="s">
        <v>230</v>
      </c>
      <c r="AA6012" s="128" t="s">
        <v>230</v>
      </c>
    </row>
    <row r="6013" spans="6:27">
      <c r="F6013" s="128" t="s">
        <v>230</v>
      </c>
      <c r="G6013" s="128" t="s">
        <v>230</v>
      </c>
      <c r="H6013" s="128" t="s">
        <v>230</v>
      </c>
      <c r="I6013" s="128" t="s">
        <v>230</v>
      </c>
      <c r="J6013" s="128" t="s">
        <v>230</v>
      </c>
      <c r="K6013" s="128" t="s">
        <v>230</v>
      </c>
      <c r="N6013" s="128" t="s">
        <v>230</v>
      </c>
      <c r="AA6013" s="128" t="s">
        <v>230</v>
      </c>
    </row>
    <row r="6014" spans="6:27">
      <c r="F6014" s="128" t="s">
        <v>230</v>
      </c>
      <c r="G6014" s="128" t="s">
        <v>230</v>
      </c>
      <c r="H6014" s="128" t="s">
        <v>230</v>
      </c>
      <c r="I6014" s="128" t="s">
        <v>230</v>
      </c>
      <c r="J6014" s="128" t="s">
        <v>230</v>
      </c>
      <c r="K6014" s="128" t="s">
        <v>230</v>
      </c>
      <c r="N6014" s="128" t="s">
        <v>230</v>
      </c>
      <c r="AA6014" s="128" t="s">
        <v>230</v>
      </c>
    </row>
    <row r="6015" spans="6:27">
      <c r="F6015" s="128" t="s">
        <v>230</v>
      </c>
      <c r="G6015" s="128" t="s">
        <v>230</v>
      </c>
      <c r="H6015" s="128" t="s">
        <v>230</v>
      </c>
      <c r="I6015" s="128" t="s">
        <v>230</v>
      </c>
      <c r="J6015" s="128" t="s">
        <v>230</v>
      </c>
      <c r="K6015" s="128" t="s">
        <v>230</v>
      </c>
      <c r="N6015" s="128" t="s">
        <v>230</v>
      </c>
      <c r="AA6015" s="128" t="s">
        <v>230</v>
      </c>
    </row>
    <row r="6016" spans="6:27">
      <c r="F6016" s="128" t="s">
        <v>230</v>
      </c>
      <c r="G6016" s="128" t="s">
        <v>230</v>
      </c>
      <c r="H6016" s="128" t="s">
        <v>230</v>
      </c>
      <c r="I6016" s="128" t="s">
        <v>230</v>
      </c>
      <c r="J6016" s="128" t="s">
        <v>230</v>
      </c>
      <c r="K6016" s="128" t="s">
        <v>230</v>
      </c>
      <c r="N6016" s="128" t="s">
        <v>230</v>
      </c>
      <c r="AA6016" s="128" t="s">
        <v>230</v>
      </c>
    </row>
    <row r="6017" spans="6:27">
      <c r="F6017" s="128" t="s">
        <v>230</v>
      </c>
      <c r="G6017" s="128" t="s">
        <v>230</v>
      </c>
      <c r="H6017" s="128" t="s">
        <v>230</v>
      </c>
      <c r="I6017" s="128" t="s">
        <v>230</v>
      </c>
      <c r="J6017" s="128" t="s">
        <v>230</v>
      </c>
      <c r="K6017" s="128" t="s">
        <v>230</v>
      </c>
      <c r="N6017" s="128" t="s">
        <v>230</v>
      </c>
      <c r="AA6017" s="128" t="s">
        <v>230</v>
      </c>
    </row>
    <row r="6018" spans="6:27">
      <c r="F6018" s="128" t="s">
        <v>230</v>
      </c>
      <c r="G6018" s="128" t="s">
        <v>230</v>
      </c>
      <c r="H6018" s="128" t="s">
        <v>230</v>
      </c>
      <c r="I6018" s="128" t="s">
        <v>230</v>
      </c>
      <c r="J6018" s="128" t="s">
        <v>230</v>
      </c>
      <c r="K6018" s="128" t="s">
        <v>230</v>
      </c>
      <c r="N6018" s="128" t="s">
        <v>230</v>
      </c>
      <c r="AA6018" s="128" t="s">
        <v>230</v>
      </c>
    </row>
    <row r="6019" spans="6:27">
      <c r="F6019" s="128" t="s">
        <v>230</v>
      </c>
      <c r="G6019" s="128" t="s">
        <v>230</v>
      </c>
      <c r="H6019" s="128" t="s">
        <v>230</v>
      </c>
      <c r="I6019" s="128" t="s">
        <v>230</v>
      </c>
      <c r="J6019" s="128" t="s">
        <v>230</v>
      </c>
      <c r="K6019" s="128" t="s">
        <v>230</v>
      </c>
      <c r="N6019" s="128" t="s">
        <v>230</v>
      </c>
      <c r="AA6019" s="128" t="s">
        <v>230</v>
      </c>
    </row>
    <row r="6020" spans="6:27">
      <c r="F6020" s="128" t="s">
        <v>230</v>
      </c>
      <c r="G6020" s="128" t="s">
        <v>230</v>
      </c>
      <c r="H6020" s="128" t="s">
        <v>230</v>
      </c>
      <c r="I6020" s="128" t="s">
        <v>230</v>
      </c>
      <c r="J6020" s="128" t="s">
        <v>230</v>
      </c>
      <c r="K6020" s="128" t="s">
        <v>230</v>
      </c>
      <c r="N6020" s="128" t="s">
        <v>230</v>
      </c>
      <c r="AA6020" s="128" t="s">
        <v>230</v>
      </c>
    </row>
    <row r="6021" spans="6:27">
      <c r="F6021" s="128" t="s">
        <v>230</v>
      </c>
      <c r="G6021" s="128" t="s">
        <v>230</v>
      </c>
      <c r="H6021" s="128" t="s">
        <v>230</v>
      </c>
      <c r="I6021" s="128" t="s">
        <v>230</v>
      </c>
      <c r="J6021" s="128" t="s">
        <v>230</v>
      </c>
      <c r="K6021" s="128" t="s">
        <v>230</v>
      </c>
      <c r="N6021" s="128" t="s">
        <v>230</v>
      </c>
      <c r="AA6021" s="128" t="s">
        <v>230</v>
      </c>
    </row>
    <row r="6022" spans="6:27">
      <c r="F6022" s="128" t="s">
        <v>230</v>
      </c>
      <c r="G6022" s="128" t="s">
        <v>230</v>
      </c>
      <c r="H6022" s="128" t="s">
        <v>230</v>
      </c>
      <c r="I6022" s="128" t="s">
        <v>230</v>
      </c>
      <c r="J6022" s="128" t="s">
        <v>230</v>
      </c>
      <c r="K6022" s="128" t="s">
        <v>230</v>
      </c>
      <c r="N6022" s="128" t="s">
        <v>230</v>
      </c>
      <c r="AA6022" s="128" t="s">
        <v>230</v>
      </c>
    </row>
    <row r="6023" spans="6:27">
      <c r="F6023" s="128" t="s">
        <v>230</v>
      </c>
      <c r="G6023" s="128" t="s">
        <v>230</v>
      </c>
      <c r="H6023" s="128" t="s">
        <v>230</v>
      </c>
      <c r="I6023" s="128" t="s">
        <v>230</v>
      </c>
      <c r="J6023" s="128" t="s">
        <v>230</v>
      </c>
      <c r="K6023" s="128" t="s">
        <v>230</v>
      </c>
      <c r="N6023" s="128" t="s">
        <v>230</v>
      </c>
      <c r="AA6023" s="128" t="s">
        <v>230</v>
      </c>
    </row>
    <row r="6024" spans="6:27">
      <c r="F6024" s="128" t="s">
        <v>230</v>
      </c>
      <c r="G6024" s="128" t="s">
        <v>230</v>
      </c>
      <c r="H6024" s="128" t="s">
        <v>230</v>
      </c>
      <c r="I6024" s="128" t="s">
        <v>230</v>
      </c>
      <c r="J6024" s="128" t="s">
        <v>230</v>
      </c>
      <c r="K6024" s="128" t="s">
        <v>230</v>
      </c>
      <c r="N6024" s="128" t="s">
        <v>230</v>
      </c>
      <c r="AA6024" s="128" t="s">
        <v>230</v>
      </c>
    </row>
    <row r="6025" spans="6:27">
      <c r="F6025" s="128" t="s">
        <v>230</v>
      </c>
      <c r="G6025" s="128" t="s">
        <v>230</v>
      </c>
      <c r="H6025" s="128" t="s">
        <v>230</v>
      </c>
      <c r="I6025" s="128" t="s">
        <v>230</v>
      </c>
      <c r="J6025" s="128" t="s">
        <v>230</v>
      </c>
      <c r="K6025" s="128" t="s">
        <v>230</v>
      </c>
      <c r="N6025" s="128" t="s">
        <v>230</v>
      </c>
      <c r="AA6025" s="128" t="s">
        <v>230</v>
      </c>
    </row>
    <row r="6026" spans="6:27">
      <c r="F6026" s="128" t="s">
        <v>230</v>
      </c>
      <c r="G6026" s="128" t="s">
        <v>230</v>
      </c>
      <c r="H6026" s="128" t="s">
        <v>230</v>
      </c>
      <c r="I6026" s="128" t="s">
        <v>230</v>
      </c>
      <c r="J6026" s="128" t="s">
        <v>230</v>
      </c>
      <c r="K6026" s="128" t="s">
        <v>230</v>
      </c>
      <c r="N6026" s="128" t="s">
        <v>230</v>
      </c>
      <c r="AA6026" s="128" t="s">
        <v>230</v>
      </c>
    </row>
    <row r="6027" spans="6:27">
      <c r="F6027" s="128" t="s">
        <v>230</v>
      </c>
      <c r="G6027" s="128" t="s">
        <v>230</v>
      </c>
      <c r="H6027" s="128" t="s">
        <v>230</v>
      </c>
      <c r="I6027" s="128" t="s">
        <v>230</v>
      </c>
      <c r="J6027" s="128" t="s">
        <v>230</v>
      </c>
      <c r="K6027" s="128" t="s">
        <v>230</v>
      </c>
      <c r="N6027" s="128" t="s">
        <v>230</v>
      </c>
      <c r="AA6027" s="128" t="s">
        <v>230</v>
      </c>
    </row>
    <row r="6028" spans="6:27">
      <c r="F6028" s="128" t="s">
        <v>230</v>
      </c>
      <c r="G6028" s="128" t="s">
        <v>230</v>
      </c>
      <c r="H6028" s="128" t="s">
        <v>230</v>
      </c>
      <c r="I6028" s="128" t="s">
        <v>230</v>
      </c>
      <c r="J6028" s="128" t="s">
        <v>230</v>
      </c>
      <c r="K6028" s="128" t="s">
        <v>230</v>
      </c>
      <c r="N6028" s="128" t="s">
        <v>230</v>
      </c>
      <c r="AA6028" s="128" t="s">
        <v>230</v>
      </c>
    </row>
    <row r="6029" spans="6:27">
      <c r="F6029" s="128" t="s">
        <v>230</v>
      </c>
      <c r="G6029" s="128" t="s">
        <v>230</v>
      </c>
      <c r="H6029" s="128" t="s">
        <v>230</v>
      </c>
      <c r="I6029" s="128" t="s">
        <v>230</v>
      </c>
      <c r="J6029" s="128" t="s">
        <v>230</v>
      </c>
      <c r="K6029" s="128" t="s">
        <v>230</v>
      </c>
      <c r="N6029" s="128" t="s">
        <v>230</v>
      </c>
      <c r="AA6029" s="128" t="s">
        <v>230</v>
      </c>
    </row>
    <row r="6030" spans="6:27">
      <c r="F6030" s="128" t="s">
        <v>230</v>
      </c>
      <c r="G6030" s="128" t="s">
        <v>230</v>
      </c>
      <c r="H6030" s="128" t="s">
        <v>230</v>
      </c>
      <c r="I6030" s="128" t="s">
        <v>230</v>
      </c>
      <c r="J6030" s="128" t="s">
        <v>230</v>
      </c>
      <c r="K6030" s="128" t="s">
        <v>230</v>
      </c>
      <c r="N6030" s="128" t="s">
        <v>230</v>
      </c>
      <c r="AA6030" s="128" t="s">
        <v>230</v>
      </c>
    </row>
    <row r="6031" spans="6:27">
      <c r="F6031" s="128" t="s">
        <v>230</v>
      </c>
      <c r="G6031" s="128" t="s">
        <v>230</v>
      </c>
      <c r="H6031" s="128" t="s">
        <v>230</v>
      </c>
      <c r="I6031" s="128" t="s">
        <v>230</v>
      </c>
      <c r="J6031" s="128" t="s">
        <v>230</v>
      </c>
      <c r="K6031" s="128" t="s">
        <v>230</v>
      </c>
      <c r="N6031" s="128" t="s">
        <v>230</v>
      </c>
      <c r="AA6031" s="128" t="s">
        <v>230</v>
      </c>
    </row>
    <row r="6032" spans="6:27">
      <c r="F6032" s="128" t="s">
        <v>230</v>
      </c>
      <c r="G6032" s="128" t="s">
        <v>230</v>
      </c>
      <c r="H6032" s="128" t="s">
        <v>230</v>
      </c>
      <c r="I6032" s="128" t="s">
        <v>230</v>
      </c>
      <c r="J6032" s="128" t="s">
        <v>230</v>
      </c>
      <c r="K6032" s="128" t="s">
        <v>230</v>
      </c>
      <c r="N6032" s="128" t="s">
        <v>230</v>
      </c>
      <c r="AA6032" s="128" t="s">
        <v>230</v>
      </c>
    </row>
    <row r="6033" spans="6:27">
      <c r="F6033" s="128" t="s">
        <v>230</v>
      </c>
      <c r="G6033" s="128" t="s">
        <v>230</v>
      </c>
      <c r="H6033" s="128" t="s">
        <v>230</v>
      </c>
      <c r="I6033" s="128" t="s">
        <v>230</v>
      </c>
      <c r="J6033" s="128" t="s">
        <v>230</v>
      </c>
      <c r="K6033" s="128" t="s">
        <v>230</v>
      </c>
      <c r="N6033" s="128" t="s">
        <v>230</v>
      </c>
      <c r="AA6033" s="128" t="s">
        <v>230</v>
      </c>
    </row>
    <row r="6034" spans="6:27">
      <c r="F6034" s="128" t="s">
        <v>230</v>
      </c>
      <c r="G6034" s="128" t="s">
        <v>230</v>
      </c>
      <c r="H6034" s="128" t="s">
        <v>230</v>
      </c>
      <c r="I6034" s="128" t="s">
        <v>230</v>
      </c>
      <c r="J6034" s="128" t="s">
        <v>230</v>
      </c>
      <c r="K6034" s="128" t="s">
        <v>230</v>
      </c>
      <c r="N6034" s="128" t="s">
        <v>230</v>
      </c>
      <c r="AA6034" s="128" t="s">
        <v>230</v>
      </c>
    </row>
    <row r="6035" spans="6:27">
      <c r="F6035" s="128" t="s">
        <v>230</v>
      </c>
      <c r="G6035" s="128" t="s">
        <v>230</v>
      </c>
      <c r="H6035" s="128" t="s">
        <v>230</v>
      </c>
      <c r="I6035" s="128" t="s">
        <v>230</v>
      </c>
      <c r="J6035" s="128" t="s">
        <v>230</v>
      </c>
      <c r="K6035" s="128" t="s">
        <v>230</v>
      </c>
      <c r="N6035" s="128" t="s">
        <v>230</v>
      </c>
      <c r="AA6035" s="128" t="s">
        <v>230</v>
      </c>
    </row>
    <row r="6036" spans="6:27">
      <c r="F6036" s="128" t="s">
        <v>230</v>
      </c>
      <c r="G6036" s="128" t="s">
        <v>230</v>
      </c>
      <c r="H6036" s="128" t="s">
        <v>230</v>
      </c>
      <c r="I6036" s="128" t="s">
        <v>230</v>
      </c>
      <c r="J6036" s="128" t="s">
        <v>230</v>
      </c>
      <c r="K6036" s="128" t="s">
        <v>230</v>
      </c>
      <c r="N6036" s="128" t="s">
        <v>230</v>
      </c>
      <c r="AA6036" s="128" t="s">
        <v>230</v>
      </c>
    </row>
    <row r="6037" spans="6:27">
      <c r="F6037" s="128" t="s">
        <v>230</v>
      </c>
      <c r="G6037" s="128" t="s">
        <v>230</v>
      </c>
      <c r="H6037" s="128" t="s">
        <v>230</v>
      </c>
      <c r="I6037" s="128" t="s">
        <v>230</v>
      </c>
      <c r="J6037" s="128" t="s">
        <v>230</v>
      </c>
      <c r="K6037" s="128" t="s">
        <v>230</v>
      </c>
      <c r="N6037" s="128" t="s">
        <v>230</v>
      </c>
      <c r="AA6037" s="128" t="s">
        <v>230</v>
      </c>
    </row>
    <row r="6038" spans="6:27">
      <c r="F6038" s="128" t="s">
        <v>230</v>
      </c>
      <c r="G6038" s="128" t="s">
        <v>230</v>
      </c>
      <c r="H6038" s="128" t="s">
        <v>230</v>
      </c>
      <c r="I6038" s="128" t="s">
        <v>230</v>
      </c>
      <c r="J6038" s="128" t="s">
        <v>230</v>
      </c>
      <c r="K6038" s="128" t="s">
        <v>230</v>
      </c>
      <c r="N6038" s="128" t="s">
        <v>230</v>
      </c>
      <c r="AA6038" s="128" t="s">
        <v>230</v>
      </c>
    </row>
    <row r="6039" spans="6:27">
      <c r="F6039" s="128" t="s">
        <v>230</v>
      </c>
      <c r="G6039" s="128" t="s">
        <v>230</v>
      </c>
      <c r="H6039" s="128" t="s">
        <v>230</v>
      </c>
      <c r="I6039" s="128" t="s">
        <v>230</v>
      </c>
      <c r="J6039" s="128" t="s">
        <v>230</v>
      </c>
      <c r="K6039" s="128" t="s">
        <v>230</v>
      </c>
      <c r="N6039" s="128" t="s">
        <v>230</v>
      </c>
      <c r="AA6039" s="128" t="s">
        <v>230</v>
      </c>
    </row>
    <row r="6040" spans="6:27">
      <c r="F6040" s="128" t="s">
        <v>230</v>
      </c>
      <c r="G6040" s="128" t="s">
        <v>230</v>
      </c>
      <c r="H6040" s="128" t="s">
        <v>230</v>
      </c>
      <c r="I6040" s="128" t="s">
        <v>230</v>
      </c>
      <c r="J6040" s="128" t="s">
        <v>230</v>
      </c>
      <c r="K6040" s="128" t="s">
        <v>230</v>
      </c>
      <c r="N6040" s="128" t="s">
        <v>230</v>
      </c>
      <c r="AA6040" s="128" t="s">
        <v>230</v>
      </c>
    </row>
    <row r="6041" spans="6:27">
      <c r="F6041" s="128" t="s">
        <v>230</v>
      </c>
      <c r="G6041" s="128" t="s">
        <v>230</v>
      </c>
      <c r="H6041" s="128" t="s">
        <v>230</v>
      </c>
      <c r="I6041" s="128" t="s">
        <v>230</v>
      </c>
      <c r="J6041" s="128" t="s">
        <v>230</v>
      </c>
      <c r="K6041" s="128" t="s">
        <v>230</v>
      </c>
      <c r="N6041" s="128" t="s">
        <v>230</v>
      </c>
      <c r="AA6041" s="128" t="s">
        <v>230</v>
      </c>
    </row>
    <row r="6042" spans="6:27">
      <c r="F6042" s="128" t="s">
        <v>230</v>
      </c>
      <c r="G6042" s="128" t="s">
        <v>230</v>
      </c>
      <c r="H6042" s="128" t="s">
        <v>230</v>
      </c>
      <c r="I6042" s="128" t="s">
        <v>230</v>
      </c>
      <c r="J6042" s="128" t="s">
        <v>230</v>
      </c>
      <c r="K6042" s="128" t="s">
        <v>230</v>
      </c>
      <c r="N6042" s="128" t="s">
        <v>230</v>
      </c>
      <c r="AA6042" s="128" t="s">
        <v>230</v>
      </c>
    </row>
    <row r="6043" spans="6:27">
      <c r="F6043" s="128" t="s">
        <v>230</v>
      </c>
      <c r="G6043" s="128" t="s">
        <v>230</v>
      </c>
      <c r="H6043" s="128" t="s">
        <v>230</v>
      </c>
      <c r="I6043" s="128" t="s">
        <v>230</v>
      </c>
      <c r="J6043" s="128" t="s">
        <v>230</v>
      </c>
      <c r="K6043" s="128" t="s">
        <v>230</v>
      </c>
      <c r="N6043" s="128" t="s">
        <v>230</v>
      </c>
      <c r="AA6043" s="128" t="s">
        <v>230</v>
      </c>
    </row>
    <row r="6044" spans="6:27">
      <c r="F6044" s="128" t="s">
        <v>230</v>
      </c>
      <c r="G6044" s="128" t="s">
        <v>230</v>
      </c>
      <c r="H6044" s="128" t="s">
        <v>230</v>
      </c>
      <c r="I6044" s="128" t="s">
        <v>230</v>
      </c>
      <c r="J6044" s="128" t="s">
        <v>230</v>
      </c>
      <c r="K6044" s="128" t="s">
        <v>230</v>
      </c>
      <c r="N6044" s="128" t="s">
        <v>230</v>
      </c>
      <c r="AA6044" s="128" t="s">
        <v>230</v>
      </c>
    </row>
    <row r="6045" spans="6:27">
      <c r="F6045" s="128" t="s">
        <v>230</v>
      </c>
      <c r="G6045" s="128" t="s">
        <v>230</v>
      </c>
      <c r="H6045" s="128" t="s">
        <v>230</v>
      </c>
      <c r="I6045" s="128" t="s">
        <v>230</v>
      </c>
      <c r="J6045" s="128" t="s">
        <v>230</v>
      </c>
      <c r="K6045" s="128" t="s">
        <v>230</v>
      </c>
      <c r="N6045" s="128" t="s">
        <v>230</v>
      </c>
      <c r="AA6045" s="128" t="s">
        <v>230</v>
      </c>
    </row>
    <row r="6046" spans="6:27">
      <c r="F6046" s="128" t="s">
        <v>230</v>
      </c>
      <c r="G6046" s="128" t="s">
        <v>230</v>
      </c>
      <c r="H6046" s="128" t="s">
        <v>230</v>
      </c>
      <c r="I6046" s="128" t="s">
        <v>230</v>
      </c>
      <c r="J6046" s="128" t="s">
        <v>230</v>
      </c>
      <c r="K6046" s="128" t="s">
        <v>230</v>
      </c>
      <c r="N6046" s="128" t="s">
        <v>230</v>
      </c>
      <c r="AA6046" s="128" t="s">
        <v>230</v>
      </c>
    </row>
    <row r="6047" spans="6:27">
      <c r="F6047" s="128" t="s">
        <v>230</v>
      </c>
      <c r="G6047" s="128" t="s">
        <v>230</v>
      </c>
      <c r="H6047" s="128" t="s">
        <v>230</v>
      </c>
      <c r="I6047" s="128" t="s">
        <v>230</v>
      </c>
      <c r="J6047" s="128" t="s">
        <v>230</v>
      </c>
      <c r="K6047" s="128" t="s">
        <v>230</v>
      </c>
      <c r="N6047" s="128" t="s">
        <v>230</v>
      </c>
      <c r="AA6047" s="128" t="s">
        <v>230</v>
      </c>
    </row>
    <row r="6048" spans="6:27">
      <c r="F6048" s="128" t="s">
        <v>230</v>
      </c>
      <c r="G6048" s="128" t="s">
        <v>230</v>
      </c>
      <c r="H6048" s="128" t="s">
        <v>230</v>
      </c>
      <c r="I6048" s="128" t="s">
        <v>230</v>
      </c>
      <c r="J6048" s="128" t="s">
        <v>230</v>
      </c>
      <c r="K6048" s="128" t="s">
        <v>230</v>
      </c>
      <c r="N6048" s="128" t="s">
        <v>230</v>
      </c>
      <c r="AA6048" s="128" t="s">
        <v>230</v>
      </c>
    </row>
    <row r="6049" spans="6:27">
      <c r="F6049" s="128" t="s">
        <v>230</v>
      </c>
      <c r="G6049" s="128" t="s">
        <v>230</v>
      </c>
      <c r="H6049" s="128" t="s">
        <v>230</v>
      </c>
      <c r="I6049" s="128" t="s">
        <v>230</v>
      </c>
      <c r="J6049" s="128" t="s">
        <v>230</v>
      </c>
      <c r="K6049" s="128" t="s">
        <v>230</v>
      </c>
      <c r="N6049" s="128" t="s">
        <v>230</v>
      </c>
      <c r="AA6049" s="128" t="s">
        <v>230</v>
      </c>
    </row>
    <row r="6050" spans="6:27">
      <c r="F6050" s="128" t="s">
        <v>230</v>
      </c>
      <c r="G6050" s="128" t="s">
        <v>230</v>
      </c>
      <c r="H6050" s="128" t="s">
        <v>230</v>
      </c>
      <c r="I6050" s="128" t="s">
        <v>230</v>
      </c>
      <c r="J6050" s="128" t="s">
        <v>230</v>
      </c>
      <c r="K6050" s="128" t="s">
        <v>230</v>
      </c>
      <c r="N6050" s="128" t="s">
        <v>230</v>
      </c>
      <c r="AA6050" s="128" t="s">
        <v>230</v>
      </c>
    </row>
    <row r="6051" spans="6:27">
      <c r="F6051" s="128" t="s">
        <v>230</v>
      </c>
      <c r="G6051" s="128" t="s">
        <v>230</v>
      </c>
      <c r="H6051" s="128" t="s">
        <v>230</v>
      </c>
      <c r="I6051" s="128" t="s">
        <v>230</v>
      </c>
      <c r="J6051" s="128" t="s">
        <v>230</v>
      </c>
      <c r="K6051" s="128" t="s">
        <v>230</v>
      </c>
      <c r="N6051" s="128" t="s">
        <v>230</v>
      </c>
      <c r="AA6051" s="128" t="s">
        <v>230</v>
      </c>
    </row>
    <row r="6052" spans="6:27">
      <c r="F6052" s="128" t="s">
        <v>230</v>
      </c>
      <c r="G6052" s="128" t="s">
        <v>230</v>
      </c>
      <c r="H6052" s="128" t="s">
        <v>230</v>
      </c>
      <c r="I6052" s="128" t="s">
        <v>230</v>
      </c>
      <c r="J6052" s="128" t="s">
        <v>230</v>
      </c>
      <c r="K6052" s="128" t="s">
        <v>230</v>
      </c>
      <c r="N6052" s="128" t="s">
        <v>230</v>
      </c>
      <c r="AA6052" s="128" t="s">
        <v>230</v>
      </c>
    </row>
    <row r="6053" spans="6:27">
      <c r="F6053" s="128" t="s">
        <v>230</v>
      </c>
      <c r="G6053" s="128" t="s">
        <v>230</v>
      </c>
      <c r="H6053" s="128" t="s">
        <v>230</v>
      </c>
      <c r="I6053" s="128" t="s">
        <v>230</v>
      </c>
      <c r="J6053" s="128" t="s">
        <v>230</v>
      </c>
      <c r="K6053" s="128" t="s">
        <v>230</v>
      </c>
      <c r="N6053" s="128" t="s">
        <v>230</v>
      </c>
      <c r="AA6053" s="128" t="s">
        <v>230</v>
      </c>
    </row>
    <row r="6054" spans="6:27">
      <c r="F6054" s="128" t="s">
        <v>230</v>
      </c>
      <c r="G6054" s="128" t="s">
        <v>230</v>
      </c>
      <c r="H6054" s="128" t="s">
        <v>230</v>
      </c>
      <c r="I6054" s="128" t="s">
        <v>230</v>
      </c>
      <c r="J6054" s="128" t="s">
        <v>230</v>
      </c>
      <c r="K6054" s="128" t="s">
        <v>230</v>
      </c>
      <c r="N6054" s="128" t="s">
        <v>230</v>
      </c>
      <c r="AA6054" s="128" t="s">
        <v>230</v>
      </c>
    </row>
    <row r="6055" spans="6:27">
      <c r="F6055" s="128" t="s">
        <v>230</v>
      </c>
      <c r="G6055" s="128" t="s">
        <v>230</v>
      </c>
      <c r="H6055" s="128" t="s">
        <v>230</v>
      </c>
      <c r="I6055" s="128" t="s">
        <v>230</v>
      </c>
      <c r="J6055" s="128" t="s">
        <v>230</v>
      </c>
      <c r="K6055" s="128" t="s">
        <v>230</v>
      </c>
      <c r="N6055" s="128" t="s">
        <v>230</v>
      </c>
      <c r="AA6055" s="128" t="s">
        <v>230</v>
      </c>
    </row>
    <row r="6056" spans="6:27">
      <c r="F6056" s="128" t="s">
        <v>230</v>
      </c>
      <c r="G6056" s="128" t="s">
        <v>230</v>
      </c>
      <c r="H6056" s="128" t="s">
        <v>230</v>
      </c>
      <c r="I6056" s="128" t="s">
        <v>230</v>
      </c>
      <c r="J6056" s="128" t="s">
        <v>230</v>
      </c>
      <c r="K6056" s="128" t="s">
        <v>230</v>
      </c>
      <c r="N6056" s="128" t="s">
        <v>230</v>
      </c>
      <c r="AA6056" s="128" t="s">
        <v>230</v>
      </c>
    </row>
    <row r="6057" spans="6:27">
      <c r="F6057" s="128" t="s">
        <v>230</v>
      </c>
      <c r="G6057" s="128" t="s">
        <v>230</v>
      </c>
      <c r="H6057" s="128" t="s">
        <v>230</v>
      </c>
      <c r="I6057" s="128" t="s">
        <v>230</v>
      </c>
      <c r="J6057" s="128" t="s">
        <v>230</v>
      </c>
      <c r="K6057" s="128" t="s">
        <v>230</v>
      </c>
      <c r="N6057" s="128" t="s">
        <v>230</v>
      </c>
      <c r="AA6057" s="128" t="s">
        <v>230</v>
      </c>
    </row>
    <row r="6058" spans="6:27">
      <c r="F6058" s="128" t="s">
        <v>230</v>
      </c>
      <c r="G6058" s="128" t="s">
        <v>230</v>
      </c>
      <c r="H6058" s="128" t="s">
        <v>230</v>
      </c>
      <c r="I6058" s="128" t="s">
        <v>230</v>
      </c>
      <c r="J6058" s="128" t="s">
        <v>230</v>
      </c>
      <c r="K6058" s="128" t="s">
        <v>230</v>
      </c>
      <c r="N6058" s="128" t="s">
        <v>230</v>
      </c>
      <c r="AA6058" s="128" t="s">
        <v>230</v>
      </c>
    </row>
    <row r="6059" spans="6:27">
      <c r="F6059" s="128" t="s">
        <v>230</v>
      </c>
      <c r="G6059" s="128" t="s">
        <v>230</v>
      </c>
      <c r="H6059" s="128" t="s">
        <v>230</v>
      </c>
      <c r="I6059" s="128" t="s">
        <v>230</v>
      </c>
      <c r="J6059" s="128" t="s">
        <v>230</v>
      </c>
      <c r="K6059" s="128" t="s">
        <v>230</v>
      </c>
      <c r="N6059" s="128" t="s">
        <v>230</v>
      </c>
      <c r="AA6059" s="128" t="s">
        <v>230</v>
      </c>
    </row>
    <row r="6060" spans="6:27">
      <c r="F6060" s="128" t="s">
        <v>230</v>
      </c>
      <c r="G6060" s="128" t="s">
        <v>230</v>
      </c>
      <c r="H6060" s="128" t="s">
        <v>230</v>
      </c>
      <c r="I6060" s="128" t="s">
        <v>230</v>
      </c>
      <c r="J6060" s="128" t="s">
        <v>230</v>
      </c>
      <c r="K6060" s="128" t="s">
        <v>230</v>
      </c>
      <c r="N6060" s="128" t="s">
        <v>230</v>
      </c>
      <c r="AA6060" s="128" t="s">
        <v>230</v>
      </c>
    </row>
    <row r="6061" spans="6:27">
      <c r="F6061" s="128" t="s">
        <v>230</v>
      </c>
      <c r="G6061" s="128" t="s">
        <v>230</v>
      </c>
      <c r="H6061" s="128" t="s">
        <v>230</v>
      </c>
      <c r="I6061" s="128" t="s">
        <v>230</v>
      </c>
      <c r="J6061" s="128" t="s">
        <v>230</v>
      </c>
      <c r="K6061" s="128" t="s">
        <v>230</v>
      </c>
      <c r="N6061" s="128" t="s">
        <v>230</v>
      </c>
      <c r="AA6061" s="128" t="s">
        <v>230</v>
      </c>
    </row>
    <row r="6062" spans="6:27">
      <c r="F6062" s="128" t="s">
        <v>230</v>
      </c>
      <c r="G6062" s="128" t="s">
        <v>230</v>
      </c>
      <c r="H6062" s="128" t="s">
        <v>230</v>
      </c>
      <c r="I6062" s="128" t="s">
        <v>230</v>
      </c>
      <c r="J6062" s="128" t="s">
        <v>230</v>
      </c>
      <c r="K6062" s="128" t="s">
        <v>230</v>
      </c>
      <c r="N6062" s="128" t="s">
        <v>230</v>
      </c>
      <c r="AA6062" s="128" t="s">
        <v>230</v>
      </c>
    </row>
    <row r="6063" spans="6:27">
      <c r="F6063" s="128" t="s">
        <v>230</v>
      </c>
      <c r="G6063" s="128" t="s">
        <v>230</v>
      </c>
      <c r="H6063" s="128" t="s">
        <v>230</v>
      </c>
      <c r="I6063" s="128" t="s">
        <v>230</v>
      </c>
      <c r="J6063" s="128" t="s">
        <v>230</v>
      </c>
      <c r="K6063" s="128" t="s">
        <v>230</v>
      </c>
      <c r="N6063" s="128" t="s">
        <v>230</v>
      </c>
      <c r="AA6063" s="128" t="s">
        <v>230</v>
      </c>
    </row>
    <row r="6064" spans="6:27">
      <c r="F6064" s="128" t="s">
        <v>230</v>
      </c>
      <c r="G6064" s="128" t="s">
        <v>230</v>
      </c>
      <c r="H6064" s="128" t="s">
        <v>230</v>
      </c>
      <c r="I6064" s="128" t="s">
        <v>230</v>
      </c>
      <c r="J6064" s="128" t="s">
        <v>230</v>
      </c>
      <c r="K6064" s="128" t="s">
        <v>230</v>
      </c>
      <c r="N6064" s="128" t="s">
        <v>230</v>
      </c>
      <c r="AA6064" s="128" t="s">
        <v>230</v>
      </c>
    </row>
    <row r="6065" spans="6:27">
      <c r="F6065" s="128" t="s">
        <v>230</v>
      </c>
      <c r="G6065" s="128" t="s">
        <v>230</v>
      </c>
      <c r="H6065" s="128" t="s">
        <v>230</v>
      </c>
      <c r="I6065" s="128" t="s">
        <v>230</v>
      </c>
      <c r="J6065" s="128" t="s">
        <v>230</v>
      </c>
      <c r="K6065" s="128" t="s">
        <v>230</v>
      </c>
      <c r="N6065" s="128" t="s">
        <v>230</v>
      </c>
      <c r="AA6065" s="128" t="s">
        <v>230</v>
      </c>
    </row>
    <row r="6066" spans="6:27">
      <c r="F6066" s="128" t="s">
        <v>230</v>
      </c>
      <c r="G6066" s="128" t="s">
        <v>230</v>
      </c>
      <c r="H6066" s="128" t="s">
        <v>230</v>
      </c>
      <c r="I6066" s="128" t="s">
        <v>230</v>
      </c>
      <c r="J6066" s="128" t="s">
        <v>230</v>
      </c>
      <c r="K6066" s="128" t="s">
        <v>230</v>
      </c>
      <c r="N6066" s="128" t="s">
        <v>230</v>
      </c>
      <c r="AA6066" s="128" t="s">
        <v>230</v>
      </c>
    </row>
    <row r="6067" spans="6:27">
      <c r="F6067" s="128" t="s">
        <v>230</v>
      </c>
      <c r="G6067" s="128" t="s">
        <v>230</v>
      </c>
      <c r="H6067" s="128" t="s">
        <v>230</v>
      </c>
      <c r="I6067" s="128" t="s">
        <v>230</v>
      </c>
      <c r="J6067" s="128" t="s">
        <v>230</v>
      </c>
      <c r="K6067" s="128" t="s">
        <v>230</v>
      </c>
      <c r="N6067" s="128" t="s">
        <v>230</v>
      </c>
      <c r="AA6067" s="128" t="s">
        <v>230</v>
      </c>
    </row>
    <row r="6068" spans="6:27">
      <c r="F6068" s="128" t="s">
        <v>230</v>
      </c>
      <c r="G6068" s="128" t="s">
        <v>230</v>
      </c>
      <c r="H6068" s="128" t="s">
        <v>230</v>
      </c>
      <c r="I6068" s="128" t="s">
        <v>230</v>
      </c>
      <c r="J6068" s="128" t="s">
        <v>230</v>
      </c>
      <c r="K6068" s="128" t="s">
        <v>230</v>
      </c>
      <c r="N6068" s="128" t="s">
        <v>230</v>
      </c>
      <c r="AA6068" s="128" t="s">
        <v>230</v>
      </c>
    </row>
    <row r="6069" spans="6:27">
      <c r="F6069" s="128" t="s">
        <v>230</v>
      </c>
      <c r="G6069" s="128" t="s">
        <v>230</v>
      </c>
      <c r="H6069" s="128" t="s">
        <v>230</v>
      </c>
      <c r="I6069" s="128" t="s">
        <v>230</v>
      </c>
      <c r="J6069" s="128" t="s">
        <v>230</v>
      </c>
      <c r="K6069" s="128" t="s">
        <v>230</v>
      </c>
      <c r="N6069" s="128" t="s">
        <v>230</v>
      </c>
      <c r="AA6069" s="128" t="s">
        <v>230</v>
      </c>
    </row>
    <row r="6070" spans="6:27">
      <c r="F6070" s="128" t="s">
        <v>230</v>
      </c>
      <c r="G6070" s="128" t="s">
        <v>230</v>
      </c>
      <c r="H6070" s="128" t="s">
        <v>230</v>
      </c>
      <c r="I6070" s="128" t="s">
        <v>230</v>
      </c>
      <c r="J6070" s="128" t="s">
        <v>230</v>
      </c>
      <c r="K6070" s="128" t="s">
        <v>230</v>
      </c>
      <c r="N6070" s="128" t="s">
        <v>230</v>
      </c>
      <c r="AA6070" s="128" t="s">
        <v>230</v>
      </c>
    </row>
    <row r="6071" spans="6:27">
      <c r="F6071" s="128" t="s">
        <v>230</v>
      </c>
      <c r="G6071" s="128" t="s">
        <v>230</v>
      </c>
      <c r="H6071" s="128" t="s">
        <v>230</v>
      </c>
      <c r="I6071" s="128" t="s">
        <v>230</v>
      </c>
      <c r="J6071" s="128" t="s">
        <v>230</v>
      </c>
      <c r="K6071" s="128" t="s">
        <v>230</v>
      </c>
      <c r="N6071" s="128" t="s">
        <v>230</v>
      </c>
      <c r="AA6071" s="128" t="s">
        <v>230</v>
      </c>
    </row>
    <row r="6072" spans="6:27">
      <c r="F6072" s="128" t="s">
        <v>230</v>
      </c>
      <c r="G6072" s="128" t="s">
        <v>230</v>
      </c>
      <c r="H6072" s="128" t="s">
        <v>230</v>
      </c>
      <c r="I6072" s="128" t="s">
        <v>230</v>
      </c>
      <c r="J6072" s="128" t="s">
        <v>230</v>
      </c>
      <c r="K6072" s="128" t="s">
        <v>230</v>
      </c>
      <c r="N6072" s="128" t="s">
        <v>230</v>
      </c>
      <c r="AA6072" s="128" t="s">
        <v>230</v>
      </c>
    </row>
    <row r="6073" spans="6:27">
      <c r="F6073" s="128" t="s">
        <v>230</v>
      </c>
      <c r="G6073" s="128" t="s">
        <v>230</v>
      </c>
      <c r="H6073" s="128" t="s">
        <v>230</v>
      </c>
      <c r="I6073" s="128" t="s">
        <v>230</v>
      </c>
      <c r="J6073" s="128" t="s">
        <v>230</v>
      </c>
      <c r="K6073" s="128" t="s">
        <v>230</v>
      </c>
      <c r="N6073" s="128" t="s">
        <v>230</v>
      </c>
      <c r="AA6073" s="128" t="s">
        <v>230</v>
      </c>
    </row>
    <row r="6074" spans="6:27">
      <c r="F6074" s="128" t="s">
        <v>230</v>
      </c>
      <c r="G6074" s="128" t="s">
        <v>230</v>
      </c>
      <c r="H6074" s="128" t="s">
        <v>230</v>
      </c>
      <c r="I6074" s="128" t="s">
        <v>230</v>
      </c>
      <c r="J6074" s="128" t="s">
        <v>230</v>
      </c>
      <c r="K6074" s="128" t="s">
        <v>230</v>
      </c>
      <c r="N6074" s="128" t="s">
        <v>230</v>
      </c>
      <c r="AA6074" s="128" t="s">
        <v>230</v>
      </c>
    </row>
    <row r="6075" spans="6:27">
      <c r="F6075" s="128" t="s">
        <v>230</v>
      </c>
      <c r="G6075" s="128" t="s">
        <v>230</v>
      </c>
      <c r="H6075" s="128" t="s">
        <v>230</v>
      </c>
      <c r="I6075" s="128" t="s">
        <v>230</v>
      </c>
      <c r="J6075" s="128" t="s">
        <v>230</v>
      </c>
      <c r="K6075" s="128" t="s">
        <v>230</v>
      </c>
      <c r="N6075" s="128" t="s">
        <v>230</v>
      </c>
      <c r="AA6075" s="128" t="s">
        <v>230</v>
      </c>
    </row>
    <row r="6076" spans="6:27">
      <c r="F6076" s="128" t="s">
        <v>230</v>
      </c>
      <c r="G6076" s="128" t="s">
        <v>230</v>
      </c>
      <c r="H6076" s="128" t="s">
        <v>230</v>
      </c>
      <c r="I6076" s="128" t="s">
        <v>230</v>
      </c>
      <c r="J6076" s="128" t="s">
        <v>230</v>
      </c>
      <c r="K6076" s="128" t="s">
        <v>230</v>
      </c>
      <c r="N6076" s="128" t="s">
        <v>230</v>
      </c>
      <c r="AA6076" s="128" t="s">
        <v>230</v>
      </c>
    </row>
    <row r="6077" spans="6:27">
      <c r="F6077" s="128" t="s">
        <v>230</v>
      </c>
      <c r="G6077" s="128" t="s">
        <v>230</v>
      </c>
      <c r="H6077" s="128" t="s">
        <v>230</v>
      </c>
      <c r="I6077" s="128" t="s">
        <v>230</v>
      </c>
      <c r="J6077" s="128" t="s">
        <v>230</v>
      </c>
      <c r="K6077" s="128" t="s">
        <v>230</v>
      </c>
      <c r="N6077" s="128" t="s">
        <v>230</v>
      </c>
      <c r="AA6077" s="128" t="s">
        <v>230</v>
      </c>
    </row>
    <row r="6078" spans="6:27">
      <c r="F6078" s="128" t="s">
        <v>230</v>
      </c>
      <c r="G6078" s="128" t="s">
        <v>230</v>
      </c>
      <c r="H6078" s="128" t="s">
        <v>230</v>
      </c>
      <c r="I6078" s="128" t="s">
        <v>230</v>
      </c>
      <c r="J6078" s="128" t="s">
        <v>230</v>
      </c>
      <c r="K6078" s="128" t="s">
        <v>230</v>
      </c>
      <c r="N6078" s="128" t="s">
        <v>230</v>
      </c>
      <c r="AA6078" s="128" t="s">
        <v>230</v>
      </c>
    </row>
    <row r="6079" spans="6:27">
      <c r="F6079" s="128" t="s">
        <v>230</v>
      </c>
      <c r="G6079" s="128" t="s">
        <v>230</v>
      </c>
      <c r="H6079" s="128" t="s">
        <v>230</v>
      </c>
      <c r="I6079" s="128" t="s">
        <v>230</v>
      </c>
      <c r="J6079" s="128" t="s">
        <v>230</v>
      </c>
      <c r="K6079" s="128" t="s">
        <v>230</v>
      </c>
      <c r="N6079" s="128" t="s">
        <v>230</v>
      </c>
      <c r="AA6079" s="128" t="s">
        <v>230</v>
      </c>
    </row>
    <row r="6080" spans="6:27">
      <c r="F6080" s="128" t="s">
        <v>230</v>
      </c>
      <c r="G6080" s="128" t="s">
        <v>230</v>
      </c>
      <c r="H6080" s="128" t="s">
        <v>230</v>
      </c>
      <c r="I6080" s="128" t="s">
        <v>230</v>
      </c>
      <c r="J6080" s="128" t="s">
        <v>230</v>
      </c>
      <c r="K6080" s="128" t="s">
        <v>230</v>
      </c>
      <c r="N6080" s="128" t="s">
        <v>230</v>
      </c>
      <c r="AA6080" s="128" t="s">
        <v>230</v>
      </c>
    </row>
    <row r="6081" spans="6:27">
      <c r="F6081" s="128" t="s">
        <v>230</v>
      </c>
      <c r="G6081" s="128" t="s">
        <v>230</v>
      </c>
      <c r="H6081" s="128" t="s">
        <v>230</v>
      </c>
      <c r="I6081" s="128" t="s">
        <v>230</v>
      </c>
      <c r="J6081" s="128" t="s">
        <v>230</v>
      </c>
      <c r="K6081" s="128" t="s">
        <v>230</v>
      </c>
      <c r="N6081" s="128" t="s">
        <v>230</v>
      </c>
      <c r="AA6081" s="128" t="s">
        <v>230</v>
      </c>
    </row>
    <row r="6082" spans="6:27">
      <c r="F6082" s="128" t="s">
        <v>230</v>
      </c>
      <c r="G6082" s="128" t="s">
        <v>230</v>
      </c>
      <c r="H6082" s="128" t="s">
        <v>230</v>
      </c>
      <c r="I6082" s="128" t="s">
        <v>230</v>
      </c>
      <c r="J6082" s="128" t="s">
        <v>230</v>
      </c>
      <c r="K6082" s="128" t="s">
        <v>230</v>
      </c>
      <c r="N6082" s="128" t="s">
        <v>230</v>
      </c>
      <c r="AA6082" s="128" t="s">
        <v>230</v>
      </c>
    </row>
    <row r="6083" spans="6:27">
      <c r="F6083" s="128" t="s">
        <v>230</v>
      </c>
      <c r="G6083" s="128" t="s">
        <v>230</v>
      </c>
      <c r="H6083" s="128" t="s">
        <v>230</v>
      </c>
      <c r="I6083" s="128" t="s">
        <v>230</v>
      </c>
      <c r="J6083" s="128" t="s">
        <v>230</v>
      </c>
      <c r="K6083" s="128" t="s">
        <v>230</v>
      </c>
      <c r="N6083" s="128" t="s">
        <v>230</v>
      </c>
      <c r="AA6083" s="128" t="s">
        <v>230</v>
      </c>
    </row>
    <row r="6084" spans="6:27">
      <c r="F6084" s="128" t="s">
        <v>230</v>
      </c>
      <c r="G6084" s="128" t="s">
        <v>230</v>
      </c>
      <c r="H6084" s="128" t="s">
        <v>230</v>
      </c>
      <c r="I6084" s="128" t="s">
        <v>230</v>
      </c>
      <c r="J6084" s="128" t="s">
        <v>230</v>
      </c>
      <c r="K6084" s="128" t="s">
        <v>230</v>
      </c>
      <c r="N6084" s="128" t="s">
        <v>230</v>
      </c>
      <c r="AA6084" s="128" t="s">
        <v>230</v>
      </c>
    </row>
    <row r="6085" spans="6:27">
      <c r="F6085" s="128" t="s">
        <v>230</v>
      </c>
      <c r="G6085" s="128" t="s">
        <v>230</v>
      </c>
      <c r="H6085" s="128" t="s">
        <v>230</v>
      </c>
      <c r="I6085" s="128" t="s">
        <v>230</v>
      </c>
      <c r="J6085" s="128" t="s">
        <v>230</v>
      </c>
      <c r="K6085" s="128" t="s">
        <v>230</v>
      </c>
      <c r="N6085" s="128" t="s">
        <v>230</v>
      </c>
      <c r="AA6085" s="128" t="s">
        <v>230</v>
      </c>
    </row>
    <row r="6086" spans="6:27">
      <c r="F6086" s="128" t="s">
        <v>230</v>
      </c>
      <c r="G6086" s="128" t="s">
        <v>230</v>
      </c>
      <c r="H6086" s="128" t="s">
        <v>230</v>
      </c>
      <c r="I6086" s="128" t="s">
        <v>230</v>
      </c>
      <c r="J6086" s="128" t="s">
        <v>230</v>
      </c>
      <c r="K6086" s="128" t="s">
        <v>230</v>
      </c>
      <c r="N6086" s="128" t="s">
        <v>230</v>
      </c>
      <c r="AA6086" s="128" t="s">
        <v>230</v>
      </c>
    </row>
    <row r="6087" spans="6:27">
      <c r="F6087" s="128" t="s">
        <v>230</v>
      </c>
      <c r="G6087" s="128" t="s">
        <v>230</v>
      </c>
      <c r="H6087" s="128" t="s">
        <v>230</v>
      </c>
      <c r="I6087" s="128" t="s">
        <v>230</v>
      </c>
      <c r="J6087" s="128" t="s">
        <v>230</v>
      </c>
      <c r="K6087" s="128" t="s">
        <v>230</v>
      </c>
      <c r="N6087" s="128" t="s">
        <v>230</v>
      </c>
      <c r="AA6087" s="128" t="s">
        <v>230</v>
      </c>
    </row>
    <row r="6088" spans="6:27">
      <c r="F6088" s="128" t="s">
        <v>230</v>
      </c>
      <c r="G6088" s="128" t="s">
        <v>230</v>
      </c>
      <c r="H6088" s="128" t="s">
        <v>230</v>
      </c>
      <c r="I6088" s="128" t="s">
        <v>230</v>
      </c>
      <c r="J6088" s="128" t="s">
        <v>230</v>
      </c>
      <c r="K6088" s="128" t="s">
        <v>230</v>
      </c>
      <c r="N6088" s="128" t="s">
        <v>230</v>
      </c>
      <c r="AA6088" s="128" t="s">
        <v>230</v>
      </c>
    </row>
    <row r="6089" spans="6:27">
      <c r="F6089" s="128" t="s">
        <v>230</v>
      </c>
      <c r="G6089" s="128" t="s">
        <v>230</v>
      </c>
      <c r="H6089" s="128" t="s">
        <v>230</v>
      </c>
      <c r="I6089" s="128" t="s">
        <v>230</v>
      </c>
      <c r="J6089" s="128" t="s">
        <v>230</v>
      </c>
      <c r="K6089" s="128" t="s">
        <v>230</v>
      </c>
      <c r="N6089" s="128" t="s">
        <v>230</v>
      </c>
      <c r="AA6089" s="128" t="s">
        <v>230</v>
      </c>
    </row>
    <row r="6090" spans="6:27">
      <c r="F6090" s="128" t="s">
        <v>230</v>
      </c>
      <c r="G6090" s="128" t="s">
        <v>230</v>
      </c>
      <c r="H6090" s="128" t="s">
        <v>230</v>
      </c>
      <c r="I6090" s="128" t="s">
        <v>230</v>
      </c>
      <c r="J6090" s="128" t="s">
        <v>230</v>
      </c>
      <c r="K6090" s="128" t="s">
        <v>230</v>
      </c>
      <c r="N6090" s="128" t="s">
        <v>230</v>
      </c>
      <c r="AA6090" s="128" t="s">
        <v>230</v>
      </c>
    </row>
    <row r="6091" spans="6:27">
      <c r="F6091" s="128" t="s">
        <v>230</v>
      </c>
      <c r="G6091" s="128" t="s">
        <v>230</v>
      </c>
      <c r="H6091" s="128" t="s">
        <v>230</v>
      </c>
      <c r="I6091" s="128" t="s">
        <v>230</v>
      </c>
      <c r="J6091" s="128" t="s">
        <v>230</v>
      </c>
      <c r="K6091" s="128" t="s">
        <v>230</v>
      </c>
      <c r="N6091" s="128" t="s">
        <v>230</v>
      </c>
      <c r="AA6091" s="128" t="s">
        <v>230</v>
      </c>
    </row>
    <row r="6092" spans="6:27">
      <c r="F6092" s="128" t="s">
        <v>230</v>
      </c>
      <c r="G6092" s="128" t="s">
        <v>230</v>
      </c>
      <c r="H6092" s="128" t="s">
        <v>230</v>
      </c>
      <c r="I6092" s="128" t="s">
        <v>230</v>
      </c>
      <c r="J6092" s="128" t="s">
        <v>230</v>
      </c>
      <c r="K6092" s="128" t="s">
        <v>230</v>
      </c>
      <c r="N6092" s="128" t="s">
        <v>230</v>
      </c>
      <c r="AA6092" s="128" t="s">
        <v>230</v>
      </c>
    </row>
    <row r="6093" spans="6:27">
      <c r="F6093" s="128" t="s">
        <v>230</v>
      </c>
      <c r="G6093" s="128" t="s">
        <v>230</v>
      </c>
      <c r="H6093" s="128" t="s">
        <v>230</v>
      </c>
      <c r="I6093" s="128" t="s">
        <v>230</v>
      </c>
      <c r="J6093" s="128" t="s">
        <v>230</v>
      </c>
      <c r="K6093" s="128" t="s">
        <v>230</v>
      </c>
      <c r="N6093" s="128" t="s">
        <v>230</v>
      </c>
      <c r="AA6093" s="128" t="s">
        <v>230</v>
      </c>
    </row>
    <row r="6094" spans="6:27">
      <c r="F6094" s="128" t="s">
        <v>230</v>
      </c>
      <c r="G6094" s="128" t="s">
        <v>230</v>
      </c>
      <c r="H6094" s="128" t="s">
        <v>230</v>
      </c>
      <c r="I6094" s="128" t="s">
        <v>230</v>
      </c>
      <c r="J6094" s="128" t="s">
        <v>230</v>
      </c>
      <c r="K6094" s="128" t="s">
        <v>230</v>
      </c>
      <c r="N6094" s="128" t="s">
        <v>230</v>
      </c>
      <c r="AA6094" s="128" t="s">
        <v>230</v>
      </c>
    </row>
    <row r="6095" spans="6:27">
      <c r="F6095" s="128" t="s">
        <v>230</v>
      </c>
      <c r="G6095" s="128" t="s">
        <v>230</v>
      </c>
      <c r="H6095" s="128" t="s">
        <v>230</v>
      </c>
      <c r="I6095" s="128" t="s">
        <v>230</v>
      </c>
      <c r="J6095" s="128" t="s">
        <v>230</v>
      </c>
      <c r="K6095" s="128" t="s">
        <v>230</v>
      </c>
      <c r="N6095" s="128" t="s">
        <v>230</v>
      </c>
      <c r="AA6095" s="128" t="s">
        <v>230</v>
      </c>
    </row>
    <row r="6096" spans="6:27">
      <c r="F6096" s="128" t="s">
        <v>230</v>
      </c>
      <c r="G6096" s="128" t="s">
        <v>230</v>
      </c>
      <c r="H6096" s="128" t="s">
        <v>230</v>
      </c>
      <c r="I6096" s="128" t="s">
        <v>230</v>
      </c>
      <c r="J6096" s="128" t="s">
        <v>230</v>
      </c>
      <c r="K6096" s="128" t="s">
        <v>230</v>
      </c>
      <c r="N6096" s="128" t="s">
        <v>230</v>
      </c>
      <c r="AA6096" s="128" t="s">
        <v>230</v>
      </c>
    </row>
    <row r="6097" spans="6:27">
      <c r="F6097" s="128" t="s">
        <v>230</v>
      </c>
      <c r="G6097" s="128" t="s">
        <v>230</v>
      </c>
      <c r="H6097" s="128" t="s">
        <v>230</v>
      </c>
      <c r="I6097" s="128" t="s">
        <v>230</v>
      </c>
      <c r="J6097" s="128" t="s">
        <v>230</v>
      </c>
      <c r="K6097" s="128" t="s">
        <v>230</v>
      </c>
      <c r="N6097" s="128" t="s">
        <v>230</v>
      </c>
      <c r="AA6097" s="128" t="s">
        <v>230</v>
      </c>
    </row>
    <row r="6098" spans="6:27">
      <c r="F6098" s="128" t="s">
        <v>230</v>
      </c>
      <c r="G6098" s="128" t="s">
        <v>230</v>
      </c>
      <c r="H6098" s="128" t="s">
        <v>230</v>
      </c>
      <c r="I6098" s="128" t="s">
        <v>230</v>
      </c>
      <c r="J6098" s="128" t="s">
        <v>230</v>
      </c>
      <c r="K6098" s="128" t="s">
        <v>230</v>
      </c>
      <c r="N6098" s="128" t="s">
        <v>230</v>
      </c>
      <c r="AA6098" s="128" t="s">
        <v>230</v>
      </c>
    </row>
    <row r="6099" spans="6:27">
      <c r="F6099" s="128" t="s">
        <v>230</v>
      </c>
      <c r="G6099" s="128" t="s">
        <v>230</v>
      </c>
      <c r="H6099" s="128" t="s">
        <v>230</v>
      </c>
      <c r="I6099" s="128" t="s">
        <v>230</v>
      </c>
      <c r="J6099" s="128" t="s">
        <v>230</v>
      </c>
      <c r="K6099" s="128" t="s">
        <v>230</v>
      </c>
      <c r="N6099" s="128" t="s">
        <v>230</v>
      </c>
      <c r="AA6099" s="128" t="s">
        <v>230</v>
      </c>
    </row>
    <row r="6100" spans="6:27">
      <c r="F6100" s="128" t="s">
        <v>230</v>
      </c>
      <c r="G6100" s="128" t="s">
        <v>230</v>
      </c>
      <c r="H6100" s="128" t="s">
        <v>230</v>
      </c>
      <c r="I6100" s="128" t="s">
        <v>230</v>
      </c>
      <c r="J6100" s="128" t="s">
        <v>230</v>
      </c>
      <c r="K6100" s="128" t="s">
        <v>230</v>
      </c>
      <c r="N6100" s="128" t="s">
        <v>230</v>
      </c>
      <c r="AA6100" s="128" t="s">
        <v>230</v>
      </c>
    </row>
    <row r="6101" spans="6:27">
      <c r="F6101" s="128" t="s">
        <v>230</v>
      </c>
      <c r="G6101" s="128" t="s">
        <v>230</v>
      </c>
      <c r="H6101" s="128" t="s">
        <v>230</v>
      </c>
      <c r="I6101" s="128" t="s">
        <v>230</v>
      </c>
      <c r="J6101" s="128" t="s">
        <v>230</v>
      </c>
      <c r="K6101" s="128" t="s">
        <v>230</v>
      </c>
      <c r="N6101" s="128" t="s">
        <v>230</v>
      </c>
      <c r="AA6101" s="128" t="s">
        <v>230</v>
      </c>
    </row>
    <row r="6102" spans="6:27">
      <c r="F6102" s="128" t="s">
        <v>230</v>
      </c>
      <c r="G6102" s="128" t="s">
        <v>230</v>
      </c>
      <c r="H6102" s="128" t="s">
        <v>230</v>
      </c>
      <c r="I6102" s="128" t="s">
        <v>230</v>
      </c>
      <c r="J6102" s="128" t="s">
        <v>230</v>
      </c>
      <c r="K6102" s="128" t="s">
        <v>230</v>
      </c>
      <c r="N6102" s="128" t="s">
        <v>230</v>
      </c>
      <c r="AA6102" s="128" t="s">
        <v>230</v>
      </c>
    </row>
    <row r="6103" spans="6:27">
      <c r="F6103" s="128" t="s">
        <v>230</v>
      </c>
      <c r="G6103" s="128" t="s">
        <v>230</v>
      </c>
      <c r="H6103" s="128" t="s">
        <v>230</v>
      </c>
      <c r="I6103" s="128" t="s">
        <v>230</v>
      </c>
      <c r="J6103" s="128" t="s">
        <v>230</v>
      </c>
      <c r="K6103" s="128" t="s">
        <v>230</v>
      </c>
      <c r="N6103" s="128" t="s">
        <v>230</v>
      </c>
      <c r="AA6103" s="128" t="s">
        <v>230</v>
      </c>
    </row>
    <row r="6104" spans="6:27">
      <c r="F6104" s="128" t="s">
        <v>230</v>
      </c>
      <c r="G6104" s="128" t="s">
        <v>230</v>
      </c>
      <c r="H6104" s="128" t="s">
        <v>230</v>
      </c>
      <c r="I6104" s="128" t="s">
        <v>230</v>
      </c>
      <c r="J6104" s="128" t="s">
        <v>230</v>
      </c>
      <c r="K6104" s="128" t="s">
        <v>230</v>
      </c>
      <c r="N6104" s="128" t="s">
        <v>230</v>
      </c>
      <c r="AA6104" s="128" t="s">
        <v>230</v>
      </c>
    </row>
    <row r="6105" spans="6:27">
      <c r="F6105" s="128" t="s">
        <v>230</v>
      </c>
      <c r="G6105" s="128" t="s">
        <v>230</v>
      </c>
      <c r="H6105" s="128" t="s">
        <v>230</v>
      </c>
      <c r="I6105" s="128" t="s">
        <v>230</v>
      </c>
      <c r="J6105" s="128" t="s">
        <v>230</v>
      </c>
      <c r="K6105" s="128" t="s">
        <v>230</v>
      </c>
      <c r="N6105" s="128" t="s">
        <v>230</v>
      </c>
      <c r="AA6105" s="128" t="s">
        <v>230</v>
      </c>
    </row>
    <row r="6106" spans="6:27">
      <c r="F6106" s="128" t="s">
        <v>230</v>
      </c>
      <c r="G6106" s="128" t="s">
        <v>230</v>
      </c>
      <c r="H6106" s="128" t="s">
        <v>230</v>
      </c>
      <c r="I6106" s="128" t="s">
        <v>230</v>
      </c>
      <c r="J6106" s="128" t="s">
        <v>230</v>
      </c>
      <c r="K6106" s="128" t="s">
        <v>230</v>
      </c>
      <c r="N6106" s="128" t="s">
        <v>230</v>
      </c>
      <c r="AA6106" s="128" t="s">
        <v>230</v>
      </c>
    </row>
    <row r="6107" spans="6:27">
      <c r="F6107" s="128" t="s">
        <v>230</v>
      </c>
      <c r="G6107" s="128" t="s">
        <v>230</v>
      </c>
      <c r="H6107" s="128" t="s">
        <v>230</v>
      </c>
      <c r="I6107" s="128" t="s">
        <v>230</v>
      </c>
      <c r="J6107" s="128" t="s">
        <v>230</v>
      </c>
      <c r="K6107" s="128" t="s">
        <v>230</v>
      </c>
      <c r="N6107" s="128" t="s">
        <v>230</v>
      </c>
      <c r="AA6107" s="128" t="s">
        <v>230</v>
      </c>
    </row>
    <row r="6108" spans="6:27">
      <c r="F6108" s="128" t="s">
        <v>230</v>
      </c>
      <c r="G6108" s="128" t="s">
        <v>230</v>
      </c>
      <c r="H6108" s="128" t="s">
        <v>230</v>
      </c>
      <c r="I6108" s="128" t="s">
        <v>230</v>
      </c>
      <c r="J6108" s="128" t="s">
        <v>230</v>
      </c>
      <c r="K6108" s="128" t="s">
        <v>230</v>
      </c>
      <c r="N6108" s="128" t="s">
        <v>230</v>
      </c>
      <c r="AA6108" s="128" t="s">
        <v>230</v>
      </c>
    </row>
    <row r="6109" spans="6:27">
      <c r="F6109" s="128" t="s">
        <v>230</v>
      </c>
      <c r="G6109" s="128" t="s">
        <v>230</v>
      </c>
      <c r="H6109" s="128" t="s">
        <v>230</v>
      </c>
      <c r="I6109" s="128" t="s">
        <v>230</v>
      </c>
      <c r="J6109" s="128" t="s">
        <v>230</v>
      </c>
      <c r="K6109" s="128" t="s">
        <v>230</v>
      </c>
      <c r="N6109" s="128" t="s">
        <v>230</v>
      </c>
      <c r="AA6109" s="128" t="s">
        <v>230</v>
      </c>
    </row>
    <row r="6110" spans="6:27">
      <c r="F6110" s="128" t="s">
        <v>230</v>
      </c>
      <c r="G6110" s="128" t="s">
        <v>230</v>
      </c>
      <c r="H6110" s="128" t="s">
        <v>230</v>
      </c>
      <c r="I6110" s="128" t="s">
        <v>230</v>
      </c>
      <c r="J6110" s="128" t="s">
        <v>230</v>
      </c>
      <c r="K6110" s="128" t="s">
        <v>230</v>
      </c>
      <c r="N6110" s="128" t="s">
        <v>230</v>
      </c>
      <c r="AA6110" s="128" t="s">
        <v>230</v>
      </c>
    </row>
    <row r="6111" spans="6:27">
      <c r="F6111" s="128" t="s">
        <v>230</v>
      </c>
      <c r="G6111" s="128" t="s">
        <v>230</v>
      </c>
      <c r="H6111" s="128" t="s">
        <v>230</v>
      </c>
      <c r="I6111" s="128" t="s">
        <v>230</v>
      </c>
      <c r="J6111" s="128" t="s">
        <v>230</v>
      </c>
      <c r="K6111" s="128" t="s">
        <v>230</v>
      </c>
      <c r="N6111" s="128" t="s">
        <v>230</v>
      </c>
      <c r="AA6111" s="128" t="s">
        <v>230</v>
      </c>
    </row>
    <row r="6112" spans="6:27">
      <c r="F6112" s="128" t="s">
        <v>230</v>
      </c>
      <c r="G6112" s="128" t="s">
        <v>230</v>
      </c>
      <c r="H6112" s="128" t="s">
        <v>230</v>
      </c>
      <c r="I6112" s="128" t="s">
        <v>230</v>
      </c>
      <c r="J6112" s="128" t="s">
        <v>230</v>
      </c>
      <c r="K6112" s="128" t="s">
        <v>230</v>
      </c>
      <c r="N6112" s="128" t="s">
        <v>230</v>
      </c>
      <c r="AA6112" s="128" t="s">
        <v>230</v>
      </c>
    </row>
    <row r="6113" spans="6:27">
      <c r="F6113" s="128" t="s">
        <v>230</v>
      </c>
      <c r="G6113" s="128" t="s">
        <v>230</v>
      </c>
      <c r="H6113" s="128" t="s">
        <v>230</v>
      </c>
      <c r="I6113" s="128" t="s">
        <v>230</v>
      </c>
      <c r="J6113" s="128" t="s">
        <v>230</v>
      </c>
      <c r="K6113" s="128" t="s">
        <v>230</v>
      </c>
      <c r="N6113" s="128" t="s">
        <v>230</v>
      </c>
      <c r="AA6113" s="128" t="s">
        <v>230</v>
      </c>
    </row>
    <row r="6114" spans="6:27">
      <c r="F6114" s="128" t="s">
        <v>230</v>
      </c>
      <c r="G6114" s="128" t="s">
        <v>230</v>
      </c>
      <c r="H6114" s="128" t="s">
        <v>230</v>
      </c>
      <c r="I6114" s="128" t="s">
        <v>230</v>
      </c>
      <c r="J6114" s="128" t="s">
        <v>230</v>
      </c>
      <c r="K6114" s="128" t="s">
        <v>230</v>
      </c>
      <c r="N6114" s="128" t="s">
        <v>230</v>
      </c>
      <c r="AA6114" s="128" t="s">
        <v>230</v>
      </c>
    </row>
    <row r="6115" spans="6:27">
      <c r="F6115" s="128" t="s">
        <v>230</v>
      </c>
      <c r="G6115" s="128" t="s">
        <v>230</v>
      </c>
      <c r="H6115" s="128" t="s">
        <v>230</v>
      </c>
      <c r="I6115" s="128" t="s">
        <v>230</v>
      </c>
      <c r="J6115" s="128" t="s">
        <v>230</v>
      </c>
      <c r="K6115" s="128" t="s">
        <v>230</v>
      </c>
      <c r="N6115" s="128" t="s">
        <v>230</v>
      </c>
      <c r="AA6115" s="128" t="s">
        <v>230</v>
      </c>
    </row>
    <row r="6116" spans="6:27">
      <c r="F6116" s="128" t="s">
        <v>230</v>
      </c>
      <c r="G6116" s="128" t="s">
        <v>230</v>
      </c>
      <c r="H6116" s="128" t="s">
        <v>230</v>
      </c>
      <c r="I6116" s="128" t="s">
        <v>230</v>
      </c>
      <c r="J6116" s="128" t="s">
        <v>230</v>
      </c>
      <c r="K6116" s="128" t="s">
        <v>230</v>
      </c>
      <c r="N6116" s="128" t="s">
        <v>230</v>
      </c>
      <c r="AA6116" s="128" t="s">
        <v>230</v>
      </c>
    </row>
    <row r="6117" spans="6:27">
      <c r="F6117" s="128" t="s">
        <v>230</v>
      </c>
      <c r="G6117" s="128" t="s">
        <v>230</v>
      </c>
      <c r="H6117" s="128" t="s">
        <v>230</v>
      </c>
      <c r="I6117" s="128" t="s">
        <v>230</v>
      </c>
      <c r="J6117" s="128" t="s">
        <v>230</v>
      </c>
      <c r="K6117" s="128" t="s">
        <v>230</v>
      </c>
      <c r="N6117" s="128" t="s">
        <v>230</v>
      </c>
      <c r="AA6117" s="128" t="s">
        <v>230</v>
      </c>
    </row>
    <row r="6118" spans="6:27">
      <c r="F6118" s="128" t="s">
        <v>230</v>
      </c>
      <c r="G6118" s="128" t="s">
        <v>230</v>
      </c>
      <c r="H6118" s="128" t="s">
        <v>230</v>
      </c>
      <c r="I6118" s="128" t="s">
        <v>230</v>
      </c>
      <c r="J6118" s="128" t="s">
        <v>230</v>
      </c>
      <c r="K6118" s="128" t="s">
        <v>230</v>
      </c>
      <c r="N6118" s="128" t="s">
        <v>230</v>
      </c>
      <c r="AA6118" s="128" t="s">
        <v>230</v>
      </c>
    </row>
    <row r="6119" spans="6:27">
      <c r="F6119" s="128" t="s">
        <v>230</v>
      </c>
      <c r="G6119" s="128" t="s">
        <v>230</v>
      </c>
      <c r="H6119" s="128" t="s">
        <v>230</v>
      </c>
      <c r="I6119" s="128" t="s">
        <v>230</v>
      </c>
      <c r="J6119" s="128" t="s">
        <v>230</v>
      </c>
      <c r="K6119" s="128" t="s">
        <v>230</v>
      </c>
      <c r="N6119" s="128" t="s">
        <v>230</v>
      </c>
      <c r="AA6119" s="128" t="s">
        <v>230</v>
      </c>
    </row>
    <row r="6120" spans="6:27">
      <c r="F6120" s="128" t="s">
        <v>230</v>
      </c>
      <c r="G6120" s="128" t="s">
        <v>230</v>
      </c>
      <c r="H6120" s="128" t="s">
        <v>230</v>
      </c>
      <c r="I6120" s="128" t="s">
        <v>230</v>
      </c>
      <c r="J6120" s="128" t="s">
        <v>230</v>
      </c>
      <c r="K6120" s="128" t="s">
        <v>230</v>
      </c>
      <c r="N6120" s="128" t="s">
        <v>230</v>
      </c>
      <c r="AA6120" s="128" t="s">
        <v>230</v>
      </c>
    </row>
    <row r="6121" spans="6:27">
      <c r="F6121" s="128" t="s">
        <v>230</v>
      </c>
      <c r="G6121" s="128" t="s">
        <v>230</v>
      </c>
      <c r="H6121" s="128" t="s">
        <v>230</v>
      </c>
      <c r="I6121" s="128" t="s">
        <v>230</v>
      </c>
      <c r="J6121" s="128" t="s">
        <v>230</v>
      </c>
      <c r="K6121" s="128" t="s">
        <v>230</v>
      </c>
      <c r="N6121" s="128" t="s">
        <v>230</v>
      </c>
      <c r="AA6121" s="128" t="s">
        <v>230</v>
      </c>
    </row>
    <row r="6122" spans="6:27">
      <c r="F6122" s="128" t="s">
        <v>230</v>
      </c>
      <c r="G6122" s="128" t="s">
        <v>230</v>
      </c>
      <c r="H6122" s="128" t="s">
        <v>230</v>
      </c>
      <c r="I6122" s="128" t="s">
        <v>230</v>
      </c>
      <c r="J6122" s="128" t="s">
        <v>230</v>
      </c>
      <c r="K6122" s="128" t="s">
        <v>230</v>
      </c>
      <c r="N6122" s="128" t="s">
        <v>230</v>
      </c>
      <c r="AA6122" s="128" t="s">
        <v>230</v>
      </c>
    </row>
    <row r="6123" spans="6:27">
      <c r="F6123" s="128" t="s">
        <v>230</v>
      </c>
      <c r="G6123" s="128" t="s">
        <v>230</v>
      </c>
      <c r="H6123" s="128" t="s">
        <v>230</v>
      </c>
      <c r="I6123" s="128" t="s">
        <v>230</v>
      </c>
      <c r="J6123" s="128" t="s">
        <v>230</v>
      </c>
      <c r="K6123" s="128" t="s">
        <v>230</v>
      </c>
      <c r="N6123" s="128" t="s">
        <v>230</v>
      </c>
      <c r="AA6123" s="128" t="s">
        <v>230</v>
      </c>
    </row>
    <row r="6124" spans="6:27">
      <c r="F6124" s="128" t="s">
        <v>230</v>
      </c>
      <c r="G6124" s="128" t="s">
        <v>230</v>
      </c>
      <c r="H6124" s="128" t="s">
        <v>230</v>
      </c>
      <c r="I6124" s="128" t="s">
        <v>230</v>
      </c>
      <c r="J6124" s="128" t="s">
        <v>230</v>
      </c>
      <c r="K6124" s="128" t="s">
        <v>230</v>
      </c>
      <c r="N6124" s="128" t="s">
        <v>230</v>
      </c>
      <c r="AA6124" s="128" t="s">
        <v>230</v>
      </c>
    </row>
    <row r="6125" spans="6:27">
      <c r="F6125" s="128" t="s">
        <v>230</v>
      </c>
      <c r="G6125" s="128" t="s">
        <v>230</v>
      </c>
      <c r="H6125" s="128" t="s">
        <v>230</v>
      </c>
      <c r="I6125" s="128" t="s">
        <v>230</v>
      </c>
      <c r="J6125" s="128" t="s">
        <v>230</v>
      </c>
      <c r="K6125" s="128" t="s">
        <v>230</v>
      </c>
      <c r="N6125" s="128" t="s">
        <v>230</v>
      </c>
      <c r="AA6125" s="128" t="s">
        <v>230</v>
      </c>
    </row>
    <row r="6126" spans="6:27">
      <c r="F6126" s="128" t="s">
        <v>230</v>
      </c>
      <c r="G6126" s="128" t="s">
        <v>230</v>
      </c>
      <c r="H6126" s="128" t="s">
        <v>230</v>
      </c>
      <c r="I6126" s="128" t="s">
        <v>230</v>
      </c>
      <c r="J6126" s="128" t="s">
        <v>230</v>
      </c>
      <c r="K6126" s="128" t="s">
        <v>230</v>
      </c>
      <c r="N6126" s="128" t="s">
        <v>230</v>
      </c>
      <c r="AA6126" s="128" t="s">
        <v>230</v>
      </c>
    </row>
    <row r="6127" spans="6:27">
      <c r="F6127" s="128" t="s">
        <v>230</v>
      </c>
      <c r="G6127" s="128" t="s">
        <v>230</v>
      </c>
      <c r="H6127" s="128" t="s">
        <v>230</v>
      </c>
      <c r="I6127" s="128" t="s">
        <v>230</v>
      </c>
      <c r="J6127" s="128" t="s">
        <v>230</v>
      </c>
      <c r="K6127" s="128" t="s">
        <v>230</v>
      </c>
      <c r="N6127" s="128" t="s">
        <v>230</v>
      </c>
      <c r="AA6127" s="128" t="s">
        <v>230</v>
      </c>
    </row>
    <row r="6128" spans="6:27">
      <c r="F6128" s="128" t="s">
        <v>230</v>
      </c>
      <c r="G6128" s="128" t="s">
        <v>230</v>
      </c>
      <c r="H6128" s="128" t="s">
        <v>230</v>
      </c>
      <c r="I6128" s="128" t="s">
        <v>230</v>
      </c>
      <c r="J6128" s="128" t="s">
        <v>230</v>
      </c>
      <c r="K6128" s="128" t="s">
        <v>230</v>
      </c>
      <c r="N6128" s="128" t="s">
        <v>230</v>
      </c>
      <c r="AA6128" s="128" t="s">
        <v>230</v>
      </c>
    </row>
    <row r="6129" spans="6:27">
      <c r="F6129" s="128" t="s">
        <v>230</v>
      </c>
      <c r="G6129" s="128" t="s">
        <v>230</v>
      </c>
      <c r="H6129" s="128" t="s">
        <v>230</v>
      </c>
      <c r="I6129" s="128" t="s">
        <v>230</v>
      </c>
      <c r="J6129" s="128" t="s">
        <v>230</v>
      </c>
      <c r="K6129" s="128" t="s">
        <v>230</v>
      </c>
      <c r="N6129" s="128" t="s">
        <v>230</v>
      </c>
      <c r="AA6129" s="128" t="s">
        <v>230</v>
      </c>
    </row>
    <row r="6130" spans="6:27">
      <c r="F6130" s="128" t="s">
        <v>230</v>
      </c>
      <c r="G6130" s="128" t="s">
        <v>230</v>
      </c>
      <c r="H6130" s="128" t="s">
        <v>230</v>
      </c>
      <c r="I6130" s="128" t="s">
        <v>230</v>
      </c>
      <c r="J6130" s="128" t="s">
        <v>230</v>
      </c>
      <c r="K6130" s="128" t="s">
        <v>230</v>
      </c>
      <c r="N6130" s="128" t="s">
        <v>230</v>
      </c>
      <c r="AA6130" s="128" t="s">
        <v>230</v>
      </c>
    </row>
    <row r="6131" spans="6:27">
      <c r="F6131" s="128" t="s">
        <v>230</v>
      </c>
      <c r="G6131" s="128" t="s">
        <v>230</v>
      </c>
      <c r="H6131" s="128" t="s">
        <v>230</v>
      </c>
      <c r="I6131" s="128" t="s">
        <v>230</v>
      </c>
      <c r="J6131" s="128" t="s">
        <v>230</v>
      </c>
      <c r="K6131" s="128" t="s">
        <v>230</v>
      </c>
      <c r="N6131" s="128" t="s">
        <v>230</v>
      </c>
      <c r="AA6131" s="128" t="s">
        <v>230</v>
      </c>
    </row>
    <row r="6132" spans="6:27">
      <c r="F6132" s="128" t="s">
        <v>230</v>
      </c>
      <c r="G6132" s="128" t="s">
        <v>230</v>
      </c>
      <c r="H6132" s="128" t="s">
        <v>230</v>
      </c>
      <c r="I6132" s="128" t="s">
        <v>230</v>
      </c>
      <c r="J6132" s="128" t="s">
        <v>230</v>
      </c>
      <c r="K6132" s="128" t="s">
        <v>230</v>
      </c>
      <c r="N6132" s="128" t="s">
        <v>230</v>
      </c>
      <c r="AA6132" s="128" t="s">
        <v>230</v>
      </c>
    </row>
    <row r="6133" spans="6:27">
      <c r="F6133" s="128" t="s">
        <v>230</v>
      </c>
      <c r="G6133" s="128" t="s">
        <v>230</v>
      </c>
      <c r="H6133" s="128" t="s">
        <v>230</v>
      </c>
      <c r="I6133" s="128" t="s">
        <v>230</v>
      </c>
      <c r="J6133" s="128" t="s">
        <v>230</v>
      </c>
      <c r="K6133" s="128" t="s">
        <v>230</v>
      </c>
      <c r="N6133" s="128" t="s">
        <v>230</v>
      </c>
      <c r="AA6133" s="128" t="s">
        <v>230</v>
      </c>
    </row>
    <row r="6134" spans="6:27">
      <c r="F6134" s="128" t="s">
        <v>230</v>
      </c>
      <c r="G6134" s="128" t="s">
        <v>230</v>
      </c>
      <c r="H6134" s="128" t="s">
        <v>230</v>
      </c>
      <c r="I6134" s="128" t="s">
        <v>230</v>
      </c>
      <c r="J6134" s="128" t="s">
        <v>230</v>
      </c>
      <c r="K6134" s="128" t="s">
        <v>230</v>
      </c>
      <c r="N6134" s="128" t="s">
        <v>230</v>
      </c>
      <c r="AA6134" s="128" t="s">
        <v>230</v>
      </c>
    </row>
    <row r="6135" spans="6:27">
      <c r="F6135" s="128" t="s">
        <v>230</v>
      </c>
      <c r="G6135" s="128" t="s">
        <v>230</v>
      </c>
      <c r="H6135" s="128" t="s">
        <v>230</v>
      </c>
      <c r="I6135" s="128" t="s">
        <v>230</v>
      </c>
      <c r="J6135" s="128" t="s">
        <v>230</v>
      </c>
      <c r="K6135" s="128" t="s">
        <v>230</v>
      </c>
      <c r="N6135" s="128" t="s">
        <v>230</v>
      </c>
      <c r="AA6135" s="128" t="s">
        <v>230</v>
      </c>
    </row>
    <row r="6136" spans="6:27">
      <c r="F6136" s="128" t="s">
        <v>230</v>
      </c>
      <c r="G6136" s="128" t="s">
        <v>230</v>
      </c>
      <c r="H6136" s="128" t="s">
        <v>230</v>
      </c>
      <c r="I6136" s="128" t="s">
        <v>230</v>
      </c>
      <c r="J6136" s="128" t="s">
        <v>230</v>
      </c>
      <c r="K6136" s="128" t="s">
        <v>230</v>
      </c>
      <c r="N6136" s="128" t="s">
        <v>230</v>
      </c>
      <c r="AA6136" s="128" t="s">
        <v>230</v>
      </c>
    </row>
    <row r="6137" spans="6:27">
      <c r="F6137" s="128" t="s">
        <v>230</v>
      </c>
      <c r="G6137" s="128" t="s">
        <v>230</v>
      </c>
      <c r="H6137" s="128" t="s">
        <v>230</v>
      </c>
      <c r="I6137" s="128" t="s">
        <v>230</v>
      </c>
      <c r="J6137" s="128" t="s">
        <v>230</v>
      </c>
      <c r="K6137" s="128" t="s">
        <v>230</v>
      </c>
      <c r="N6137" s="128" t="s">
        <v>230</v>
      </c>
      <c r="AA6137" s="128" t="s">
        <v>230</v>
      </c>
    </row>
    <row r="6138" spans="6:27">
      <c r="F6138" s="128" t="s">
        <v>230</v>
      </c>
      <c r="G6138" s="128" t="s">
        <v>230</v>
      </c>
      <c r="H6138" s="128" t="s">
        <v>230</v>
      </c>
      <c r="I6138" s="128" t="s">
        <v>230</v>
      </c>
      <c r="J6138" s="128" t="s">
        <v>230</v>
      </c>
      <c r="K6138" s="128" t="s">
        <v>230</v>
      </c>
      <c r="N6138" s="128" t="s">
        <v>230</v>
      </c>
      <c r="AA6138" s="128" t="s">
        <v>230</v>
      </c>
    </row>
    <row r="6139" spans="6:27">
      <c r="F6139" s="128" t="s">
        <v>230</v>
      </c>
      <c r="G6139" s="128" t="s">
        <v>230</v>
      </c>
      <c r="H6139" s="128" t="s">
        <v>230</v>
      </c>
      <c r="I6139" s="128" t="s">
        <v>230</v>
      </c>
      <c r="J6139" s="128" t="s">
        <v>230</v>
      </c>
      <c r="K6139" s="128" t="s">
        <v>230</v>
      </c>
      <c r="N6139" s="128" t="s">
        <v>230</v>
      </c>
      <c r="AA6139" s="128" t="s">
        <v>230</v>
      </c>
    </row>
    <row r="6140" spans="6:27">
      <c r="F6140" s="128" t="s">
        <v>230</v>
      </c>
      <c r="G6140" s="128" t="s">
        <v>230</v>
      </c>
      <c r="H6140" s="128" t="s">
        <v>230</v>
      </c>
      <c r="I6140" s="128" t="s">
        <v>230</v>
      </c>
      <c r="J6140" s="128" t="s">
        <v>230</v>
      </c>
      <c r="K6140" s="128" t="s">
        <v>230</v>
      </c>
      <c r="N6140" s="128" t="s">
        <v>230</v>
      </c>
      <c r="AA6140" s="128" t="s">
        <v>230</v>
      </c>
    </row>
    <row r="6141" spans="6:27">
      <c r="F6141" s="128" t="s">
        <v>230</v>
      </c>
      <c r="G6141" s="128" t="s">
        <v>230</v>
      </c>
      <c r="H6141" s="128" t="s">
        <v>230</v>
      </c>
      <c r="I6141" s="128" t="s">
        <v>230</v>
      </c>
      <c r="J6141" s="128" t="s">
        <v>230</v>
      </c>
      <c r="K6141" s="128" t="s">
        <v>230</v>
      </c>
      <c r="N6141" s="128" t="s">
        <v>230</v>
      </c>
      <c r="AA6141" s="128" t="s">
        <v>230</v>
      </c>
    </row>
    <row r="6142" spans="6:27">
      <c r="F6142" s="128" t="s">
        <v>230</v>
      </c>
      <c r="G6142" s="128" t="s">
        <v>230</v>
      </c>
      <c r="H6142" s="128" t="s">
        <v>230</v>
      </c>
      <c r="I6142" s="128" t="s">
        <v>230</v>
      </c>
      <c r="J6142" s="128" t="s">
        <v>230</v>
      </c>
      <c r="K6142" s="128" t="s">
        <v>230</v>
      </c>
      <c r="N6142" s="128" t="s">
        <v>230</v>
      </c>
      <c r="AA6142" s="128" t="s">
        <v>230</v>
      </c>
    </row>
    <row r="6143" spans="6:27">
      <c r="F6143" s="128" t="s">
        <v>230</v>
      </c>
      <c r="G6143" s="128" t="s">
        <v>230</v>
      </c>
      <c r="H6143" s="128" t="s">
        <v>230</v>
      </c>
      <c r="I6143" s="128" t="s">
        <v>230</v>
      </c>
      <c r="J6143" s="128" t="s">
        <v>230</v>
      </c>
      <c r="K6143" s="128" t="s">
        <v>230</v>
      </c>
      <c r="N6143" s="128" t="s">
        <v>230</v>
      </c>
      <c r="AA6143" s="128" t="s">
        <v>230</v>
      </c>
    </row>
    <row r="6144" spans="6:27">
      <c r="F6144" s="128" t="s">
        <v>230</v>
      </c>
      <c r="G6144" s="128" t="s">
        <v>230</v>
      </c>
      <c r="H6144" s="128" t="s">
        <v>230</v>
      </c>
      <c r="I6144" s="128" t="s">
        <v>230</v>
      </c>
      <c r="J6144" s="128" t="s">
        <v>230</v>
      </c>
      <c r="K6144" s="128" t="s">
        <v>230</v>
      </c>
      <c r="N6144" s="128" t="s">
        <v>230</v>
      </c>
      <c r="AA6144" s="128" t="s">
        <v>230</v>
      </c>
    </row>
    <row r="6145" spans="6:27">
      <c r="F6145" s="128" t="s">
        <v>230</v>
      </c>
      <c r="G6145" s="128" t="s">
        <v>230</v>
      </c>
      <c r="H6145" s="128" t="s">
        <v>230</v>
      </c>
      <c r="I6145" s="128" t="s">
        <v>230</v>
      </c>
      <c r="J6145" s="128" t="s">
        <v>230</v>
      </c>
      <c r="K6145" s="128" t="s">
        <v>230</v>
      </c>
      <c r="N6145" s="128" t="s">
        <v>230</v>
      </c>
      <c r="AA6145" s="128" t="s">
        <v>230</v>
      </c>
    </row>
    <row r="6146" spans="6:27">
      <c r="F6146" s="128" t="s">
        <v>230</v>
      </c>
      <c r="G6146" s="128" t="s">
        <v>230</v>
      </c>
      <c r="H6146" s="128" t="s">
        <v>230</v>
      </c>
      <c r="I6146" s="128" t="s">
        <v>230</v>
      </c>
      <c r="J6146" s="128" t="s">
        <v>230</v>
      </c>
      <c r="K6146" s="128" t="s">
        <v>230</v>
      </c>
      <c r="N6146" s="128" t="s">
        <v>230</v>
      </c>
      <c r="AA6146" s="128" t="s">
        <v>230</v>
      </c>
    </row>
    <row r="6147" spans="6:27">
      <c r="F6147" s="128" t="s">
        <v>230</v>
      </c>
      <c r="G6147" s="128" t="s">
        <v>230</v>
      </c>
      <c r="H6147" s="128" t="s">
        <v>230</v>
      </c>
      <c r="I6147" s="128" t="s">
        <v>230</v>
      </c>
      <c r="J6147" s="128" t="s">
        <v>230</v>
      </c>
      <c r="K6147" s="128" t="s">
        <v>230</v>
      </c>
      <c r="N6147" s="128" t="s">
        <v>230</v>
      </c>
      <c r="AA6147" s="128" t="s">
        <v>230</v>
      </c>
    </row>
    <row r="6148" spans="6:27">
      <c r="F6148" s="128" t="s">
        <v>230</v>
      </c>
      <c r="G6148" s="128" t="s">
        <v>230</v>
      </c>
      <c r="H6148" s="128" t="s">
        <v>230</v>
      </c>
      <c r="I6148" s="128" t="s">
        <v>230</v>
      </c>
      <c r="J6148" s="128" t="s">
        <v>230</v>
      </c>
      <c r="K6148" s="128" t="s">
        <v>230</v>
      </c>
      <c r="N6148" s="128" t="s">
        <v>230</v>
      </c>
      <c r="AA6148" s="128" t="s">
        <v>230</v>
      </c>
    </row>
    <row r="6149" spans="6:27">
      <c r="F6149" s="128" t="s">
        <v>230</v>
      </c>
      <c r="G6149" s="128" t="s">
        <v>230</v>
      </c>
      <c r="H6149" s="128" t="s">
        <v>230</v>
      </c>
      <c r="I6149" s="128" t="s">
        <v>230</v>
      </c>
      <c r="J6149" s="128" t="s">
        <v>230</v>
      </c>
      <c r="K6149" s="128" t="s">
        <v>230</v>
      </c>
      <c r="N6149" s="128" t="s">
        <v>230</v>
      </c>
      <c r="AA6149" s="128" t="s">
        <v>230</v>
      </c>
    </row>
    <row r="6150" spans="6:27">
      <c r="F6150" s="128" t="s">
        <v>230</v>
      </c>
      <c r="G6150" s="128" t="s">
        <v>230</v>
      </c>
      <c r="H6150" s="128" t="s">
        <v>230</v>
      </c>
      <c r="I6150" s="128" t="s">
        <v>230</v>
      </c>
      <c r="J6150" s="128" t="s">
        <v>230</v>
      </c>
      <c r="K6150" s="128" t="s">
        <v>230</v>
      </c>
      <c r="N6150" s="128" t="s">
        <v>230</v>
      </c>
      <c r="AA6150" s="128" t="s">
        <v>230</v>
      </c>
    </row>
    <row r="6151" spans="6:27">
      <c r="F6151" s="128" t="s">
        <v>230</v>
      </c>
      <c r="G6151" s="128" t="s">
        <v>230</v>
      </c>
      <c r="H6151" s="128" t="s">
        <v>230</v>
      </c>
      <c r="I6151" s="128" t="s">
        <v>230</v>
      </c>
      <c r="J6151" s="128" t="s">
        <v>230</v>
      </c>
      <c r="K6151" s="128" t="s">
        <v>230</v>
      </c>
      <c r="N6151" s="128" t="s">
        <v>230</v>
      </c>
      <c r="AA6151" s="128" t="s">
        <v>230</v>
      </c>
    </row>
    <row r="6152" spans="6:27">
      <c r="F6152" s="128" t="s">
        <v>230</v>
      </c>
      <c r="G6152" s="128" t="s">
        <v>230</v>
      </c>
      <c r="H6152" s="128" t="s">
        <v>230</v>
      </c>
      <c r="I6152" s="128" t="s">
        <v>230</v>
      </c>
      <c r="J6152" s="128" t="s">
        <v>230</v>
      </c>
      <c r="K6152" s="128" t="s">
        <v>230</v>
      </c>
      <c r="N6152" s="128" t="s">
        <v>230</v>
      </c>
      <c r="AA6152" s="128" t="s">
        <v>230</v>
      </c>
    </row>
    <row r="6153" spans="6:27">
      <c r="F6153" s="128" t="s">
        <v>230</v>
      </c>
      <c r="G6153" s="128" t="s">
        <v>230</v>
      </c>
      <c r="H6153" s="128" t="s">
        <v>230</v>
      </c>
      <c r="I6153" s="128" t="s">
        <v>230</v>
      </c>
      <c r="J6153" s="128" t="s">
        <v>230</v>
      </c>
      <c r="K6153" s="128" t="s">
        <v>230</v>
      </c>
      <c r="N6153" s="128" t="s">
        <v>230</v>
      </c>
      <c r="AA6153" s="128" t="s">
        <v>230</v>
      </c>
    </row>
    <row r="6154" spans="6:27">
      <c r="F6154" s="128" t="s">
        <v>230</v>
      </c>
      <c r="G6154" s="128" t="s">
        <v>230</v>
      </c>
      <c r="H6154" s="128" t="s">
        <v>230</v>
      </c>
      <c r="I6154" s="128" t="s">
        <v>230</v>
      </c>
      <c r="J6154" s="128" t="s">
        <v>230</v>
      </c>
      <c r="K6154" s="128" t="s">
        <v>230</v>
      </c>
      <c r="N6154" s="128" t="s">
        <v>230</v>
      </c>
      <c r="AA6154" s="128" t="s">
        <v>230</v>
      </c>
    </row>
    <row r="6155" spans="6:27">
      <c r="F6155" s="128" t="s">
        <v>230</v>
      </c>
      <c r="G6155" s="128" t="s">
        <v>230</v>
      </c>
      <c r="H6155" s="128" t="s">
        <v>230</v>
      </c>
      <c r="I6155" s="128" t="s">
        <v>230</v>
      </c>
      <c r="J6155" s="128" t="s">
        <v>230</v>
      </c>
      <c r="K6155" s="128" t="s">
        <v>230</v>
      </c>
      <c r="N6155" s="128" t="s">
        <v>230</v>
      </c>
      <c r="AA6155" s="128" t="s">
        <v>230</v>
      </c>
    </row>
    <row r="6156" spans="6:27">
      <c r="F6156" s="128" t="s">
        <v>230</v>
      </c>
      <c r="G6156" s="128" t="s">
        <v>230</v>
      </c>
      <c r="H6156" s="128" t="s">
        <v>230</v>
      </c>
      <c r="I6156" s="128" t="s">
        <v>230</v>
      </c>
      <c r="J6156" s="128" t="s">
        <v>230</v>
      </c>
      <c r="K6156" s="128" t="s">
        <v>230</v>
      </c>
      <c r="N6156" s="128" t="s">
        <v>230</v>
      </c>
      <c r="AA6156" s="128" t="s">
        <v>230</v>
      </c>
    </row>
    <row r="6157" spans="6:27">
      <c r="F6157" s="128" t="s">
        <v>230</v>
      </c>
      <c r="G6157" s="128" t="s">
        <v>230</v>
      </c>
      <c r="H6157" s="128" t="s">
        <v>230</v>
      </c>
      <c r="I6157" s="128" t="s">
        <v>230</v>
      </c>
      <c r="J6157" s="128" t="s">
        <v>230</v>
      </c>
      <c r="K6157" s="128" t="s">
        <v>230</v>
      </c>
      <c r="N6157" s="128" t="s">
        <v>230</v>
      </c>
      <c r="AA6157" s="128" t="s">
        <v>230</v>
      </c>
    </row>
    <row r="6158" spans="6:27">
      <c r="F6158" s="128" t="s">
        <v>230</v>
      </c>
      <c r="G6158" s="128" t="s">
        <v>230</v>
      </c>
      <c r="H6158" s="128" t="s">
        <v>230</v>
      </c>
      <c r="I6158" s="128" t="s">
        <v>230</v>
      </c>
      <c r="J6158" s="128" t="s">
        <v>230</v>
      </c>
      <c r="K6158" s="128" t="s">
        <v>230</v>
      </c>
      <c r="N6158" s="128" t="s">
        <v>230</v>
      </c>
      <c r="AA6158" s="128" t="s">
        <v>230</v>
      </c>
    </row>
    <row r="6159" spans="6:27">
      <c r="F6159" s="128" t="s">
        <v>230</v>
      </c>
      <c r="G6159" s="128" t="s">
        <v>230</v>
      </c>
      <c r="H6159" s="128" t="s">
        <v>230</v>
      </c>
      <c r="I6159" s="128" t="s">
        <v>230</v>
      </c>
      <c r="J6159" s="128" t="s">
        <v>230</v>
      </c>
      <c r="K6159" s="128" t="s">
        <v>230</v>
      </c>
      <c r="N6159" s="128" t="s">
        <v>230</v>
      </c>
      <c r="AA6159" s="128" t="s">
        <v>230</v>
      </c>
    </row>
    <row r="6160" spans="6:27">
      <c r="F6160" s="128" t="s">
        <v>230</v>
      </c>
      <c r="G6160" s="128" t="s">
        <v>230</v>
      </c>
      <c r="H6160" s="128" t="s">
        <v>230</v>
      </c>
      <c r="I6160" s="128" t="s">
        <v>230</v>
      </c>
      <c r="J6160" s="128" t="s">
        <v>230</v>
      </c>
      <c r="K6160" s="128" t="s">
        <v>230</v>
      </c>
      <c r="N6160" s="128" t="s">
        <v>230</v>
      </c>
      <c r="AA6160" s="128" t="s">
        <v>230</v>
      </c>
    </row>
    <row r="6161" spans="6:27">
      <c r="F6161" s="128" t="s">
        <v>230</v>
      </c>
      <c r="G6161" s="128" t="s">
        <v>230</v>
      </c>
      <c r="H6161" s="128" t="s">
        <v>230</v>
      </c>
      <c r="I6161" s="128" t="s">
        <v>230</v>
      </c>
      <c r="J6161" s="128" t="s">
        <v>230</v>
      </c>
      <c r="K6161" s="128" t="s">
        <v>230</v>
      </c>
      <c r="N6161" s="128" t="s">
        <v>230</v>
      </c>
      <c r="AA6161" s="128" t="s">
        <v>230</v>
      </c>
    </row>
    <row r="6162" spans="6:27">
      <c r="F6162" s="128" t="s">
        <v>230</v>
      </c>
      <c r="G6162" s="128" t="s">
        <v>230</v>
      </c>
      <c r="H6162" s="128" t="s">
        <v>230</v>
      </c>
      <c r="I6162" s="128" t="s">
        <v>230</v>
      </c>
      <c r="J6162" s="128" t="s">
        <v>230</v>
      </c>
      <c r="K6162" s="128" t="s">
        <v>230</v>
      </c>
      <c r="N6162" s="128" t="s">
        <v>230</v>
      </c>
      <c r="AA6162" s="128" t="s">
        <v>230</v>
      </c>
    </row>
    <row r="6163" spans="6:27">
      <c r="F6163" s="128" t="s">
        <v>230</v>
      </c>
      <c r="G6163" s="128" t="s">
        <v>230</v>
      </c>
      <c r="H6163" s="128" t="s">
        <v>230</v>
      </c>
      <c r="I6163" s="128" t="s">
        <v>230</v>
      </c>
      <c r="J6163" s="128" t="s">
        <v>230</v>
      </c>
      <c r="K6163" s="128" t="s">
        <v>230</v>
      </c>
      <c r="N6163" s="128" t="s">
        <v>230</v>
      </c>
      <c r="AA6163" s="128" t="s">
        <v>230</v>
      </c>
    </row>
    <row r="6164" spans="6:27">
      <c r="F6164" s="128" t="s">
        <v>230</v>
      </c>
      <c r="G6164" s="128" t="s">
        <v>230</v>
      </c>
      <c r="H6164" s="128" t="s">
        <v>230</v>
      </c>
      <c r="I6164" s="128" t="s">
        <v>230</v>
      </c>
      <c r="J6164" s="128" t="s">
        <v>230</v>
      </c>
      <c r="K6164" s="128" t="s">
        <v>230</v>
      </c>
      <c r="N6164" s="128" t="s">
        <v>230</v>
      </c>
      <c r="AA6164" s="128" t="s">
        <v>230</v>
      </c>
    </row>
    <row r="6165" spans="6:27">
      <c r="F6165" s="128" t="s">
        <v>230</v>
      </c>
      <c r="G6165" s="128" t="s">
        <v>230</v>
      </c>
      <c r="H6165" s="128" t="s">
        <v>230</v>
      </c>
      <c r="I6165" s="128" t="s">
        <v>230</v>
      </c>
      <c r="J6165" s="128" t="s">
        <v>230</v>
      </c>
      <c r="K6165" s="128" t="s">
        <v>230</v>
      </c>
      <c r="N6165" s="128" t="s">
        <v>230</v>
      </c>
      <c r="AA6165" s="128" t="s">
        <v>230</v>
      </c>
    </row>
    <row r="6166" spans="6:27">
      <c r="F6166" s="128" t="s">
        <v>230</v>
      </c>
      <c r="G6166" s="128" t="s">
        <v>230</v>
      </c>
      <c r="H6166" s="128" t="s">
        <v>230</v>
      </c>
      <c r="I6166" s="128" t="s">
        <v>230</v>
      </c>
      <c r="J6166" s="128" t="s">
        <v>230</v>
      </c>
      <c r="K6166" s="128" t="s">
        <v>230</v>
      </c>
      <c r="N6166" s="128" t="s">
        <v>230</v>
      </c>
      <c r="AA6166" s="128" t="s">
        <v>230</v>
      </c>
    </row>
    <row r="6167" spans="6:27">
      <c r="F6167" s="128" t="s">
        <v>230</v>
      </c>
      <c r="G6167" s="128" t="s">
        <v>230</v>
      </c>
      <c r="H6167" s="128" t="s">
        <v>230</v>
      </c>
      <c r="I6167" s="128" t="s">
        <v>230</v>
      </c>
      <c r="J6167" s="128" t="s">
        <v>230</v>
      </c>
      <c r="K6167" s="128" t="s">
        <v>230</v>
      </c>
      <c r="N6167" s="128" t="s">
        <v>230</v>
      </c>
      <c r="AA6167" s="128" t="s">
        <v>230</v>
      </c>
    </row>
    <row r="6168" spans="6:27">
      <c r="F6168" s="128" t="s">
        <v>230</v>
      </c>
      <c r="G6168" s="128" t="s">
        <v>230</v>
      </c>
      <c r="H6168" s="128" t="s">
        <v>230</v>
      </c>
      <c r="I6168" s="128" t="s">
        <v>230</v>
      </c>
      <c r="J6168" s="128" t="s">
        <v>230</v>
      </c>
      <c r="K6168" s="128" t="s">
        <v>230</v>
      </c>
      <c r="N6168" s="128" t="s">
        <v>230</v>
      </c>
      <c r="AA6168" s="128" t="s">
        <v>230</v>
      </c>
    </row>
    <row r="6169" spans="6:27">
      <c r="F6169" s="128" t="s">
        <v>230</v>
      </c>
      <c r="G6169" s="128" t="s">
        <v>230</v>
      </c>
      <c r="H6169" s="128" t="s">
        <v>230</v>
      </c>
      <c r="I6169" s="128" t="s">
        <v>230</v>
      </c>
      <c r="J6169" s="128" t="s">
        <v>230</v>
      </c>
      <c r="K6169" s="128" t="s">
        <v>230</v>
      </c>
      <c r="N6169" s="128" t="s">
        <v>230</v>
      </c>
      <c r="AA6169" s="128" t="s">
        <v>230</v>
      </c>
    </row>
    <row r="6170" spans="6:27">
      <c r="F6170" s="128" t="s">
        <v>230</v>
      </c>
      <c r="G6170" s="128" t="s">
        <v>230</v>
      </c>
      <c r="H6170" s="128" t="s">
        <v>230</v>
      </c>
      <c r="I6170" s="128" t="s">
        <v>230</v>
      </c>
      <c r="J6170" s="128" t="s">
        <v>230</v>
      </c>
      <c r="K6170" s="128" t="s">
        <v>230</v>
      </c>
      <c r="N6170" s="128" t="s">
        <v>230</v>
      </c>
      <c r="AA6170" s="128" t="s">
        <v>230</v>
      </c>
    </row>
    <row r="6171" spans="6:27">
      <c r="F6171" s="128" t="s">
        <v>230</v>
      </c>
      <c r="G6171" s="128" t="s">
        <v>230</v>
      </c>
      <c r="H6171" s="128" t="s">
        <v>230</v>
      </c>
      <c r="I6171" s="128" t="s">
        <v>230</v>
      </c>
      <c r="J6171" s="128" t="s">
        <v>230</v>
      </c>
      <c r="K6171" s="128" t="s">
        <v>230</v>
      </c>
      <c r="N6171" s="128" t="s">
        <v>230</v>
      </c>
      <c r="AA6171" s="128" t="s">
        <v>230</v>
      </c>
    </row>
    <row r="6172" spans="6:27">
      <c r="F6172" s="128" t="s">
        <v>230</v>
      </c>
      <c r="G6172" s="128" t="s">
        <v>230</v>
      </c>
      <c r="H6172" s="128" t="s">
        <v>230</v>
      </c>
      <c r="I6172" s="128" t="s">
        <v>230</v>
      </c>
      <c r="J6172" s="128" t="s">
        <v>230</v>
      </c>
      <c r="K6172" s="128" t="s">
        <v>230</v>
      </c>
      <c r="N6172" s="128" t="s">
        <v>230</v>
      </c>
      <c r="AA6172" s="128" t="s">
        <v>230</v>
      </c>
    </row>
    <row r="6173" spans="6:27">
      <c r="F6173" s="128" t="s">
        <v>230</v>
      </c>
      <c r="G6173" s="128" t="s">
        <v>230</v>
      </c>
      <c r="H6173" s="128" t="s">
        <v>230</v>
      </c>
      <c r="I6173" s="128" t="s">
        <v>230</v>
      </c>
      <c r="J6173" s="128" t="s">
        <v>230</v>
      </c>
      <c r="K6173" s="128" t="s">
        <v>230</v>
      </c>
      <c r="N6173" s="128" t="s">
        <v>230</v>
      </c>
      <c r="AA6173" s="128" t="s">
        <v>230</v>
      </c>
    </row>
    <row r="6174" spans="6:27">
      <c r="F6174" s="128" t="s">
        <v>230</v>
      </c>
      <c r="G6174" s="128" t="s">
        <v>230</v>
      </c>
      <c r="H6174" s="128" t="s">
        <v>230</v>
      </c>
      <c r="I6174" s="128" t="s">
        <v>230</v>
      </c>
      <c r="J6174" s="128" t="s">
        <v>230</v>
      </c>
      <c r="K6174" s="128" t="s">
        <v>230</v>
      </c>
      <c r="N6174" s="128" t="s">
        <v>230</v>
      </c>
      <c r="AA6174" s="128" t="s">
        <v>230</v>
      </c>
    </row>
    <row r="6175" spans="6:27">
      <c r="F6175" s="128" t="s">
        <v>230</v>
      </c>
      <c r="G6175" s="128" t="s">
        <v>230</v>
      </c>
      <c r="H6175" s="128" t="s">
        <v>230</v>
      </c>
      <c r="I6175" s="128" t="s">
        <v>230</v>
      </c>
      <c r="J6175" s="128" t="s">
        <v>230</v>
      </c>
      <c r="K6175" s="128" t="s">
        <v>230</v>
      </c>
      <c r="N6175" s="128" t="s">
        <v>230</v>
      </c>
      <c r="AA6175" s="128" t="s">
        <v>230</v>
      </c>
    </row>
    <row r="6176" spans="6:27">
      <c r="F6176" s="128" t="s">
        <v>230</v>
      </c>
      <c r="G6176" s="128" t="s">
        <v>230</v>
      </c>
      <c r="H6176" s="128" t="s">
        <v>230</v>
      </c>
      <c r="I6176" s="128" t="s">
        <v>230</v>
      </c>
      <c r="J6176" s="128" t="s">
        <v>230</v>
      </c>
      <c r="K6176" s="128" t="s">
        <v>230</v>
      </c>
      <c r="N6176" s="128" t="s">
        <v>230</v>
      </c>
      <c r="AA6176" s="128" t="s">
        <v>230</v>
      </c>
    </row>
    <row r="6177" spans="6:27">
      <c r="F6177" s="128" t="s">
        <v>230</v>
      </c>
      <c r="G6177" s="128" t="s">
        <v>230</v>
      </c>
      <c r="H6177" s="128" t="s">
        <v>230</v>
      </c>
      <c r="I6177" s="128" t="s">
        <v>230</v>
      </c>
      <c r="J6177" s="128" t="s">
        <v>230</v>
      </c>
      <c r="K6177" s="128" t="s">
        <v>230</v>
      </c>
      <c r="N6177" s="128" t="s">
        <v>230</v>
      </c>
      <c r="AA6177" s="128" t="s">
        <v>230</v>
      </c>
    </row>
    <row r="6178" spans="6:27">
      <c r="F6178" s="128" t="s">
        <v>230</v>
      </c>
      <c r="G6178" s="128" t="s">
        <v>230</v>
      </c>
      <c r="H6178" s="128" t="s">
        <v>230</v>
      </c>
      <c r="I6178" s="128" t="s">
        <v>230</v>
      </c>
      <c r="J6178" s="128" t="s">
        <v>230</v>
      </c>
      <c r="K6178" s="128" t="s">
        <v>230</v>
      </c>
      <c r="N6178" s="128" t="s">
        <v>230</v>
      </c>
      <c r="AA6178" s="128" t="s">
        <v>230</v>
      </c>
    </row>
    <row r="6179" spans="6:27">
      <c r="F6179" s="128" t="s">
        <v>230</v>
      </c>
      <c r="G6179" s="128" t="s">
        <v>230</v>
      </c>
      <c r="H6179" s="128" t="s">
        <v>230</v>
      </c>
      <c r="I6179" s="128" t="s">
        <v>230</v>
      </c>
      <c r="J6179" s="128" t="s">
        <v>230</v>
      </c>
      <c r="K6179" s="128" t="s">
        <v>230</v>
      </c>
      <c r="N6179" s="128" t="s">
        <v>230</v>
      </c>
      <c r="AA6179" s="128" t="s">
        <v>230</v>
      </c>
    </row>
    <row r="6180" spans="6:27">
      <c r="F6180" s="128" t="s">
        <v>230</v>
      </c>
      <c r="G6180" s="128" t="s">
        <v>230</v>
      </c>
      <c r="H6180" s="128" t="s">
        <v>230</v>
      </c>
      <c r="I6180" s="128" t="s">
        <v>230</v>
      </c>
      <c r="J6180" s="128" t="s">
        <v>230</v>
      </c>
      <c r="K6180" s="128" t="s">
        <v>230</v>
      </c>
      <c r="N6180" s="128" t="s">
        <v>230</v>
      </c>
      <c r="AA6180" s="128" t="s">
        <v>230</v>
      </c>
    </row>
    <row r="6181" spans="6:27">
      <c r="F6181" s="128" t="s">
        <v>230</v>
      </c>
      <c r="G6181" s="128" t="s">
        <v>230</v>
      </c>
      <c r="H6181" s="128" t="s">
        <v>230</v>
      </c>
      <c r="I6181" s="128" t="s">
        <v>230</v>
      </c>
      <c r="J6181" s="128" t="s">
        <v>230</v>
      </c>
      <c r="K6181" s="128" t="s">
        <v>230</v>
      </c>
      <c r="N6181" s="128" t="s">
        <v>230</v>
      </c>
      <c r="AA6181" s="128" t="s">
        <v>230</v>
      </c>
    </row>
    <row r="6182" spans="6:27">
      <c r="F6182" s="128" t="s">
        <v>230</v>
      </c>
      <c r="G6182" s="128" t="s">
        <v>230</v>
      </c>
      <c r="H6182" s="128" t="s">
        <v>230</v>
      </c>
      <c r="I6182" s="128" t="s">
        <v>230</v>
      </c>
      <c r="J6182" s="128" t="s">
        <v>230</v>
      </c>
      <c r="K6182" s="128" t="s">
        <v>230</v>
      </c>
      <c r="N6182" s="128" t="s">
        <v>230</v>
      </c>
      <c r="AA6182" s="128" t="s">
        <v>230</v>
      </c>
    </row>
    <row r="6183" spans="6:27">
      <c r="F6183" s="128" t="s">
        <v>230</v>
      </c>
      <c r="G6183" s="128" t="s">
        <v>230</v>
      </c>
      <c r="H6183" s="128" t="s">
        <v>230</v>
      </c>
      <c r="I6183" s="128" t="s">
        <v>230</v>
      </c>
      <c r="J6183" s="128" t="s">
        <v>230</v>
      </c>
      <c r="K6183" s="128" t="s">
        <v>230</v>
      </c>
      <c r="N6183" s="128" t="s">
        <v>230</v>
      </c>
      <c r="AA6183" s="128" t="s">
        <v>230</v>
      </c>
    </row>
    <row r="6184" spans="6:27">
      <c r="F6184" s="128" t="s">
        <v>230</v>
      </c>
      <c r="G6184" s="128" t="s">
        <v>230</v>
      </c>
      <c r="H6184" s="128" t="s">
        <v>230</v>
      </c>
      <c r="I6184" s="128" t="s">
        <v>230</v>
      </c>
      <c r="J6184" s="128" t="s">
        <v>230</v>
      </c>
      <c r="K6184" s="128" t="s">
        <v>230</v>
      </c>
      <c r="N6184" s="128" t="s">
        <v>230</v>
      </c>
      <c r="AA6184" s="128" t="s">
        <v>230</v>
      </c>
    </row>
    <row r="6185" spans="6:27">
      <c r="F6185" s="128" t="s">
        <v>230</v>
      </c>
      <c r="G6185" s="128" t="s">
        <v>230</v>
      </c>
      <c r="H6185" s="128" t="s">
        <v>230</v>
      </c>
      <c r="I6185" s="128" t="s">
        <v>230</v>
      </c>
      <c r="J6185" s="128" t="s">
        <v>230</v>
      </c>
      <c r="K6185" s="128" t="s">
        <v>230</v>
      </c>
      <c r="N6185" s="128" t="s">
        <v>230</v>
      </c>
      <c r="AA6185" s="128" t="s">
        <v>230</v>
      </c>
    </row>
    <row r="6186" spans="6:27">
      <c r="F6186" s="128" t="s">
        <v>230</v>
      </c>
      <c r="G6186" s="128" t="s">
        <v>230</v>
      </c>
      <c r="H6186" s="128" t="s">
        <v>230</v>
      </c>
      <c r="I6186" s="128" t="s">
        <v>230</v>
      </c>
      <c r="J6186" s="128" t="s">
        <v>230</v>
      </c>
      <c r="K6186" s="128" t="s">
        <v>230</v>
      </c>
      <c r="N6186" s="128" t="s">
        <v>230</v>
      </c>
      <c r="AA6186" s="128" t="s">
        <v>230</v>
      </c>
    </row>
    <row r="6187" spans="6:27">
      <c r="F6187" s="128" t="s">
        <v>230</v>
      </c>
      <c r="G6187" s="128" t="s">
        <v>230</v>
      </c>
      <c r="H6187" s="128" t="s">
        <v>230</v>
      </c>
      <c r="I6187" s="128" t="s">
        <v>230</v>
      </c>
      <c r="J6187" s="128" t="s">
        <v>230</v>
      </c>
      <c r="K6187" s="128" t="s">
        <v>230</v>
      </c>
      <c r="N6187" s="128" t="s">
        <v>230</v>
      </c>
      <c r="AA6187" s="128" t="s">
        <v>230</v>
      </c>
    </row>
    <row r="6188" spans="6:27">
      <c r="F6188" s="128" t="s">
        <v>230</v>
      </c>
      <c r="G6188" s="128" t="s">
        <v>230</v>
      </c>
      <c r="H6188" s="128" t="s">
        <v>230</v>
      </c>
      <c r="I6188" s="128" t="s">
        <v>230</v>
      </c>
      <c r="J6188" s="128" t="s">
        <v>230</v>
      </c>
      <c r="K6188" s="128" t="s">
        <v>230</v>
      </c>
      <c r="N6188" s="128" t="s">
        <v>230</v>
      </c>
      <c r="AA6188" s="128" t="s">
        <v>230</v>
      </c>
    </row>
    <row r="6189" spans="6:27">
      <c r="F6189" s="128" t="s">
        <v>230</v>
      </c>
      <c r="G6189" s="128" t="s">
        <v>230</v>
      </c>
      <c r="H6189" s="128" t="s">
        <v>230</v>
      </c>
      <c r="I6189" s="128" t="s">
        <v>230</v>
      </c>
      <c r="J6189" s="128" t="s">
        <v>230</v>
      </c>
      <c r="K6189" s="128" t="s">
        <v>230</v>
      </c>
      <c r="N6189" s="128" t="s">
        <v>230</v>
      </c>
      <c r="AA6189" s="128" t="s">
        <v>230</v>
      </c>
    </row>
    <row r="6190" spans="6:27">
      <c r="F6190" s="128" t="s">
        <v>230</v>
      </c>
      <c r="G6190" s="128" t="s">
        <v>230</v>
      </c>
      <c r="H6190" s="128" t="s">
        <v>230</v>
      </c>
      <c r="I6190" s="128" t="s">
        <v>230</v>
      </c>
      <c r="J6190" s="128" t="s">
        <v>230</v>
      </c>
      <c r="K6190" s="128" t="s">
        <v>230</v>
      </c>
      <c r="N6190" s="128" t="s">
        <v>230</v>
      </c>
      <c r="AA6190" s="128" t="s">
        <v>230</v>
      </c>
    </row>
    <row r="6191" spans="6:27">
      <c r="F6191" s="128" t="s">
        <v>230</v>
      </c>
      <c r="G6191" s="128" t="s">
        <v>230</v>
      </c>
      <c r="H6191" s="128" t="s">
        <v>230</v>
      </c>
      <c r="I6191" s="128" t="s">
        <v>230</v>
      </c>
      <c r="J6191" s="128" t="s">
        <v>230</v>
      </c>
      <c r="K6191" s="128" t="s">
        <v>230</v>
      </c>
      <c r="N6191" s="128" t="s">
        <v>230</v>
      </c>
      <c r="AA6191" s="128" t="s">
        <v>230</v>
      </c>
    </row>
    <row r="6192" spans="6:27">
      <c r="F6192" s="128" t="s">
        <v>230</v>
      </c>
      <c r="G6192" s="128" t="s">
        <v>230</v>
      </c>
      <c r="H6192" s="128" t="s">
        <v>230</v>
      </c>
      <c r="I6192" s="128" t="s">
        <v>230</v>
      </c>
      <c r="J6192" s="128" t="s">
        <v>230</v>
      </c>
      <c r="K6192" s="128" t="s">
        <v>230</v>
      </c>
      <c r="N6192" s="128" t="s">
        <v>230</v>
      </c>
      <c r="AA6192" s="128" t="s">
        <v>230</v>
      </c>
    </row>
    <row r="6193" spans="6:27">
      <c r="F6193" s="128" t="s">
        <v>230</v>
      </c>
      <c r="G6193" s="128" t="s">
        <v>230</v>
      </c>
      <c r="H6193" s="128" t="s">
        <v>230</v>
      </c>
      <c r="I6193" s="128" t="s">
        <v>230</v>
      </c>
      <c r="J6193" s="128" t="s">
        <v>230</v>
      </c>
      <c r="K6193" s="128" t="s">
        <v>230</v>
      </c>
      <c r="N6193" s="128" t="s">
        <v>230</v>
      </c>
      <c r="AA6193" s="128" t="s">
        <v>230</v>
      </c>
    </row>
    <row r="6194" spans="6:27">
      <c r="F6194" s="128" t="s">
        <v>230</v>
      </c>
      <c r="G6194" s="128" t="s">
        <v>230</v>
      </c>
      <c r="H6194" s="128" t="s">
        <v>230</v>
      </c>
      <c r="I6194" s="128" t="s">
        <v>230</v>
      </c>
      <c r="J6194" s="128" t="s">
        <v>230</v>
      </c>
      <c r="K6194" s="128" t="s">
        <v>230</v>
      </c>
      <c r="N6194" s="128" t="s">
        <v>230</v>
      </c>
      <c r="AA6194" s="128" t="s">
        <v>230</v>
      </c>
    </row>
    <row r="6195" spans="6:27">
      <c r="F6195" s="128" t="s">
        <v>230</v>
      </c>
      <c r="G6195" s="128" t="s">
        <v>230</v>
      </c>
      <c r="H6195" s="128" t="s">
        <v>230</v>
      </c>
      <c r="I6195" s="128" t="s">
        <v>230</v>
      </c>
      <c r="J6195" s="128" t="s">
        <v>230</v>
      </c>
      <c r="K6195" s="128" t="s">
        <v>230</v>
      </c>
      <c r="N6195" s="128" t="s">
        <v>230</v>
      </c>
      <c r="AA6195" s="128" t="s">
        <v>230</v>
      </c>
    </row>
    <row r="6196" spans="6:27">
      <c r="F6196" s="128" t="s">
        <v>230</v>
      </c>
      <c r="G6196" s="128" t="s">
        <v>230</v>
      </c>
      <c r="H6196" s="128" t="s">
        <v>230</v>
      </c>
      <c r="I6196" s="128" t="s">
        <v>230</v>
      </c>
      <c r="J6196" s="128" t="s">
        <v>230</v>
      </c>
      <c r="K6196" s="128" t="s">
        <v>230</v>
      </c>
      <c r="N6196" s="128" t="s">
        <v>230</v>
      </c>
      <c r="AA6196" s="128" t="s">
        <v>230</v>
      </c>
    </row>
    <row r="6197" spans="6:27">
      <c r="F6197" s="128" t="s">
        <v>230</v>
      </c>
      <c r="G6197" s="128" t="s">
        <v>230</v>
      </c>
      <c r="H6197" s="128" t="s">
        <v>230</v>
      </c>
      <c r="I6197" s="128" t="s">
        <v>230</v>
      </c>
      <c r="J6197" s="128" t="s">
        <v>230</v>
      </c>
      <c r="K6197" s="128" t="s">
        <v>230</v>
      </c>
      <c r="N6197" s="128" t="s">
        <v>230</v>
      </c>
      <c r="AA6197" s="128" t="s">
        <v>230</v>
      </c>
    </row>
    <row r="6198" spans="6:27">
      <c r="F6198" s="128" t="s">
        <v>230</v>
      </c>
      <c r="G6198" s="128" t="s">
        <v>230</v>
      </c>
      <c r="H6198" s="128" t="s">
        <v>230</v>
      </c>
      <c r="I6198" s="128" t="s">
        <v>230</v>
      </c>
      <c r="J6198" s="128" t="s">
        <v>230</v>
      </c>
      <c r="K6198" s="128" t="s">
        <v>230</v>
      </c>
      <c r="N6198" s="128" t="s">
        <v>230</v>
      </c>
      <c r="AA6198" s="128" t="s">
        <v>230</v>
      </c>
    </row>
    <row r="6199" spans="6:27">
      <c r="F6199" s="128" t="s">
        <v>230</v>
      </c>
      <c r="G6199" s="128" t="s">
        <v>230</v>
      </c>
      <c r="H6199" s="128" t="s">
        <v>230</v>
      </c>
      <c r="I6199" s="128" t="s">
        <v>230</v>
      </c>
      <c r="J6199" s="128" t="s">
        <v>230</v>
      </c>
      <c r="K6199" s="128" t="s">
        <v>230</v>
      </c>
      <c r="N6199" s="128" t="s">
        <v>230</v>
      </c>
      <c r="AA6199" s="128" t="s">
        <v>230</v>
      </c>
    </row>
    <row r="6200" spans="6:27">
      <c r="F6200" s="128" t="s">
        <v>230</v>
      </c>
      <c r="G6200" s="128" t="s">
        <v>230</v>
      </c>
      <c r="H6200" s="128" t="s">
        <v>230</v>
      </c>
      <c r="I6200" s="128" t="s">
        <v>230</v>
      </c>
      <c r="J6200" s="128" t="s">
        <v>230</v>
      </c>
      <c r="K6200" s="128" t="s">
        <v>230</v>
      </c>
      <c r="N6200" s="128" t="s">
        <v>230</v>
      </c>
      <c r="AA6200" s="128" t="s">
        <v>230</v>
      </c>
    </row>
    <row r="6201" spans="6:27">
      <c r="F6201" s="128" t="s">
        <v>230</v>
      </c>
      <c r="G6201" s="128" t="s">
        <v>230</v>
      </c>
      <c r="H6201" s="128" t="s">
        <v>230</v>
      </c>
      <c r="I6201" s="128" t="s">
        <v>230</v>
      </c>
      <c r="J6201" s="128" t="s">
        <v>230</v>
      </c>
      <c r="K6201" s="128" t="s">
        <v>230</v>
      </c>
      <c r="N6201" s="128" t="s">
        <v>230</v>
      </c>
      <c r="AA6201" s="128" t="s">
        <v>230</v>
      </c>
    </row>
    <row r="6202" spans="6:27">
      <c r="F6202" s="128" t="s">
        <v>230</v>
      </c>
      <c r="G6202" s="128" t="s">
        <v>230</v>
      </c>
      <c r="H6202" s="128" t="s">
        <v>230</v>
      </c>
      <c r="I6202" s="128" t="s">
        <v>230</v>
      </c>
      <c r="J6202" s="128" t="s">
        <v>230</v>
      </c>
      <c r="K6202" s="128" t="s">
        <v>230</v>
      </c>
      <c r="N6202" s="128" t="s">
        <v>230</v>
      </c>
      <c r="AA6202" s="128" t="s">
        <v>230</v>
      </c>
    </row>
    <row r="6203" spans="6:27">
      <c r="F6203" s="128" t="s">
        <v>230</v>
      </c>
      <c r="G6203" s="128" t="s">
        <v>230</v>
      </c>
      <c r="H6203" s="128" t="s">
        <v>230</v>
      </c>
      <c r="I6203" s="128" t="s">
        <v>230</v>
      </c>
      <c r="J6203" s="128" t="s">
        <v>230</v>
      </c>
      <c r="K6203" s="128" t="s">
        <v>230</v>
      </c>
      <c r="N6203" s="128" t="s">
        <v>230</v>
      </c>
      <c r="AA6203" s="128" t="s">
        <v>230</v>
      </c>
    </row>
    <row r="6204" spans="6:27">
      <c r="F6204" s="128" t="s">
        <v>230</v>
      </c>
      <c r="G6204" s="128" t="s">
        <v>230</v>
      </c>
      <c r="H6204" s="128" t="s">
        <v>230</v>
      </c>
      <c r="I6204" s="128" t="s">
        <v>230</v>
      </c>
      <c r="J6204" s="128" t="s">
        <v>230</v>
      </c>
      <c r="K6204" s="128" t="s">
        <v>230</v>
      </c>
      <c r="N6204" s="128" t="s">
        <v>230</v>
      </c>
      <c r="AA6204" s="128" t="s">
        <v>230</v>
      </c>
    </row>
    <row r="6205" spans="6:27">
      <c r="F6205" s="128" t="s">
        <v>230</v>
      </c>
      <c r="G6205" s="128" t="s">
        <v>230</v>
      </c>
      <c r="H6205" s="128" t="s">
        <v>230</v>
      </c>
      <c r="I6205" s="128" t="s">
        <v>230</v>
      </c>
      <c r="J6205" s="128" t="s">
        <v>230</v>
      </c>
      <c r="K6205" s="128" t="s">
        <v>230</v>
      </c>
      <c r="N6205" s="128" t="s">
        <v>230</v>
      </c>
      <c r="AA6205" s="128" t="s">
        <v>230</v>
      </c>
    </row>
    <row r="6206" spans="6:27">
      <c r="F6206" s="128" t="s">
        <v>230</v>
      </c>
      <c r="G6206" s="128" t="s">
        <v>230</v>
      </c>
      <c r="H6206" s="128" t="s">
        <v>230</v>
      </c>
      <c r="I6206" s="128" t="s">
        <v>230</v>
      </c>
      <c r="J6206" s="128" t="s">
        <v>230</v>
      </c>
      <c r="K6206" s="128" t="s">
        <v>230</v>
      </c>
      <c r="N6206" s="128" t="s">
        <v>230</v>
      </c>
      <c r="AA6206" s="128" t="s">
        <v>230</v>
      </c>
    </row>
    <row r="6207" spans="6:27">
      <c r="F6207" s="128" t="s">
        <v>230</v>
      </c>
      <c r="G6207" s="128" t="s">
        <v>230</v>
      </c>
      <c r="H6207" s="128" t="s">
        <v>230</v>
      </c>
      <c r="I6207" s="128" t="s">
        <v>230</v>
      </c>
      <c r="J6207" s="128" t="s">
        <v>230</v>
      </c>
      <c r="K6207" s="128" t="s">
        <v>230</v>
      </c>
      <c r="N6207" s="128" t="s">
        <v>230</v>
      </c>
      <c r="AA6207" s="128" t="s">
        <v>230</v>
      </c>
    </row>
    <row r="6208" spans="6:27">
      <c r="F6208" s="128" t="s">
        <v>230</v>
      </c>
      <c r="G6208" s="128" t="s">
        <v>230</v>
      </c>
      <c r="H6208" s="128" t="s">
        <v>230</v>
      </c>
      <c r="I6208" s="128" t="s">
        <v>230</v>
      </c>
      <c r="J6208" s="128" t="s">
        <v>230</v>
      </c>
      <c r="K6208" s="128" t="s">
        <v>230</v>
      </c>
      <c r="N6208" s="128" t="s">
        <v>230</v>
      </c>
      <c r="AA6208" s="128" t="s">
        <v>230</v>
      </c>
    </row>
    <row r="6209" spans="6:27">
      <c r="F6209" s="128" t="s">
        <v>230</v>
      </c>
      <c r="G6209" s="128" t="s">
        <v>230</v>
      </c>
      <c r="H6209" s="128" t="s">
        <v>230</v>
      </c>
      <c r="I6209" s="128" t="s">
        <v>230</v>
      </c>
      <c r="J6209" s="128" t="s">
        <v>230</v>
      </c>
      <c r="K6209" s="128" t="s">
        <v>230</v>
      </c>
      <c r="N6209" s="128" t="s">
        <v>230</v>
      </c>
      <c r="AA6209" s="128" t="s">
        <v>230</v>
      </c>
    </row>
    <row r="6210" spans="6:27">
      <c r="F6210" s="128" t="s">
        <v>230</v>
      </c>
      <c r="G6210" s="128" t="s">
        <v>230</v>
      </c>
      <c r="H6210" s="128" t="s">
        <v>230</v>
      </c>
      <c r="I6210" s="128" t="s">
        <v>230</v>
      </c>
      <c r="J6210" s="128" t="s">
        <v>230</v>
      </c>
      <c r="K6210" s="128" t="s">
        <v>230</v>
      </c>
      <c r="N6210" s="128" t="s">
        <v>230</v>
      </c>
      <c r="AA6210" s="128" t="s">
        <v>230</v>
      </c>
    </row>
    <row r="6211" spans="6:27">
      <c r="F6211" s="128" t="s">
        <v>230</v>
      </c>
      <c r="G6211" s="128" t="s">
        <v>230</v>
      </c>
      <c r="H6211" s="128" t="s">
        <v>230</v>
      </c>
      <c r="I6211" s="128" t="s">
        <v>230</v>
      </c>
      <c r="J6211" s="128" t="s">
        <v>230</v>
      </c>
      <c r="K6211" s="128" t="s">
        <v>230</v>
      </c>
      <c r="N6211" s="128" t="s">
        <v>230</v>
      </c>
      <c r="AA6211" s="128" t="s">
        <v>230</v>
      </c>
    </row>
    <row r="6212" spans="6:27">
      <c r="F6212" s="128" t="s">
        <v>230</v>
      </c>
      <c r="G6212" s="128" t="s">
        <v>230</v>
      </c>
      <c r="H6212" s="128" t="s">
        <v>230</v>
      </c>
      <c r="I6212" s="128" t="s">
        <v>230</v>
      </c>
      <c r="J6212" s="128" t="s">
        <v>230</v>
      </c>
      <c r="K6212" s="128" t="s">
        <v>230</v>
      </c>
      <c r="N6212" s="128" t="s">
        <v>230</v>
      </c>
      <c r="AA6212" s="128" t="s">
        <v>230</v>
      </c>
    </row>
    <row r="6213" spans="6:27">
      <c r="F6213" s="128" t="s">
        <v>230</v>
      </c>
      <c r="G6213" s="128" t="s">
        <v>230</v>
      </c>
      <c r="H6213" s="128" t="s">
        <v>230</v>
      </c>
      <c r="I6213" s="128" t="s">
        <v>230</v>
      </c>
      <c r="J6213" s="128" t="s">
        <v>230</v>
      </c>
      <c r="K6213" s="128" t="s">
        <v>230</v>
      </c>
      <c r="N6213" s="128" t="s">
        <v>230</v>
      </c>
      <c r="AA6213" s="128" t="s">
        <v>230</v>
      </c>
    </row>
    <row r="6214" spans="6:27">
      <c r="F6214" s="128" t="s">
        <v>230</v>
      </c>
      <c r="G6214" s="128" t="s">
        <v>230</v>
      </c>
      <c r="H6214" s="128" t="s">
        <v>230</v>
      </c>
      <c r="I6214" s="128" t="s">
        <v>230</v>
      </c>
      <c r="J6214" s="128" t="s">
        <v>230</v>
      </c>
      <c r="K6214" s="128" t="s">
        <v>230</v>
      </c>
      <c r="N6214" s="128" t="s">
        <v>230</v>
      </c>
      <c r="AA6214" s="128" t="s">
        <v>230</v>
      </c>
    </row>
    <row r="6215" spans="6:27">
      <c r="F6215" s="128" t="s">
        <v>230</v>
      </c>
      <c r="G6215" s="128" t="s">
        <v>230</v>
      </c>
      <c r="H6215" s="128" t="s">
        <v>230</v>
      </c>
      <c r="I6215" s="128" t="s">
        <v>230</v>
      </c>
      <c r="J6215" s="128" t="s">
        <v>230</v>
      </c>
      <c r="K6215" s="128" t="s">
        <v>230</v>
      </c>
      <c r="N6215" s="128" t="s">
        <v>230</v>
      </c>
      <c r="AA6215" s="128" t="s">
        <v>230</v>
      </c>
    </row>
    <row r="6216" spans="6:27">
      <c r="F6216" s="128" t="s">
        <v>230</v>
      </c>
      <c r="G6216" s="128" t="s">
        <v>230</v>
      </c>
      <c r="H6216" s="128" t="s">
        <v>230</v>
      </c>
      <c r="I6216" s="128" t="s">
        <v>230</v>
      </c>
      <c r="J6216" s="128" t="s">
        <v>230</v>
      </c>
      <c r="K6216" s="128" t="s">
        <v>230</v>
      </c>
      <c r="N6216" s="128" t="s">
        <v>230</v>
      </c>
      <c r="AA6216" s="128" t="s">
        <v>230</v>
      </c>
    </row>
    <row r="6217" spans="6:27">
      <c r="F6217" s="128" t="s">
        <v>230</v>
      </c>
      <c r="G6217" s="128" t="s">
        <v>230</v>
      </c>
      <c r="H6217" s="128" t="s">
        <v>230</v>
      </c>
      <c r="I6217" s="128" t="s">
        <v>230</v>
      </c>
      <c r="J6217" s="128" t="s">
        <v>230</v>
      </c>
      <c r="K6217" s="128" t="s">
        <v>230</v>
      </c>
      <c r="N6217" s="128" t="s">
        <v>230</v>
      </c>
      <c r="AA6217" s="128" t="s">
        <v>230</v>
      </c>
    </row>
    <row r="6218" spans="6:27">
      <c r="F6218" s="128" t="s">
        <v>230</v>
      </c>
      <c r="G6218" s="128" t="s">
        <v>230</v>
      </c>
      <c r="H6218" s="128" t="s">
        <v>230</v>
      </c>
      <c r="I6218" s="128" t="s">
        <v>230</v>
      </c>
      <c r="J6218" s="128" t="s">
        <v>230</v>
      </c>
      <c r="K6218" s="128" t="s">
        <v>230</v>
      </c>
      <c r="N6218" s="128" t="s">
        <v>230</v>
      </c>
      <c r="AA6218" s="128" t="s">
        <v>230</v>
      </c>
    </row>
    <row r="6219" spans="6:27">
      <c r="F6219" s="128" t="s">
        <v>230</v>
      </c>
      <c r="G6219" s="128" t="s">
        <v>230</v>
      </c>
      <c r="H6219" s="128" t="s">
        <v>230</v>
      </c>
      <c r="I6219" s="128" t="s">
        <v>230</v>
      </c>
      <c r="J6219" s="128" t="s">
        <v>230</v>
      </c>
      <c r="K6219" s="128" t="s">
        <v>230</v>
      </c>
      <c r="N6219" s="128" t="s">
        <v>230</v>
      </c>
      <c r="AA6219" s="128" t="s">
        <v>230</v>
      </c>
    </row>
    <row r="6220" spans="6:27">
      <c r="F6220" s="128" t="s">
        <v>230</v>
      </c>
      <c r="G6220" s="128" t="s">
        <v>230</v>
      </c>
      <c r="H6220" s="128" t="s">
        <v>230</v>
      </c>
      <c r="I6220" s="128" t="s">
        <v>230</v>
      </c>
      <c r="J6220" s="128" t="s">
        <v>230</v>
      </c>
      <c r="K6220" s="128" t="s">
        <v>230</v>
      </c>
      <c r="N6220" s="128" t="s">
        <v>230</v>
      </c>
      <c r="AA6220" s="128" t="s">
        <v>230</v>
      </c>
    </row>
    <row r="6221" spans="6:27">
      <c r="F6221" s="128" t="s">
        <v>230</v>
      </c>
      <c r="G6221" s="128" t="s">
        <v>230</v>
      </c>
      <c r="H6221" s="128" t="s">
        <v>230</v>
      </c>
      <c r="I6221" s="128" t="s">
        <v>230</v>
      </c>
      <c r="J6221" s="128" t="s">
        <v>230</v>
      </c>
      <c r="K6221" s="128" t="s">
        <v>230</v>
      </c>
      <c r="N6221" s="128" t="s">
        <v>230</v>
      </c>
      <c r="AA6221" s="128" t="s">
        <v>230</v>
      </c>
    </row>
    <row r="6222" spans="6:27">
      <c r="F6222" s="128" t="s">
        <v>230</v>
      </c>
      <c r="G6222" s="128" t="s">
        <v>230</v>
      </c>
      <c r="H6222" s="128" t="s">
        <v>230</v>
      </c>
      <c r="I6222" s="128" t="s">
        <v>230</v>
      </c>
      <c r="J6222" s="128" t="s">
        <v>230</v>
      </c>
      <c r="K6222" s="128" t="s">
        <v>230</v>
      </c>
      <c r="N6222" s="128" t="s">
        <v>230</v>
      </c>
      <c r="AA6222" s="128" t="s">
        <v>230</v>
      </c>
    </row>
    <row r="6223" spans="6:27">
      <c r="F6223" s="128" t="s">
        <v>230</v>
      </c>
      <c r="G6223" s="128" t="s">
        <v>230</v>
      </c>
      <c r="H6223" s="128" t="s">
        <v>230</v>
      </c>
      <c r="I6223" s="128" t="s">
        <v>230</v>
      </c>
      <c r="J6223" s="128" t="s">
        <v>230</v>
      </c>
      <c r="K6223" s="128" t="s">
        <v>230</v>
      </c>
      <c r="N6223" s="128" t="s">
        <v>230</v>
      </c>
      <c r="AA6223" s="128" t="s">
        <v>230</v>
      </c>
    </row>
    <row r="6224" spans="6:27">
      <c r="F6224" s="128" t="s">
        <v>230</v>
      </c>
      <c r="G6224" s="128" t="s">
        <v>230</v>
      </c>
      <c r="H6224" s="128" t="s">
        <v>230</v>
      </c>
      <c r="I6224" s="128" t="s">
        <v>230</v>
      </c>
      <c r="J6224" s="128" t="s">
        <v>230</v>
      </c>
      <c r="K6224" s="128" t="s">
        <v>230</v>
      </c>
      <c r="N6224" s="128" t="s">
        <v>230</v>
      </c>
      <c r="AA6224" s="128" t="s">
        <v>230</v>
      </c>
    </row>
    <row r="6225" spans="6:27">
      <c r="F6225" s="128" t="s">
        <v>230</v>
      </c>
      <c r="G6225" s="128" t="s">
        <v>230</v>
      </c>
      <c r="H6225" s="128" t="s">
        <v>230</v>
      </c>
      <c r="I6225" s="128" t="s">
        <v>230</v>
      </c>
      <c r="J6225" s="128" t="s">
        <v>230</v>
      </c>
      <c r="K6225" s="128" t="s">
        <v>230</v>
      </c>
      <c r="N6225" s="128" t="s">
        <v>230</v>
      </c>
      <c r="AA6225" s="128" t="s">
        <v>230</v>
      </c>
    </row>
    <row r="6226" spans="6:27">
      <c r="F6226" s="128" t="s">
        <v>230</v>
      </c>
      <c r="G6226" s="128" t="s">
        <v>230</v>
      </c>
      <c r="H6226" s="128" t="s">
        <v>230</v>
      </c>
      <c r="I6226" s="128" t="s">
        <v>230</v>
      </c>
      <c r="J6226" s="128" t="s">
        <v>230</v>
      </c>
      <c r="K6226" s="128" t="s">
        <v>230</v>
      </c>
      <c r="N6226" s="128" t="s">
        <v>230</v>
      </c>
      <c r="AA6226" s="128" t="s">
        <v>230</v>
      </c>
    </row>
    <row r="6227" spans="6:27">
      <c r="F6227" s="128" t="s">
        <v>230</v>
      </c>
      <c r="G6227" s="128" t="s">
        <v>230</v>
      </c>
      <c r="H6227" s="128" t="s">
        <v>230</v>
      </c>
      <c r="I6227" s="128" t="s">
        <v>230</v>
      </c>
      <c r="J6227" s="128" t="s">
        <v>230</v>
      </c>
      <c r="K6227" s="128" t="s">
        <v>230</v>
      </c>
      <c r="N6227" s="128" t="s">
        <v>230</v>
      </c>
      <c r="AA6227" s="128" t="s">
        <v>230</v>
      </c>
    </row>
    <row r="6228" spans="6:27">
      <c r="F6228" s="128" t="s">
        <v>230</v>
      </c>
      <c r="G6228" s="128" t="s">
        <v>230</v>
      </c>
      <c r="H6228" s="128" t="s">
        <v>230</v>
      </c>
      <c r="I6228" s="128" t="s">
        <v>230</v>
      </c>
      <c r="J6228" s="128" t="s">
        <v>230</v>
      </c>
      <c r="K6228" s="128" t="s">
        <v>230</v>
      </c>
      <c r="N6228" s="128" t="s">
        <v>230</v>
      </c>
      <c r="AA6228" s="128" t="s">
        <v>230</v>
      </c>
    </row>
    <row r="6229" spans="6:27">
      <c r="F6229" s="128" t="s">
        <v>230</v>
      </c>
      <c r="G6229" s="128" t="s">
        <v>230</v>
      </c>
      <c r="H6229" s="128" t="s">
        <v>230</v>
      </c>
      <c r="I6229" s="128" t="s">
        <v>230</v>
      </c>
      <c r="J6229" s="128" t="s">
        <v>230</v>
      </c>
      <c r="K6229" s="128" t="s">
        <v>230</v>
      </c>
      <c r="N6229" s="128" t="s">
        <v>230</v>
      </c>
      <c r="AA6229" s="128" t="s">
        <v>230</v>
      </c>
    </row>
    <row r="6230" spans="6:27">
      <c r="F6230" s="128" t="s">
        <v>230</v>
      </c>
      <c r="G6230" s="128" t="s">
        <v>230</v>
      </c>
      <c r="H6230" s="128" t="s">
        <v>230</v>
      </c>
      <c r="I6230" s="128" t="s">
        <v>230</v>
      </c>
      <c r="J6230" s="128" t="s">
        <v>230</v>
      </c>
      <c r="K6230" s="128" t="s">
        <v>230</v>
      </c>
      <c r="N6230" s="128" t="s">
        <v>230</v>
      </c>
      <c r="AA6230" s="128" t="s">
        <v>230</v>
      </c>
    </row>
    <row r="6231" spans="6:27">
      <c r="F6231" s="128" t="s">
        <v>230</v>
      </c>
      <c r="G6231" s="128" t="s">
        <v>230</v>
      </c>
      <c r="H6231" s="128" t="s">
        <v>230</v>
      </c>
      <c r="I6231" s="128" t="s">
        <v>230</v>
      </c>
      <c r="J6231" s="128" t="s">
        <v>230</v>
      </c>
      <c r="K6231" s="128" t="s">
        <v>230</v>
      </c>
      <c r="N6231" s="128" t="s">
        <v>230</v>
      </c>
      <c r="AA6231" s="128" t="s">
        <v>230</v>
      </c>
    </row>
    <row r="6232" spans="6:27">
      <c r="F6232" s="128" t="s">
        <v>230</v>
      </c>
      <c r="G6232" s="128" t="s">
        <v>230</v>
      </c>
      <c r="H6232" s="128" t="s">
        <v>230</v>
      </c>
      <c r="I6232" s="128" t="s">
        <v>230</v>
      </c>
      <c r="J6232" s="128" t="s">
        <v>230</v>
      </c>
      <c r="K6232" s="128" t="s">
        <v>230</v>
      </c>
      <c r="N6232" s="128" t="s">
        <v>230</v>
      </c>
      <c r="AA6232" s="128" t="s">
        <v>230</v>
      </c>
    </row>
    <row r="6233" spans="6:27">
      <c r="F6233" s="128" t="s">
        <v>230</v>
      </c>
      <c r="G6233" s="128" t="s">
        <v>230</v>
      </c>
      <c r="H6233" s="128" t="s">
        <v>230</v>
      </c>
      <c r="I6233" s="128" t="s">
        <v>230</v>
      </c>
      <c r="J6233" s="128" t="s">
        <v>230</v>
      </c>
      <c r="K6233" s="128" t="s">
        <v>230</v>
      </c>
      <c r="N6233" s="128" t="s">
        <v>230</v>
      </c>
      <c r="AA6233" s="128" t="s">
        <v>230</v>
      </c>
    </row>
    <row r="6234" spans="6:27">
      <c r="F6234" s="128" t="s">
        <v>230</v>
      </c>
      <c r="G6234" s="128" t="s">
        <v>230</v>
      </c>
      <c r="H6234" s="128" t="s">
        <v>230</v>
      </c>
      <c r="I6234" s="128" t="s">
        <v>230</v>
      </c>
      <c r="J6234" s="128" t="s">
        <v>230</v>
      </c>
      <c r="K6234" s="128" t="s">
        <v>230</v>
      </c>
      <c r="N6234" s="128" t="s">
        <v>230</v>
      </c>
      <c r="AA6234" s="128" t="s">
        <v>230</v>
      </c>
    </row>
    <row r="6235" spans="6:27">
      <c r="F6235" s="128" t="s">
        <v>230</v>
      </c>
      <c r="G6235" s="128" t="s">
        <v>230</v>
      </c>
      <c r="H6235" s="128" t="s">
        <v>230</v>
      </c>
      <c r="I6235" s="128" t="s">
        <v>230</v>
      </c>
      <c r="J6235" s="128" t="s">
        <v>230</v>
      </c>
      <c r="K6235" s="128" t="s">
        <v>230</v>
      </c>
      <c r="N6235" s="128" t="s">
        <v>230</v>
      </c>
      <c r="AA6235" s="128" t="s">
        <v>230</v>
      </c>
    </row>
    <row r="6236" spans="6:27">
      <c r="F6236" s="128" t="s">
        <v>230</v>
      </c>
      <c r="G6236" s="128" t="s">
        <v>230</v>
      </c>
      <c r="H6236" s="128" t="s">
        <v>230</v>
      </c>
      <c r="I6236" s="128" t="s">
        <v>230</v>
      </c>
      <c r="J6236" s="128" t="s">
        <v>230</v>
      </c>
      <c r="K6236" s="128" t="s">
        <v>230</v>
      </c>
      <c r="N6236" s="128" t="s">
        <v>230</v>
      </c>
      <c r="AA6236" s="128" t="s">
        <v>230</v>
      </c>
    </row>
    <row r="6237" spans="6:27">
      <c r="F6237" s="128" t="s">
        <v>230</v>
      </c>
      <c r="G6237" s="128" t="s">
        <v>230</v>
      </c>
      <c r="H6237" s="128" t="s">
        <v>230</v>
      </c>
      <c r="I6237" s="128" t="s">
        <v>230</v>
      </c>
      <c r="J6237" s="128" t="s">
        <v>230</v>
      </c>
      <c r="K6237" s="128" t="s">
        <v>230</v>
      </c>
      <c r="N6237" s="128" t="s">
        <v>230</v>
      </c>
      <c r="AA6237" s="128" t="s">
        <v>230</v>
      </c>
    </row>
    <row r="6238" spans="6:27">
      <c r="F6238" s="128" t="s">
        <v>230</v>
      </c>
      <c r="G6238" s="128" t="s">
        <v>230</v>
      </c>
      <c r="H6238" s="128" t="s">
        <v>230</v>
      </c>
      <c r="I6238" s="128" t="s">
        <v>230</v>
      </c>
      <c r="J6238" s="128" t="s">
        <v>230</v>
      </c>
      <c r="K6238" s="128" t="s">
        <v>230</v>
      </c>
      <c r="N6238" s="128" t="s">
        <v>230</v>
      </c>
      <c r="AA6238" s="128" t="s">
        <v>230</v>
      </c>
    </row>
    <row r="6239" spans="6:27">
      <c r="F6239" s="128" t="s">
        <v>230</v>
      </c>
      <c r="G6239" s="128" t="s">
        <v>230</v>
      </c>
      <c r="H6239" s="128" t="s">
        <v>230</v>
      </c>
      <c r="I6239" s="128" t="s">
        <v>230</v>
      </c>
      <c r="J6239" s="128" t="s">
        <v>230</v>
      </c>
      <c r="K6239" s="128" t="s">
        <v>230</v>
      </c>
      <c r="N6239" s="128" t="s">
        <v>230</v>
      </c>
      <c r="AA6239" s="128" t="s">
        <v>230</v>
      </c>
    </row>
    <row r="6240" spans="6:27">
      <c r="F6240" s="128" t="s">
        <v>230</v>
      </c>
      <c r="G6240" s="128" t="s">
        <v>230</v>
      </c>
      <c r="H6240" s="128" t="s">
        <v>230</v>
      </c>
      <c r="I6240" s="128" t="s">
        <v>230</v>
      </c>
      <c r="J6240" s="128" t="s">
        <v>230</v>
      </c>
      <c r="K6240" s="128" t="s">
        <v>230</v>
      </c>
      <c r="N6240" s="128" t="s">
        <v>230</v>
      </c>
      <c r="AA6240" s="128" t="s">
        <v>230</v>
      </c>
    </row>
    <row r="6241" spans="6:27">
      <c r="F6241" s="128" t="s">
        <v>230</v>
      </c>
      <c r="G6241" s="128" t="s">
        <v>230</v>
      </c>
      <c r="H6241" s="128" t="s">
        <v>230</v>
      </c>
      <c r="I6241" s="128" t="s">
        <v>230</v>
      </c>
      <c r="J6241" s="128" t="s">
        <v>230</v>
      </c>
      <c r="K6241" s="128" t="s">
        <v>230</v>
      </c>
      <c r="N6241" s="128" t="s">
        <v>230</v>
      </c>
      <c r="AA6241" s="128" t="s">
        <v>230</v>
      </c>
    </row>
    <row r="6242" spans="6:27">
      <c r="F6242" s="128" t="s">
        <v>230</v>
      </c>
      <c r="G6242" s="128" t="s">
        <v>230</v>
      </c>
      <c r="H6242" s="128" t="s">
        <v>230</v>
      </c>
      <c r="I6242" s="128" t="s">
        <v>230</v>
      </c>
      <c r="J6242" s="128" t="s">
        <v>230</v>
      </c>
      <c r="K6242" s="128" t="s">
        <v>230</v>
      </c>
      <c r="N6242" s="128" t="s">
        <v>230</v>
      </c>
      <c r="AA6242" s="128" t="s">
        <v>230</v>
      </c>
    </row>
    <row r="6243" spans="6:27">
      <c r="F6243" s="128" t="s">
        <v>230</v>
      </c>
      <c r="G6243" s="128" t="s">
        <v>230</v>
      </c>
      <c r="H6243" s="128" t="s">
        <v>230</v>
      </c>
      <c r="I6243" s="128" t="s">
        <v>230</v>
      </c>
      <c r="J6243" s="128" t="s">
        <v>230</v>
      </c>
      <c r="K6243" s="128" t="s">
        <v>230</v>
      </c>
      <c r="N6243" s="128" t="s">
        <v>230</v>
      </c>
      <c r="AA6243" s="128" t="s">
        <v>230</v>
      </c>
    </row>
    <row r="6244" spans="6:27">
      <c r="F6244" s="128" t="s">
        <v>230</v>
      </c>
      <c r="G6244" s="128" t="s">
        <v>230</v>
      </c>
      <c r="H6244" s="128" t="s">
        <v>230</v>
      </c>
      <c r="I6244" s="128" t="s">
        <v>230</v>
      </c>
      <c r="J6244" s="128" t="s">
        <v>230</v>
      </c>
      <c r="K6244" s="128" t="s">
        <v>230</v>
      </c>
      <c r="N6244" s="128" t="s">
        <v>230</v>
      </c>
      <c r="AA6244" s="128" t="s">
        <v>230</v>
      </c>
    </row>
    <row r="6245" spans="6:27">
      <c r="F6245" s="128" t="s">
        <v>230</v>
      </c>
      <c r="G6245" s="128" t="s">
        <v>230</v>
      </c>
      <c r="H6245" s="128" t="s">
        <v>230</v>
      </c>
      <c r="I6245" s="128" t="s">
        <v>230</v>
      </c>
      <c r="J6245" s="128" t="s">
        <v>230</v>
      </c>
      <c r="K6245" s="128" t="s">
        <v>230</v>
      </c>
      <c r="N6245" s="128" t="s">
        <v>230</v>
      </c>
      <c r="AA6245" s="128" t="s">
        <v>230</v>
      </c>
    </row>
    <row r="6246" spans="6:27">
      <c r="F6246" s="128" t="s">
        <v>230</v>
      </c>
      <c r="G6246" s="128" t="s">
        <v>230</v>
      </c>
      <c r="H6246" s="128" t="s">
        <v>230</v>
      </c>
      <c r="I6246" s="128" t="s">
        <v>230</v>
      </c>
      <c r="J6246" s="128" t="s">
        <v>230</v>
      </c>
      <c r="K6246" s="128" t="s">
        <v>230</v>
      </c>
      <c r="N6246" s="128" t="s">
        <v>230</v>
      </c>
      <c r="AA6246" s="128" t="s">
        <v>230</v>
      </c>
    </row>
    <row r="6247" spans="6:27">
      <c r="F6247" s="128" t="s">
        <v>230</v>
      </c>
      <c r="G6247" s="128" t="s">
        <v>230</v>
      </c>
      <c r="H6247" s="128" t="s">
        <v>230</v>
      </c>
      <c r="I6247" s="128" t="s">
        <v>230</v>
      </c>
      <c r="J6247" s="128" t="s">
        <v>230</v>
      </c>
      <c r="K6247" s="128" t="s">
        <v>230</v>
      </c>
      <c r="N6247" s="128" t="s">
        <v>230</v>
      </c>
      <c r="AA6247" s="128" t="s">
        <v>230</v>
      </c>
    </row>
    <row r="6248" spans="6:27">
      <c r="F6248" s="128" t="s">
        <v>230</v>
      </c>
      <c r="G6248" s="128" t="s">
        <v>230</v>
      </c>
      <c r="H6248" s="128" t="s">
        <v>230</v>
      </c>
      <c r="I6248" s="128" t="s">
        <v>230</v>
      </c>
      <c r="J6248" s="128" t="s">
        <v>230</v>
      </c>
      <c r="K6248" s="128" t="s">
        <v>230</v>
      </c>
      <c r="N6248" s="128" t="s">
        <v>230</v>
      </c>
      <c r="AA6248" s="128" t="s">
        <v>230</v>
      </c>
    </row>
    <row r="6249" spans="6:27">
      <c r="F6249" s="128" t="s">
        <v>230</v>
      </c>
      <c r="G6249" s="128" t="s">
        <v>230</v>
      </c>
      <c r="H6249" s="128" t="s">
        <v>230</v>
      </c>
      <c r="I6249" s="128" t="s">
        <v>230</v>
      </c>
      <c r="J6249" s="128" t="s">
        <v>230</v>
      </c>
      <c r="K6249" s="128" t="s">
        <v>230</v>
      </c>
      <c r="N6249" s="128" t="s">
        <v>230</v>
      </c>
      <c r="AA6249" s="128" t="s">
        <v>230</v>
      </c>
    </row>
    <row r="6250" spans="6:27">
      <c r="F6250" s="128" t="s">
        <v>230</v>
      </c>
      <c r="G6250" s="128" t="s">
        <v>230</v>
      </c>
      <c r="H6250" s="128" t="s">
        <v>230</v>
      </c>
      <c r="I6250" s="128" t="s">
        <v>230</v>
      </c>
      <c r="J6250" s="128" t="s">
        <v>230</v>
      </c>
      <c r="K6250" s="128" t="s">
        <v>230</v>
      </c>
      <c r="N6250" s="128" t="s">
        <v>230</v>
      </c>
      <c r="AA6250" s="128" t="s">
        <v>230</v>
      </c>
    </row>
    <row r="6251" spans="6:27">
      <c r="F6251" s="128" t="s">
        <v>230</v>
      </c>
      <c r="G6251" s="128" t="s">
        <v>230</v>
      </c>
      <c r="H6251" s="128" t="s">
        <v>230</v>
      </c>
      <c r="I6251" s="128" t="s">
        <v>230</v>
      </c>
      <c r="J6251" s="128" t="s">
        <v>230</v>
      </c>
      <c r="K6251" s="128" t="s">
        <v>230</v>
      </c>
      <c r="N6251" s="128" t="s">
        <v>230</v>
      </c>
      <c r="AA6251" s="128" t="s">
        <v>230</v>
      </c>
    </row>
    <row r="6252" spans="6:27">
      <c r="F6252" s="128" t="s">
        <v>230</v>
      </c>
      <c r="G6252" s="128" t="s">
        <v>230</v>
      </c>
      <c r="H6252" s="128" t="s">
        <v>230</v>
      </c>
      <c r="I6252" s="128" t="s">
        <v>230</v>
      </c>
      <c r="J6252" s="128" t="s">
        <v>230</v>
      </c>
      <c r="K6252" s="128" t="s">
        <v>230</v>
      </c>
      <c r="N6252" s="128" t="s">
        <v>230</v>
      </c>
      <c r="AA6252" s="128" t="s">
        <v>230</v>
      </c>
    </row>
    <row r="6253" spans="6:27">
      <c r="F6253" s="128" t="s">
        <v>230</v>
      </c>
      <c r="G6253" s="128" t="s">
        <v>230</v>
      </c>
      <c r="H6253" s="128" t="s">
        <v>230</v>
      </c>
      <c r="I6253" s="128" t="s">
        <v>230</v>
      </c>
      <c r="J6253" s="128" t="s">
        <v>230</v>
      </c>
      <c r="K6253" s="128" t="s">
        <v>230</v>
      </c>
      <c r="N6253" s="128" t="s">
        <v>230</v>
      </c>
      <c r="AA6253" s="128" t="s">
        <v>230</v>
      </c>
    </row>
    <row r="6254" spans="6:27">
      <c r="F6254" s="128" t="s">
        <v>230</v>
      </c>
      <c r="G6254" s="128" t="s">
        <v>230</v>
      </c>
      <c r="H6254" s="128" t="s">
        <v>230</v>
      </c>
      <c r="I6254" s="128" t="s">
        <v>230</v>
      </c>
      <c r="J6254" s="128" t="s">
        <v>230</v>
      </c>
      <c r="K6254" s="128" t="s">
        <v>230</v>
      </c>
      <c r="N6254" s="128" t="s">
        <v>230</v>
      </c>
      <c r="AA6254" s="128" t="s">
        <v>230</v>
      </c>
    </row>
    <row r="6255" spans="6:27">
      <c r="F6255" s="128" t="s">
        <v>230</v>
      </c>
      <c r="G6255" s="128" t="s">
        <v>230</v>
      </c>
      <c r="H6255" s="128" t="s">
        <v>230</v>
      </c>
      <c r="I6255" s="128" t="s">
        <v>230</v>
      </c>
      <c r="J6255" s="128" t="s">
        <v>230</v>
      </c>
      <c r="K6255" s="128" t="s">
        <v>230</v>
      </c>
      <c r="N6255" s="128" t="s">
        <v>230</v>
      </c>
      <c r="AA6255" s="128" t="s">
        <v>230</v>
      </c>
    </row>
    <row r="6256" spans="6:27">
      <c r="F6256" s="128" t="s">
        <v>230</v>
      </c>
      <c r="G6256" s="128" t="s">
        <v>230</v>
      </c>
      <c r="H6256" s="128" t="s">
        <v>230</v>
      </c>
      <c r="I6256" s="128" t="s">
        <v>230</v>
      </c>
      <c r="J6256" s="128" t="s">
        <v>230</v>
      </c>
      <c r="K6256" s="128" t="s">
        <v>230</v>
      </c>
      <c r="N6256" s="128" t="s">
        <v>230</v>
      </c>
      <c r="AA6256" s="128" t="s">
        <v>230</v>
      </c>
    </row>
    <row r="6257" spans="6:27">
      <c r="F6257" s="128" t="s">
        <v>230</v>
      </c>
      <c r="G6257" s="128" t="s">
        <v>230</v>
      </c>
      <c r="H6257" s="128" t="s">
        <v>230</v>
      </c>
      <c r="I6257" s="128" t="s">
        <v>230</v>
      </c>
      <c r="J6257" s="128" t="s">
        <v>230</v>
      </c>
      <c r="K6257" s="128" t="s">
        <v>230</v>
      </c>
      <c r="N6257" s="128" t="s">
        <v>230</v>
      </c>
      <c r="AA6257" s="128" t="s">
        <v>230</v>
      </c>
    </row>
    <row r="6258" spans="6:27">
      <c r="F6258" s="128" t="s">
        <v>230</v>
      </c>
      <c r="G6258" s="128" t="s">
        <v>230</v>
      </c>
      <c r="H6258" s="128" t="s">
        <v>230</v>
      </c>
      <c r="I6258" s="128" t="s">
        <v>230</v>
      </c>
      <c r="J6258" s="128" t="s">
        <v>230</v>
      </c>
      <c r="K6258" s="128" t="s">
        <v>230</v>
      </c>
      <c r="N6258" s="128" t="s">
        <v>230</v>
      </c>
      <c r="AA6258" s="128" t="s">
        <v>230</v>
      </c>
    </row>
    <row r="6259" spans="6:27">
      <c r="F6259" s="128" t="s">
        <v>230</v>
      </c>
      <c r="G6259" s="128" t="s">
        <v>230</v>
      </c>
      <c r="H6259" s="128" t="s">
        <v>230</v>
      </c>
      <c r="I6259" s="128" t="s">
        <v>230</v>
      </c>
      <c r="J6259" s="128" t="s">
        <v>230</v>
      </c>
      <c r="K6259" s="128" t="s">
        <v>230</v>
      </c>
      <c r="N6259" s="128" t="s">
        <v>230</v>
      </c>
      <c r="AA6259" s="128" t="s">
        <v>230</v>
      </c>
    </row>
    <row r="6260" spans="6:27">
      <c r="F6260" s="128" t="s">
        <v>230</v>
      </c>
      <c r="G6260" s="128" t="s">
        <v>230</v>
      </c>
      <c r="H6260" s="128" t="s">
        <v>230</v>
      </c>
      <c r="I6260" s="128" t="s">
        <v>230</v>
      </c>
      <c r="J6260" s="128" t="s">
        <v>230</v>
      </c>
      <c r="K6260" s="128" t="s">
        <v>230</v>
      </c>
      <c r="N6260" s="128" t="s">
        <v>230</v>
      </c>
      <c r="AA6260" s="128" t="s">
        <v>230</v>
      </c>
    </row>
    <row r="6261" spans="6:27">
      <c r="F6261" s="128" t="s">
        <v>230</v>
      </c>
      <c r="G6261" s="128" t="s">
        <v>230</v>
      </c>
      <c r="H6261" s="128" t="s">
        <v>230</v>
      </c>
      <c r="I6261" s="128" t="s">
        <v>230</v>
      </c>
      <c r="J6261" s="128" t="s">
        <v>230</v>
      </c>
      <c r="K6261" s="128" t="s">
        <v>230</v>
      </c>
      <c r="N6261" s="128" t="s">
        <v>230</v>
      </c>
      <c r="AA6261" s="128" t="s">
        <v>230</v>
      </c>
    </row>
    <row r="6262" spans="6:27">
      <c r="F6262" s="128" t="s">
        <v>230</v>
      </c>
      <c r="G6262" s="128" t="s">
        <v>230</v>
      </c>
      <c r="H6262" s="128" t="s">
        <v>230</v>
      </c>
      <c r="I6262" s="128" t="s">
        <v>230</v>
      </c>
      <c r="J6262" s="128" t="s">
        <v>230</v>
      </c>
      <c r="K6262" s="128" t="s">
        <v>230</v>
      </c>
      <c r="N6262" s="128" t="s">
        <v>230</v>
      </c>
      <c r="AA6262" s="128" t="s">
        <v>230</v>
      </c>
    </row>
    <row r="6263" spans="6:27">
      <c r="F6263" s="128" t="s">
        <v>230</v>
      </c>
      <c r="G6263" s="128" t="s">
        <v>230</v>
      </c>
      <c r="H6263" s="128" t="s">
        <v>230</v>
      </c>
      <c r="I6263" s="128" t="s">
        <v>230</v>
      </c>
      <c r="J6263" s="128" t="s">
        <v>230</v>
      </c>
      <c r="K6263" s="128" t="s">
        <v>230</v>
      </c>
      <c r="N6263" s="128" t="s">
        <v>230</v>
      </c>
      <c r="AA6263" s="128" t="s">
        <v>230</v>
      </c>
    </row>
    <row r="6264" spans="6:27">
      <c r="F6264" s="128" t="s">
        <v>230</v>
      </c>
      <c r="G6264" s="128" t="s">
        <v>230</v>
      </c>
      <c r="H6264" s="128" t="s">
        <v>230</v>
      </c>
      <c r="I6264" s="128" t="s">
        <v>230</v>
      </c>
      <c r="J6264" s="128" t="s">
        <v>230</v>
      </c>
      <c r="K6264" s="128" t="s">
        <v>230</v>
      </c>
      <c r="N6264" s="128" t="s">
        <v>230</v>
      </c>
      <c r="AA6264" s="128" t="s">
        <v>230</v>
      </c>
    </row>
    <row r="6265" spans="6:27">
      <c r="F6265" s="128" t="s">
        <v>230</v>
      </c>
      <c r="G6265" s="128" t="s">
        <v>230</v>
      </c>
      <c r="H6265" s="128" t="s">
        <v>230</v>
      </c>
      <c r="I6265" s="128" t="s">
        <v>230</v>
      </c>
      <c r="J6265" s="128" t="s">
        <v>230</v>
      </c>
      <c r="K6265" s="128" t="s">
        <v>230</v>
      </c>
      <c r="N6265" s="128" t="s">
        <v>230</v>
      </c>
      <c r="AA6265" s="128" t="s">
        <v>230</v>
      </c>
    </row>
    <row r="6266" spans="6:27">
      <c r="F6266" s="128" t="s">
        <v>230</v>
      </c>
      <c r="G6266" s="128" t="s">
        <v>230</v>
      </c>
      <c r="H6266" s="128" t="s">
        <v>230</v>
      </c>
      <c r="I6266" s="128" t="s">
        <v>230</v>
      </c>
      <c r="J6266" s="128" t="s">
        <v>230</v>
      </c>
      <c r="K6266" s="128" t="s">
        <v>230</v>
      </c>
      <c r="N6266" s="128" t="s">
        <v>230</v>
      </c>
      <c r="AA6266" s="128" t="s">
        <v>230</v>
      </c>
    </row>
    <row r="6267" spans="6:27">
      <c r="F6267" s="128" t="s">
        <v>230</v>
      </c>
      <c r="G6267" s="128" t="s">
        <v>230</v>
      </c>
      <c r="H6267" s="128" t="s">
        <v>230</v>
      </c>
      <c r="I6267" s="128" t="s">
        <v>230</v>
      </c>
      <c r="J6267" s="128" t="s">
        <v>230</v>
      </c>
      <c r="K6267" s="128" t="s">
        <v>230</v>
      </c>
      <c r="N6267" s="128" t="s">
        <v>230</v>
      </c>
      <c r="AA6267" s="128" t="s">
        <v>230</v>
      </c>
    </row>
    <row r="6268" spans="6:27">
      <c r="F6268" s="128" t="s">
        <v>230</v>
      </c>
      <c r="G6268" s="128" t="s">
        <v>230</v>
      </c>
      <c r="H6268" s="128" t="s">
        <v>230</v>
      </c>
      <c r="I6268" s="128" t="s">
        <v>230</v>
      </c>
      <c r="J6268" s="128" t="s">
        <v>230</v>
      </c>
      <c r="K6268" s="128" t="s">
        <v>230</v>
      </c>
      <c r="N6268" s="128" t="s">
        <v>230</v>
      </c>
      <c r="AA6268" s="128" t="s">
        <v>230</v>
      </c>
    </row>
    <row r="6269" spans="6:27">
      <c r="F6269" s="128" t="s">
        <v>230</v>
      </c>
      <c r="G6269" s="128" t="s">
        <v>230</v>
      </c>
      <c r="H6269" s="128" t="s">
        <v>230</v>
      </c>
      <c r="I6269" s="128" t="s">
        <v>230</v>
      </c>
      <c r="J6269" s="128" t="s">
        <v>230</v>
      </c>
      <c r="K6269" s="128" t="s">
        <v>230</v>
      </c>
      <c r="N6269" s="128" t="s">
        <v>230</v>
      </c>
      <c r="AA6269" s="128" t="s">
        <v>230</v>
      </c>
    </row>
    <row r="6270" spans="6:27">
      <c r="F6270" s="128" t="s">
        <v>230</v>
      </c>
      <c r="G6270" s="128" t="s">
        <v>230</v>
      </c>
      <c r="H6270" s="128" t="s">
        <v>230</v>
      </c>
      <c r="I6270" s="128" t="s">
        <v>230</v>
      </c>
      <c r="J6270" s="128" t="s">
        <v>230</v>
      </c>
      <c r="K6270" s="128" t="s">
        <v>230</v>
      </c>
      <c r="N6270" s="128" t="s">
        <v>230</v>
      </c>
      <c r="AA6270" s="128" t="s">
        <v>230</v>
      </c>
    </row>
    <row r="6271" spans="6:27">
      <c r="F6271" s="128" t="s">
        <v>230</v>
      </c>
      <c r="G6271" s="128" t="s">
        <v>230</v>
      </c>
      <c r="H6271" s="128" t="s">
        <v>230</v>
      </c>
      <c r="I6271" s="128" t="s">
        <v>230</v>
      </c>
      <c r="J6271" s="128" t="s">
        <v>230</v>
      </c>
      <c r="K6271" s="128" t="s">
        <v>230</v>
      </c>
      <c r="N6271" s="128" t="s">
        <v>230</v>
      </c>
      <c r="AA6271" s="128" t="s">
        <v>230</v>
      </c>
    </row>
    <row r="6272" spans="6:27">
      <c r="F6272" s="128" t="s">
        <v>230</v>
      </c>
      <c r="G6272" s="128" t="s">
        <v>230</v>
      </c>
      <c r="H6272" s="128" t="s">
        <v>230</v>
      </c>
      <c r="I6272" s="128" t="s">
        <v>230</v>
      </c>
      <c r="J6272" s="128" t="s">
        <v>230</v>
      </c>
      <c r="K6272" s="128" t="s">
        <v>230</v>
      </c>
      <c r="N6272" s="128" t="s">
        <v>230</v>
      </c>
      <c r="AA6272" s="128" t="s">
        <v>230</v>
      </c>
    </row>
    <row r="6273" spans="6:27">
      <c r="F6273" s="128" t="s">
        <v>230</v>
      </c>
      <c r="G6273" s="128" t="s">
        <v>230</v>
      </c>
      <c r="H6273" s="128" t="s">
        <v>230</v>
      </c>
      <c r="I6273" s="128" t="s">
        <v>230</v>
      </c>
      <c r="J6273" s="128" t="s">
        <v>230</v>
      </c>
      <c r="K6273" s="128" t="s">
        <v>230</v>
      </c>
      <c r="N6273" s="128" t="s">
        <v>230</v>
      </c>
      <c r="AA6273" s="128" t="s">
        <v>230</v>
      </c>
    </row>
    <row r="6274" spans="6:27">
      <c r="F6274" s="128" t="s">
        <v>230</v>
      </c>
      <c r="G6274" s="128" t="s">
        <v>230</v>
      </c>
      <c r="H6274" s="128" t="s">
        <v>230</v>
      </c>
      <c r="I6274" s="128" t="s">
        <v>230</v>
      </c>
      <c r="J6274" s="128" t="s">
        <v>230</v>
      </c>
      <c r="K6274" s="128" t="s">
        <v>230</v>
      </c>
      <c r="N6274" s="128" t="s">
        <v>230</v>
      </c>
      <c r="AA6274" s="128" t="s">
        <v>230</v>
      </c>
    </row>
    <row r="6275" spans="6:27">
      <c r="F6275" s="128" t="s">
        <v>230</v>
      </c>
      <c r="G6275" s="128" t="s">
        <v>230</v>
      </c>
      <c r="H6275" s="128" t="s">
        <v>230</v>
      </c>
      <c r="I6275" s="128" t="s">
        <v>230</v>
      </c>
      <c r="J6275" s="128" t="s">
        <v>230</v>
      </c>
      <c r="K6275" s="128" t="s">
        <v>230</v>
      </c>
      <c r="N6275" s="128" t="s">
        <v>230</v>
      </c>
      <c r="AA6275" s="128" t="s">
        <v>230</v>
      </c>
    </row>
    <row r="6276" spans="6:27">
      <c r="F6276" s="128" t="s">
        <v>230</v>
      </c>
      <c r="G6276" s="128" t="s">
        <v>230</v>
      </c>
      <c r="H6276" s="128" t="s">
        <v>230</v>
      </c>
      <c r="I6276" s="128" t="s">
        <v>230</v>
      </c>
      <c r="J6276" s="128" t="s">
        <v>230</v>
      </c>
      <c r="K6276" s="128" t="s">
        <v>230</v>
      </c>
      <c r="N6276" s="128" t="s">
        <v>230</v>
      </c>
      <c r="AA6276" s="128" t="s">
        <v>230</v>
      </c>
    </row>
    <row r="6277" spans="6:27">
      <c r="F6277" s="128" t="s">
        <v>230</v>
      </c>
      <c r="G6277" s="128" t="s">
        <v>230</v>
      </c>
      <c r="H6277" s="128" t="s">
        <v>230</v>
      </c>
      <c r="I6277" s="128" t="s">
        <v>230</v>
      </c>
      <c r="J6277" s="128" t="s">
        <v>230</v>
      </c>
      <c r="K6277" s="128" t="s">
        <v>230</v>
      </c>
      <c r="N6277" s="128" t="s">
        <v>230</v>
      </c>
      <c r="AA6277" s="128" t="s">
        <v>230</v>
      </c>
    </row>
    <row r="6278" spans="6:27">
      <c r="F6278" s="128" t="s">
        <v>230</v>
      </c>
      <c r="G6278" s="128" t="s">
        <v>230</v>
      </c>
      <c r="H6278" s="128" t="s">
        <v>230</v>
      </c>
      <c r="I6278" s="128" t="s">
        <v>230</v>
      </c>
      <c r="J6278" s="128" t="s">
        <v>230</v>
      </c>
      <c r="K6278" s="128" t="s">
        <v>230</v>
      </c>
      <c r="N6278" s="128" t="s">
        <v>230</v>
      </c>
      <c r="AA6278" s="128" t="s">
        <v>230</v>
      </c>
    </row>
    <row r="6279" spans="6:27">
      <c r="F6279" s="128" t="s">
        <v>230</v>
      </c>
      <c r="G6279" s="128" t="s">
        <v>230</v>
      </c>
      <c r="H6279" s="128" t="s">
        <v>230</v>
      </c>
      <c r="I6279" s="128" t="s">
        <v>230</v>
      </c>
      <c r="J6279" s="128" t="s">
        <v>230</v>
      </c>
      <c r="K6279" s="128" t="s">
        <v>230</v>
      </c>
      <c r="N6279" s="128" t="s">
        <v>230</v>
      </c>
      <c r="AA6279" s="128" t="s">
        <v>230</v>
      </c>
    </row>
    <row r="6280" spans="6:27">
      <c r="F6280" s="128" t="s">
        <v>230</v>
      </c>
      <c r="G6280" s="128" t="s">
        <v>230</v>
      </c>
      <c r="H6280" s="128" t="s">
        <v>230</v>
      </c>
      <c r="I6280" s="128" t="s">
        <v>230</v>
      </c>
      <c r="J6280" s="128" t="s">
        <v>230</v>
      </c>
      <c r="K6280" s="128" t="s">
        <v>230</v>
      </c>
      <c r="N6280" s="128" t="s">
        <v>230</v>
      </c>
      <c r="AA6280" s="128" t="s">
        <v>230</v>
      </c>
    </row>
    <row r="6281" spans="6:27">
      <c r="F6281" s="128" t="s">
        <v>230</v>
      </c>
      <c r="G6281" s="128" t="s">
        <v>230</v>
      </c>
      <c r="H6281" s="128" t="s">
        <v>230</v>
      </c>
      <c r="I6281" s="128" t="s">
        <v>230</v>
      </c>
      <c r="J6281" s="128" t="s">
        <v>230</v>
      </c>
      <c r="K6281" s="128" t="s">
        <v>230</v>
      </c>
      <c r="N6281" s="128" t="s">
        <v>230</v>
      </c>
      <c r="AA6281" s="128" t="s">
        <v>230</v>
      </c>
    </row>
    <row r="6282" spans="6:27">
      <c r="F6282" s="128" t="s">
        <v>230</v>
      </c>
      <c r="G6282" s="128" t="s">
        <v>230</v>
      </c>
      <c r="H6282" s="128" t="s">
        <v>230</v>
      </c>
      <c r="I6282" s="128" t="s">
        <v>230</v>
      </c>
      <c r="J6282" s="128" t="s">
        <v>230</v>
      </c>
      <c r="K6282" s="128" t="s">
        <v>230</v>
      </c>
      <c r="N6282" s="128" t="s">
        <v>230</v>
      </c>
      <c r="AA6282" s="128" t="s">
        <v>230</v>
      </c>
    </row>
    <row r="6283" spans="6:27">
      <c r="F6283" s="128" t="s">
        <v>230</v>
      </c>
      <c r="G6283" s="128" t="s">
        <v>230</v>
      </c>
      <c r="H6283" s="128" t="s">
        <v>230</v>
      </c>
      <c r="I6283" s="128" t="s">
        <v>230</v>
      </c>
      <c r="J6283" s="128" t="s">
        <v>230</v>
      </c>
      <c r="K6283" s="128" t="s">
        <v>230</v>
      </c>
      <c r="N6283" s="128" t="s">
        <v>230</v>
      </c>
      <c r="AA6283" s="128" t="s">
        <v>230</v>
      </c>
    </row>
    <row r="6284" spans="6:27">
      <c r="F6284" s="128" t="s">
        <v>230</v>
      </c>
      <c r="G6284" s="128" t="s">
        <v>230</v>
      </c>
      <c r="H6284" s="128" t="s">
        <v>230</v>
      </c>
      <c r="I6284" s="128" t="s">
        <v>230</v>
      </c>
      <c r="J6284" s="128" t="s">
        <v>230</v>
      </c>
      <c r="K6284" s="128" t="s">
        <v>230</v>
      </c>
      <c r="N6284" s="128" t="s">
        <v>230</v>
      </c>
      <c r="AA6284" s="128" t="s">
        <v>230</v>
      </c>
    </row>
    <row r="6285" spans="6:27">
      <c r="F6285" s="128" t="s">
        <v>230</v>
      </c>
      <c r="G6285" s="128" t="s">
        <v>230</v>
      </c>
      <c r="H6285" s="128" t="s">
        <v>230</v>
      </c>
      <c r="I6285" s="128" t="s">
        <v>230</v>
      </c>
      <c r="J6285" s="128" t="s">
        <v>230</v>
      </c>
      <c r="K6285" s="128" t="s">
        <v>230</v>
      </c>
      <c r="N6285" s="128" t="s">
        <v>230</v>
      </c>
      <c r="AA6285" s="128" t="s">
        <v>230</v>
      </c>
    </row>
    <row r="6286" spans="6:27">
      <c r="F6286" s="128" t="s">
        <v>230</v>
      </c>
      <c r="G6286" s="128" t="s">
        <v>230</v>
      </c>
      <c r="H6286" s="128" t="s">
        <v>230</v>
      </c>
      <c r="I6286" s="128" t="s">
        <v>230</v>
      </c>
      <c r="J6286" s="128" t="s">
        <v>230</v>
      </c>
      <c r="K6286" s="128" t="s">
        <v>230</v>
      </c>
      <c r="N6286" s="128" t="s">
        <v>230</v>
      </c>
      <c r="AA6286" s="128" t="s">
        <v>230</v>
      </c>
    </row>
    <row r="6287" spans="6:27">
      <c r="F6287" s="128" t="s">
        <v>230</v>
      </c>
      <c r="G6287" s="128" t="s">
        <v>230</v>
      </c>
      <c r="H6287" s="128" t="s">
        <v>230</v>
      </c>
      <c r="I6287" s="128" t="s">
        <v>230</v>
      </c>
      <c r="J6287" s="128" t="s">
        <v>230</v>
      </c>
      <c r="K6287" s="128" t="s">
        <v>230</v>
      </c>
      <c r="N6287" s="128" t="s">
        <v>230</v>
      </c>
      <c r="AA6287" s="128" t="s">
        <v>230</v>
      </c>
    </row>
    <row r="6288" spans="6:27">
      <c r="F6288" s="128" t="s">
        <v>230</v>
      </c>
      <c r="G6288" s="128" t="s">
        <v>230</v>
      </c>
      <c r="H6288" s="128" t="s">
        <v>230</v>
      </c>
      <c r="I6288" s="128" t="s">
        <v>230</v>
      </c>
      <c r="J6288" s="128" t="s">
        <v>230</v>
      </c>
      <c r="K6288" s="128" t="s">
        <v>230</v>
      </c>
      <c r="N6288" s="128" t="s">
        <v>230</v>
      </c>
      <c r="AA6288" s="128" t="s">
        <v>230</v>
      </c>
    </row>
    <row r="6289" spans="6:27">
      <c r="F6289" s="128" t="s">
        <v>230</v>
      </c>
      <c r="G6289" s="128" t="s">
        <v>230</v>
      </c>
      <c r="H6289" s="128" t="s">
        <v>230</v>
      </c>
      <c r="I6289" s="128" t="s">
        <v>230</v>
      </c>
      <c r="J6289" s="128" t="s">
        <v>230</v>
      </c>
      <c r="K6289" s="128" t="s">
        <v>230</v>
      </c>
      <c r="N6289" s="128" t="s">
        <v>230</v>
      </c>
      <c r="AA6289" s="128" t="s">
        <v>230</v>
      </c>
    </row>
    <row r="6290" spans="6:27">
      <c r="F6290" s="128" t="s">
        <v>230</v>
      </c>
      <c r="G6290" s="128" t="s">
        <v>230</v>
      </c>
      <c r="H6290" s="128" t="s">
        <v>230</v>
      </c>
      <c r="I6290" s="128" t="s">
        <v>230</v>
      </c>
      <c r="J6290" s="128" t="s">
        <v>230</v>
      </c>
      <c r="K6290" s="128" t="s">
        <v>230</v>
      </c>
      <c r="N6290" s="128" t="s">
        <v>230</v>
      </c>
      <c r="AA6290" s="128" t="s">
        <v>230</v>
      </c>
    </row>
    <row r="6291" spans="6:27">
      <c r="F6291" s="128" t="s">
        <v>230</v>
      </c>
      <c r="G6291" s="128" t="s">
        <v>230</v>
      </c>
      <c r="H6291" s="128" t="s">
        <v>230</v>
      </c>
      <c r="I6291" s="128" t="s">
        <v>230</v>
      </c>
      <c r="J6291" s="128" t="s">
        <v>230</v>
      </c>
      <c r="K6291" s="128" t="s">
        <v>230</v>
      </c>
      <c r="N6291" s="128" t="s">
        <v>230</v>
      </c>
      <c r="AA6291" s="128" t="s">
        <v>230</v>
      </c>
    </row>
    <row r="6292" spans="6:27">
      <c r="F6292" s="128" t="s">
        <v>230</v>
      </c>
      <c r="G6292" s="128" t="s">
        <v>230</v>
      </c>
      <c r="H6292" s="128" t="s">
        <v>230</v>
      </c>
      <c r="I6292" s="128" t="s">
        <v>230</v>
      </c>
      <c r="J6292" s="128" t="s">
        <v>230</v>
      </c>
      <c r="K6292" s="128" t="s">
        <v>230</v>
      </c>
      <c r="N6292" s="128" t="s">
        <v>230</v>
      </c>
      <c r="AA6292" s="128" t="s">
        <v>230</v>
      </c>
    </row>
    <row r="6293" spans="6:27">
      <c r="F6293" s="128" t="s">
        <v>230</v>
      </c>
      <c r="G6293" s="128" t="s">
        <v>230</v>
      </c>
      <c r="H6293" s="128" t="s">
        <v>230</v>
      </c>
      <c r="I6293" s="128" t="s">
        <v>230</v>
      </c>
      <c r="J6293" s="128" t="s">
        <v>230</v>
      </c>
      <c r="K6293" s="128" t="s">
        <v>230</v>
      </c>
      <c r="N6293" s="128" t="s">
        <v>230</v>
      </c>
      <c r="AA6293" s="128" t="s">
        <v>230</v>
      </c>
    </row>
    <row r="6294" spans="6:27">
      <c r="F6294" s="128" t="s">
        <v>230</v>
      </c>
      <c r="G6294" s="128" t="s">
        <v>230</v>
      </c>
      <c r="H6294" s="128" t="s">
        <v>230</v>
      </c>
      <c r="I6294" s="128" t="s">
        <v>230</v>
      </c>
      <c r="J6294" s="128" t="s">
        <v>230</v>
      </c>
      <c r="K6294" s="128" t="s">
        <v>230</v>
      </c>
      <c r="N6294" s="128" t="s">
        <v>230</v>
      </c>
      <c r="AA6294" s="128" t="s">
        <v>230</v>
      </c>
    </row>
    <row r="6295" spans="6:27">
      <c r="F6295" s="128" t="s">
        <v>230</v>
      </c>
      <c r="G6295" s="128" t="s">
        <v>230</v>
      </c>
      <c r="H6295" s="128" t="s">
        <v>230</v>
      </c>
      <c r="I6295" s="128" t="s">
        <v>230</v>
      </c>
      <c r="J6295" s="128" t="s">
        <v>230</v>
      </c>
      <c r="K6295" s="128" t="s">
        <v>230</v>
      </c>
      <c r="N6295" s="128" t="s">
        <v>230</v>
      </c>
      <c r="AA6295" s="128" t="s">
        <v>230</v>
      </c>
    </row>
    <row r="6296" spans="6:27">
      <c r="F6296" s="128" t="s">
        <v>230</v>
      </c>
      <c r="G6296" s="128" t="s">
        <v>230</v>
      </c>
      <c r="H6296" s="128" t="s">
        <v>230</v>
      </c>
      <c r="I6296" s="128" t="s">
        <v>230</v>
      </c>
      <c r="J6296" s="128" t="s">
        <v>230</v>
      </c>
      <c r="K6296" s="128" t="s">
        <v>230</v>
      </c>
      <c r="N6296" s="128" t="s">
        <v>230</v>
      </c>
      <c r="AA6296" s="128" t="s">
        <v>230</v>
      </c>
    </row>
    <row r="6297" spans="6:27">
      <c r="F6297" s="128" t="s">
        <v>230</v>
      </c>
      <c r="G6297" s="128" t="s">
        <v>230</v>
      </c>
      <c r="H6297" s="128" t="s">
        <v>230</v>
      </c>
      <c r="I6297" s="128" t="s">
        <v>230</v>
      </c>
      <c r="J6297" s="128" t="s">
        <v>230</v>
      </c>
      <c r="K6297" s="128" t="s">
        <v>230</v>
      </c>
      <c r="N6297" s="128" t="s">
        <v>230</v>
      </c>
      <c r="AA6297" s="128" t="s">
        <v>230</v>
      </c>
    </row>
    <row r="6298" spans="6:27">
      <c r="F6298" s="128" t="s">
        <v>230</v>
      </c>
      <c r="G6298" s="128" t="s">
        <v>230</v>
      </c>
      <c r="H6298" s="128" t="s">
        <v>230</v>
      </c>
      <c r="I6298" s="128" t="s">
        <v>230</v>
      </c>
      <c r="J6298" s="128" t="s">
        <v>230</v>
      </c>
      <c r="K6298" s="128" t="s">
        <v>230</v>
      </c>
      <c r="N6298" s="128" t="s">
        <v>230</v>
      </c>
      <c r="AA6298" s="128" t="s">
        <v>230</v>
      </c>
    </row>
    <row r="6299" spans="6:27">
      <c r="F6299" s="128" t="s">
        <v>230</v>
      </c>
      <c r="G6299" s="128" t="s">
        <v>230</v>
      </c>
      <c r="H6299" s="128" t="s">
        <v>230</v>
      </c>
      <c r="I6299" s="128" t="s">
        <v>230</v>
      </c>
      <c r="J6299" s="128" t="s">
        <v>230</v>
      </c>
      <c r="K6299" s="128" t="s">
        <v>230</v>
      </c>
      <c r="N6299" s="128" t="s">
        <v>230</v>
      </c>
      <c r="AA6299" s="128" t="s">
        <v>230</v>
      </c>
    </row>
    <row r="6300" spans="6:27">
      <c r="F6300" s="128" t="s">
        <v>230</v>
      </c>
      <c r="G6300" s="128" t="s">
        <v>230</v>
      </c>
      <c r="H6300" s="128" t="s">
        <v>230</v>
      </c>
      <c r="I6300" s="128" t="s">
        <v>230</v>
      </c>
      <c r="J6300" s="128" t="s">
        <v>230</v>
      </c>
      <c r="K6300" s="128" t="s">
        <v>230</v>
      </c>
      <c r="N6300" s="128" t="s">
        <v>230</v>
      </c>
      <c r="AA6300" s="128" t="s">
        <v>230</v>
      </c>
    </row>
    <row r="6301" spans="6:27">
      <c r="F6301" s="128" t="s">
        <v>230</v>
      </c>
      <c r="G6301" s="128" t="s">
        <v>230</v>
      </c>
      <c r="H6301" s="128" t="s">
        <v>230</v>
      </c>
      <c r="I6301" s="128" t="s">
        <v>230</v>
      </c>
      <c r="J6301" s="128" t="s">
        <v>230</v>
      </c>
      <c r="K6301" s="128" t="s">
        <v>230</v>
      </c>
      <c r="N6301" s="128" t="s">
        <v>230</v>
      </c>
      <c r="AA6301" s="128" t="s">
        <v>230</v>
      </c>
    </row>
    <row r="6302" spans="6:27">
      <c r="F6302" s="128" t="s">
        <v>230</v>
      </c>
      <c r="G6302" s="128" t="s">
        <v>230</v>
      </c>
      <c r="H6302" s="128" t="s">
        <v>230</v>
      </c>
      <c r="I6302" s="128" t="s">
        <v>230</v>
      </c>
      <c r="J6302" s="128" t="s">
        <v>230</v>
      </c>
      <c r="K6302" s="128" t="s">
        <v>230</v>
      </c>
      <c r="N6302" s="128" t="s">
        <v>230</v>
      </c>
      <c r="AA6302" s="128" t="s">
        <v>230</v>
      </c>
    </row>
    <row r="6303" spans="6:27">
      <c r="F6303" s="128" t="s">
        <v>230</v>
      </c>
      <c r="G6303" s="128" t="s">
        <v>230</v>
      </c>
      <c r="H6303" s="128" t="s">
        <v>230</v>
      </c>
      <c r="I6303" s="128" t="s">
        <v>230</v>
      </c>
      <c r="J6303" s="128" t="s">
        <v>230</v>
      </c>
      <c r="K6303" s="128" t="s">
        <v>230</v>
      </c>
      <c r="N6303" s="128" t="s">
        <v>230</v>
      </c>
      <c r="AA6303" s="128" t="s">
        <v>230</v>
      </c>
    </row>
    <row r="6304" spans="6:27">
      <c r="F6304" s="128" t="s">
        <v>230</v>
      </c>
      <c r="G6304" s="128" t="s">
        <v>230</v>
      </c>
      <c r="H6304" s="128" t="s">
        <v>230</v>
      </c>
      <c r="I6304" s="128" t="s">
        <v>230</v>
      </c>
      <c r="J6304" s="128" t="s">
        <v>230</v>
      </c>
      <c r="K6304" s="128" t="s">
        <v>230</v>
      </c>
      <c r="N6304" s="128" t="s">
        <v>230</v>
      </c>
      <c r="AA6304" s="128" t="s">
        <v>230</v>
      </c>
    </row>
    <row r="6305" spans="6:27">
      <c r="F6305" s="128" t="s">
        <v>230</v>
      </c>
      <c r="G6305" s="128" t="s">
        <v>230</v>
      </c>
      <c r="H6305" s="128" t="s">
        <v>230</v>
      </c>
      <c r="I6305" s="128" t="s">
        <v>230</v>
      </c>
      <c r="J6305" s="128" t="s">
        <v>230</v>
      </c>
      <c r="K6305" s="128" t="s">
        <v>230</v>
      </c>
      <c r="N6305" s="128" t="s">
        <v>230</v>
      </c>
      <c r="AA6305" s="128" t="s">
        <v>230</v>
      </c>
    </row>
    <row r="6306" spans="6:27">
      <c r="F6306" s="128" t="s">
        <v>230</v>
      </c>
      <c r="G6306" s="128" t="s">
        <v>230</v>
      </c>
      <c r="H6306" s="128" t="s">
        <v>230</v>
      </c>
      <c r="I6306" s="128" t="s">
        <v>230</v>
      </c>
      <c r="J6306" s="128" t="s">
        <v>230</v>
      </c>
      <c r="K6306" s="128" t="s">
        <v>230</v>
      </c>
      <c r="N6306" s="128" t="s">
        <v>230</v>
      </c>
      <c r="AA6306" s="128" t="s">
        <v>230</v>
      </c>
    </row>
    <row r="6307" spans="6:27">
      <c r="F6307" s="128" t="s">
        <v>230</v>
      </c>
      <c r="G6307" s="128" t="s">
        <v>230</v>
      </c>
      <c r="H6307" s="128" t="s">
        <v>230</v>
      </c>
      <c r="I6307" s="128" t="s">
        <v>230</v>
      </c>
      <c r="J6307" s="128" t="s">
        <v>230</v>
      </c>
      <c r="K6307" s="128" t="s">
        <v>230</v>
      </c>
      <c r="N6307" s="128" t="s">
        <v>230</v>
      </c>
      <c r="AA6307" s="128" t="s">
        <v>230</v>
      </c>
    </row>
    <row r="6308" spans="6:27">
      <c r="F6308" s="128" t="s">
        <v>230</v>
      </c>
      <c r="G6308" s="128" t="s">
        <v>230</v>
      </c>
      <c r="H6308" s="128" t="s">
        <v>230</v>
      </c>
      <c r="I6308" s="128" t="s">
        <v>230</v>
      </c>
      <c r="J6308" s="128" t="s">
        <v>230</v>
      </c>
      <c r="K6308" s="128" t="s">
        <v>230</v>
      </c>
      <c r="N6308" s="128" t="s">
        <v>230</v>
      </c>
      <c r="AA6308" s="128" t="s">
        <v>230</v>
      </c>
    </row>
    <row r="6309" spans="6:27">
      <c r="F6309" s="128" t="s">
        <v>230</v>
      </c>
      <c r="G6309" s="128" t="s">
        <v>230</v>
      </c>
      <c r="H6309" s="128" t="s">
        <v>230</v>
      </c>
      <c r="I6309" s="128" t="s">
        <v>230</v>
      </c>
      <c r="J6309" s="128" t="s">
        <v>230</v>
      </c>
      <c r="K6309" s="128" t="s">
        <v>230</v>
      </c>
      <c r="N6309" s="128" t="s">
        <v>230</v>
      </c>
      <c r="AA6309" s="128" t="s">
        <v>230</v>
      </c>
    </row>
    <row r="6310" spans="6:27">
      <c r="F6310" s="128" t="s">
        <v>230</v>
      </c>
      <c r="G6310" s="128" t="s">
        <v>230</v>
      </c>
      <c r="H6310" s="128" t="s">
        <v>230</v>
      </c>
      <c r="I6310" s="128" t="s">
        <v>230</v>
      </c>
      <c r="J6310" s="128" t="s">
        <v>230</v>
      </c>
      <c r="K6310" s="128" t="s">
        <v>230</v>
      </c>
      <c r="N6310" s="128" t="s">
        <v>230</v>
      </c>
      <c r="AA6310" s="128" t="s">
        <v>230</v>
      </c>
    </row>
    <row r="6311" spans="6:27">
      <c r="F6311" s="128" t="s">
        <v>230</v>
      </c>
      <c r="G6311" s="128" t="s">
        <v>230</v>
      </c>
      <c r="H6311" s="128" t="s">
        <v>230</v>
      </c>
      <c r="I6311" s="128" t="s">
        <v>230</v>
      </c>
      <c r="J6311" s="128" t="s">
        <v>230</v>
      </c>
      <c r="K6311" s="128" t="s">
        <v>230</v>
      </c>
      <c r="N6311" s="128" t="s">
        <v>230</v>
      </c>
      <c r="AA6311" s="128" t="s">
        <v>230</v>
      </c>
    </row>
    <row r="6312" spans="6:27">
      <c r="F6312" s="128" t="s">
        <v>230</v>
      </c>
      <c r="G6312" s="128" t="s">
        <v>230</v>
      </c>
      <c r="H6312" s="128" t="s">
        <v>230</v>
      </c>
      <c r="I6312" s="128" t="s">
        <v>230</v>
      </c>
      <c r="J6312" s="128" t="s">
        <v>230</v>
      </c>
      <c r="K6312" s="128" t="s">
        <v>230</v>
      </c>
      <c r="N6312" s="128" t="s">
        <v>230</v>
      </c>
      <c r="AA6312" s="128" t="s">
        <v>230</v>
      </c>
    </row>
    <row r="6313" spans="6:27">
      <c r="F6313" s="128" t="s">
        <v>230</v>
      </c>
      <c r="G6313" s="128" t="s">
        <v>230</v>
      </c>
      <c r="H6313" s="128" t="s">
        <v>230</v>
      </c>
      <c r="I6313" s="128" t="s">
        <v>230</v>
      </c>
      <c r="J6313" s="128" t="s">
        <v>230</v>
      </c>
      <c r="K6313" s="128" t="s">
        <v>230</v>
      </c>
      <c r="N6313" s="128" t="s">
        <v>230</v>
      </c>
      <c r="AA6313" s="128" t="s">
        <v>230</v>
      </c>
    </row>
    <row r="6314" spans="6:27">
      <c r="F6314" s="128" t="s">
        <v>230</v>
      </c>
      <c r="G6314" s="128" t="s">
        <v>230</v>
      </c>
      <c r="H6314" s="128" t="s">
        <v>230</v>
      </c>
      <c r="I6314" s="128" t="s">
        <v>230</v>
      </c>
      <c r="J6314" s="128" t="s">
        <v>230</v>
      </c>
      <c r="K6314" s="128" t="s">
        <v>230</v>
      </c>
      <c r="N6314" s="128" t="s">
        <v>230</v>
      </c>
      <c r="AA6314" s="128" t="s">
        <v>230</v>
      </c>
    </row>
    <row r="6315" spans="6:27">
      <c r="F6315" s="128" t="s">
        <v>230</v>
      </c>
      <c r="G6315" s="128" t="s">
        <v>230</v>
      </c>
      <c r="H6315" s="128" t="s">
        <v>230</v>
      </c>
      <c r="I6315" s="128" t="s">
        <v>230</v>
      </c>
      <c r="J6315" s="128" t="s">
        <v>230</v>
      </c>
      <c r="K6315" s="128" t="s">
        <v>230</v>
      </c>
      <c r="N6315" s="128" t="s">
        <v>230</v>
      </c>
      <c r="AA6315" s="128" t="s">
        <v>230</v>
      </c>
    </row>
    <row r="6316" spans="6:27">
      <c r="F6316" s="128" t="s">
        <v>230</v>
      </c>
      <c r="G6316" s="128" t="s">
        <v>230</v>
      </c>
      <c r="H6316" s="128" t="s">
        <v>230</v>
      </c>
      <c r="I6316" s="128" t="s">
        <v>230</v>
      </c>
      <c r="J6316" s="128" t="s">
        <v>230</v>
      </c>
      <c r="K6316" s="128" t="s">
        <v>230</v>
      </c>
      <c r="N6316" s="128" t="s">
        <v>230</v>
      </c>
      <c r="AA6316" s="128" t="s">
        <v>230</v>
      </c>
    </row>
    <row r="6317" spans="6:27">
      <c r="F6317" s="128" t="s">
        <v>230</v>
      </c>
      <c r="G6317" s="128" t="s">
        <v>230</v>
      </c>
      <c r="H6317" s="128" t="s">
        <v>230</v>
      </c>
      <c r="I6317" s="128" t="s">
        <v>230</v>
      </c>
      <c r="J6317" s="128" t="s">
        <v>230</v>
      </c>
      <c r="K6317" s="128" t="s">
        <v>230</v>
      </c>
      <c r="N6317" s="128" t="s">
        <v>230</v>
      </c>
      <c r="AA6317" s="128" t="s">
        <v>230</v>
      </c>
    </row>
    <row r="6318" spans="6:27">
      <c r="F6318" s="128" t="s">
        <v>230</v>
      </c>
      <c r="G6318" s="128" t="s">
        <v>230</v>
      </c>
      <c r="H6318" s="128" t="s">
        <v>230</v>
      </c>
      <c r="I6318" s="128" t="s">
        <v>230</v>
      </c>
      <c r="J6318" s="128" t="s">
        <v>230</v>
      </c>
      <c r="K6318" s="128" t="s">
        <v>230</v>
      </c>
      <c r="N6318" s="128" t="s">
        <v>230</v>
      </c>
      <c r="AA6318" s="128" t="s">
        <v>230</v>
      </c>
    </row>
    <row r="6319" spans="6:27">
      <c r="F6319" s="128" t="s">
        <v>230</v>
      </c>
      <c r="G6319" s="128" t="s">
        <v>230</v>
      </c>
      <c r="H6319" s="128" t="s">
        <v>230</v>
      </c>
      <c r="I6319" s="128" t="s">
        <v>230</v>
      </c>
      <c r="J6319" s="128" t="s">
        <v>230</v>
      </c>
      <c r="K6319" s="128" t="s">
        <v>230</v>
      </c>
      <c r="N6319" s="128" t="s">
        <v>230</v>
      </c>
      <c r="AA6319" s="128" t="s">
        <v>230</v>
      </c>
    </row>
    <row r="6320" spans="6:27">
      <c r="F6320" s="128" t="s">
        <v>230</v>
      </c>
      <c r="G6320" s="128" t="s">
        <v>230</v>
      </c>
      <c r="H6320" s="128" t="s">
        <v>230</v>
      </c>
      <c r="I6320" s="128" t="s">
        <v>230</v>
      </c>
      <c r="J6320" s="128" t="s">
        <v>230</v>
      </c>
      <c r="K6320" s="128" t="s">
        <v>230</v>
      </c>
      <c r="N6320" s="128" t="s">
        <v>230</v>
      </c>
      <c r="AA6320" s="128" t="s">
        <v>230</v>
      </c>
    </row>
    <row r="6321" spans="6:27">
      <c r="F6321" s="128" t="s">
        <v>230</v>
      </c>
      <c r="G6321" s="128" t="s">
        <v>230</v>
      </c>
      <c r="H6321" s="128" t="s">
        <v>230</v>
      </c>
      <c r="I6321" s="128" t="s">
        <v>230</v>
      </c>
      <c r="J6321" s="128" t="s">
        <v>230</v>
      </c>
      <c r="K6321" s="128" t="s">
        <v>230</v>
      </c>
      <c r="N6321" s="128" t="s">
        <v>230</v>
      </c>
      <c r="AA6321" s="128" t="s">
        <v>230</v>
      </c>
    </row>
    <row r="6322" spans="6:27">
      <c r="F6322" s="128" t="s">
        <v>230</v>
      </c>
      <c r="G6322" s="128" t="s">
        <v>230</v>
      </c>
      <c r="H6322" s="128" t="s">
        <v>230</v>
      </c>
      <c r="I6322" s="128" t="s">
        <v>230</v>
      </c>
      <c r="J6322" s="128" t="s">
        <v>230</v>
      </c>
      <c r="K6322" s="128" t="s">
        <v>230</v>
      </c>
      <c r="N6322" s="128" t="s">
        <v>230</v>
      </c>
      <c r="AA6322" s="128" t="s">
        <v>230</v>
      </c>
    </row>
    <row r="6323" spans="6:27">
      <c r="F6323" s="128" t="s">
        <v>230</v>
      </c>
      <c r="G6323" s="128" t="s">
        <v>230</v>
      </c>
      <c r="H6323" s="128" t="s">
        <v>230</v>
      </c>
      <c r="I6323" s="128" t="s">
        <v>230</v>
      </c>
      <c r="J6323" s="128" t="s">
        <v>230</v>
      </c>
      <c r="K6323" s="128" t="s">
        <v>230</v>
      </c>
      <c r="N6323" s="128" t="s">
        <v>230</v>
      </c>
      <c r="AA6323" s="128" t="s">
        <v>230</v>
      </c>
    </row>
    <row r="6324" spans="6:27">
      <c r="F6324" s="128" t="s">
        <v>230</v>
      </c>
      <c r="G6324" s="128" t="s">
        <v>230</v>
      </c>
      <c r="H6324" s="128" t="s">
        <v>230</v>
      </c>
      <c r="I6324" s="128" t="s">
        <v>230</v>
      </c>
      <c r="J6324" s="128" t="s">
        <v>230</v>
      </c>
      <c r="K6324" s="128" t="s">
        <v>230</v>
      </c>
      <c r="N6324" s="128" t="s">
        <v>230</v>
      </c>
      <c r="AA6324" s="128" t="s">
        <v>230</v>
      </c>
    </row>
    <row r="6325" spans="6:27">
      <c r="F6325" s="128" t="s">
        <v>230</v>
      </c>
      <c r="G6325" s="128" t="s">
        <v>230</v>
      </c>
      <c r="H6325" s="128" t="s">
        <v>230</v>
      </c>
      <c r="I6325" s="128" t="s">
        <v>230</v>
      </c>
      <c r="J6325" s="128" t="s">
        <v>230</v>
      </c>
      <c r="K6325" s="128" t="s">
        <v>230</v>
      </c>
      <c r="N6325" s="128" t="s">
        <v>230</v>
      </c>
      <c r="AA6325" s="128" t="s">
        <v>230</v>
      </c>
    </row>
    <row r="6326" spans="6:27">
      <c r="F6326" s="128" t="s">
        <v>230</v>
      </c>
      <c r="G6326" s="128" t="s">
        <v>230</v>
      </c>
      <c r="H6326" s="128" t="s">
        <v>230</v>
      </c>
      <c r="I6326" s="128" t="s">
        <v>230</v>
      </c>
      <c r="J6326" s="128" t="s">
        <v>230</v>
      </c>
      <c r="K6326" s="128" t="s">
        <v>230</v>
      </c>
      <c r="N6326" s="128" t="s">
        <v>230</v>
      </c>
      <c r="AA6326" s="128" t="s">
        <v>230</v>
      </c>
    </row>
    <row r="6327" spans="6:27">
      <c r="F6327" s="128" t="s">
        <v>230</v>
      </c>
      <c r="G6327" s="128" t="s">
        <v>230</v>
      </c>
      <c r="H6327" s="128" t="s">
        <v>230</v>
      </c>
      <c r="I6327" s="128" t="s">
        <v>230</v>
      </c>
      <c r="J6327" s="128" t="s">
        <v>230</v>
      </c>
      <c r="K6327" s="128" t="s">
        <v>230</v>
      </c>
      <c r="N6327" s="128" t="s">
        <v>230</v>
      </c>
      <c r="AA6327" s="128" t="s">
        <v>230</v>
      </c>
    </row>
    <row r="6328" spans="6:27">
      <c r="F6328" s="128" t="s">
        <v>230</v>
      </c>
      <c r="G6328" s="128" t="s">
        <v>230</v>
      </c>
      <c r="H6328" s="128" t="s">
        <v>230</v>
      </c>
      <c r="I6328" s="128" t="s">
        <v>230</v>
      </c>
      <c r="J6328" s="128" t="s">
        <v>230</v>
      </c>
      <c r="K6328" s="128" t="s">
        <v>230</v>
      </c>
      <c r="N6328" s="128" t="s">
        <v>230</v>
      </c>
      <c r="AA6328" s="128" t="s">
        <v>230</v>
      </c>
    </row>
    <row r="6329" spans="6:27">
      <c r="F6329" s="128" t="s">
        <v>230</v>
      </c>
      <c r="G6329" s="128" t="s">
        <v>230</v>
      </c>
      <c r="H6329" s="128" t="s">
        <v>230</v>
      </c>
      <c r="I6329" s="128" t="s">
        <v>230</v>
      </c>
      <c r="J6329" s="128" t="s">
        <v>230</v>
      </c>
      <c r="K6329" s="128" t="s">
        <v>230</v>
      </c>
      <c r="N6329" s="128" t="s">
        <v>230</v>
      </c>
      <c r="AA6329" s="128" t="s">
        <v>230</v>
      </c>
    </row>
    <row r="6330" spans="6:27">
      <c r="F6330" s="128" t="s">
        <v>230</v>
      </c>
      <c r="G6330" s="128" t="s">
        <v>230</v>
      </c>
      <c r="H6330" s="128" t="s">
        <v>230</v>
      </c>
      <c r="I6330" s="128" t="s">
        <v>230</v>
      </c>
      <c r="J6330" s="128" t="s">
        <v>230</v>
      </c>
      <c r="K6330" s="128" t="s">
        <v>230</v>
      </c>
      <c r="N6330" s="128" t="s">
        <v>230</v>
      </c>
      <c r="AA6330" s="128" t="s">
        <v>230</v>
      </c>
    </row>
    <row r="6331" spans="6:27">
      <c r="F6331" s="128" t="s">
        <v>230</v>
      </c>
      <c r="G6331" s="128" t="s">
        <v>230</v>
      </c>
      <c r="H6331" s="128" t="s">
        <v>230</v>
      </c>
      <c r="I6331" s="128" t="s">
        <v>230</v>
      </c>
      <c r="J6331" s="128" t="s">
        <v>230</v>
      </c>
      <c r="K6331" s="128" t="s">
        <v>230</v>
      </c>
      <c r="N6331" s="128" t="s">
        <v>230</v>
      </c>
      <c r="AA6331" s="128" t="s">
        <v>230</v>
      </c>
    </row>
    <row r="6332" spans="6:27">
      <c r="F6332" s="128" t="s">
        <v>230</v>
      </c>
      <c r="G6332" s="128" t="s">
        <v>230</v>
      </c>
      <c r="H6332" s="128" t="s">
        <v>230</v>
      </c>
      <c r="I6332" s="128" t="s">
        <v>230</v>
      </c>
      <c r="J6332" s="128" t="s">
        <v>230</v>
      </c>
      <c r="K6332" s="128" t="s">
        <v>230</v>
      </c>
      <c r="N6332" s="128" t="s">
        <v>230</v>
      </c>
      <c r="AA6332" s="128" t="s">
        <v>230</v>
      </c>
    </row>
    <row r="6333" spans="6:27">
      <c r="F6333" s="128" t="s">
        <v>230</v>
      </c>
      <c r="G6333" s="128" t="s">
        <v>230</v>
      </c>
      <c r="H6333" s="128" t="s">
        <v>230</v>
      </c>
      <c r="I6333" s="128" t="s">
        <v>230</v>
      </c>
      <c r="J6333" s="128" t="s">
        <v>230</v>
      </c>
      <c r="K6333" s="128" t="s">
        <v>230</v>
      </c>
      <c r="N6333" s="128" t="s">
        <v>230</v>
      </c>
      <c r="AA6333" s="128" t="s">
        <v>230</v>
      </c>
    </row>
    <row r="6334" spans="6:27">
      <c r="F6334" s="128" t="s">
        <v>230</v>
      </c>
      <c r="G6334" s="128" t="s">
        <v>230</v>
      </c>
      <c r="H6334" s="128" t="s">
        <v>230</v>
      </c>
      <c r="I6334" s="128" t="s">
        <v>230</v>
      </c>
      <c r="J6334" s="128" t="s">
        <v>230</v>
      </c>
      <c r="K6334" s="128" t="s">
        <v>230</v>
      </c>
      <c r="N6334" s="128" t="s">
        <v>230</v>
      </c>
      <c r="AA6334" s="128" t="s">
        <v>230</v>
      </c>
    </row>
    <row r="6335" spans="6:27">
      <c r="F6335" s="128" t="s">
        <v>230</v>
      </c>
      <c r="G6335" s="128" t="s">
        <v>230</v>
      </c>
      <c r="H6335" s="128" t="s">
        <v>230</v>
      </c>
      <c r="I6335" s="128" t="s">
        <v>230</v>
      </c>
      <c r="J6335" s="128" t="s">
        <v>230</v>
      </c>
      <c r="K6335" s="128" t="s">
        <v>230</v>
      </c>
      <c r="N6335" s="128" t="s">
        <v>230</v>
      </c>
      <c r="AA6335" s="128" t="s">
        <v>230</v>
      </c>
    </row>
    <row r="6336" spans="6:27">
      <c r="F6336" s="128" t="s">
        <v>230</v>
      </c>
      <c r="G6336" s="128" t="s">
        <v>230</v>
      </c>
      <c r="H6336" s="128" t="s">
        <v>230</v>
      </c>
      <c r="I6336" s="128" t="s">
        <v>230</v>
      </c>
      <c r="J6336" s="128" t="s">
        <v>230</v>
      </c>
      <c r="K6336" s="128" t="s">
        <v>230</v>
      </c>
      <c r="N6336" s="128" t="s">
        <v>230</v>
      </c>
      <c r="AA6336" s="128" t="s">
        <v>230</v>
      </c>
    </row>
    <row r="6337" spans="6:27">
      <c r="F6337" s="128" t="s">
        <v>230</v>
      </c>
      <c r="G6337" s="128" t="s">
        <v>230</v>
      </c>
      <c r="H6337" s="128" t="s">
        <v>230</v>
      </c>
      <c r="I6337" s="128" t="s">
        <v>230</v>
      </c>
      <c r="J6337" s="128" t="s">
        <v>230</v>
      </c>
      <c r="K6337" s="128" t="s">
        <v>230</v>
      </c>
      <c r="N6337" s="128" t="s">
        <v>230</v>
      </c>
      <c r="AA6337" s="128" t="s">
        <v>230</v>
      </c>
    </row>
    <row r="6338" spans="6:27">
      <c r="F6338" s="128" t="s">
        <v>230</v>
      </c>
      <c r="G6338" s="128" t="s">
        <v>230</v>
      </c>
      <c r="H6338" s="128" t="s">
        <v>230</v>
      </c>
      <c r="I6338" s="128" t="s">
        <v>230</v>
      </c>
      <c r="J6338" s="128" t="s">
        <v>230</v>
      </c>
      <c r="K6338" s="128" t="s">
        <v>230</v>
      </c>
      <c r="N6338" s="128" t="s">
        <v>230</v>
      </c>
      <c r="AA6338" s="128" t="s">
        <v>230</v>
      </c>
    </row>
    <row r="6339" spans="6:27">
      <c r="F6339" s="128" t="s">
        <v>230</v>
      </c>
      <c r="G6339" s="128" t="s">
        <v>230</v>
      </c>
      <c r="H6339" s="128" t="s">
        <v>230</v>
      </c>
      <c r="I6339" s="128" t="s">
        <v>230</v>
      </c>
      <c r="J6339" s="128" t="s">
        <v>230</v>
      </c>
      <c r="K6339" s="128" t="s">
        <v>230</v>
      </c>
      <c r="N6339" s="128" t="s">
        <v>230</v>
      </c>
      <c r="AA6339" s="128" t="s">
        <v>230</v>
      </c>
    </row>
    <row r="6340" spans="6:27">
      <c r="F6340" s="128" t="s">
        <v>230</v>
      </c>
      <c r="G6340" s="128" t="s">
        <v>230</v>
      </c>
      <c r="H6340" s="128" t="s">
        <v>230</v>
      </c>
      <c r="I6340" s="128" t="s">
        <v>230</v>
      </c>
      <c r="J6340" s="128" t="s">
        <v>230</v>
      </c>
      <c r="K6340" s="128" t="s">
        <v>230</v>
      </c>
      <c r="N6340" s="128" t="s">
        <v>230</v>
      </c>
      <c r="AA6340" s="128" t="s">
        <v>230</v>
      </c>
    </row>
    <row r="6341" spans="6:27">
      <c r="F6341" s="128" t="s">
        <v>230</v>
      </c>
      <c r="G6341" s="128" t="s">
        <v>230</v>
      </c>
      <c r="H6341" s="128" t="s">
        <v>230</v>
      </c>
      <c r="I6341" s="128" t="s">
        <v>230</v>
      </c>
      <c r="J6341" s="128" t="s">
        <v>230</v>
      </c>
      <c r="K6341" s="128" t="s">
        <v>230</v>
      </c>
      <c r="N6341" s="128" t="s">
        <v>230</v>
      </c>
      <c r="AA6341" s="128" t="s">
        <v>230</v>
      </c>
    </row>
    <row r="6342" spans="6:27">
      <c r="F6342" s="128" t="s">
        <v>230</v>
      </c>
      <c r="G6342" s="128" t="s">
        <v>230</v>
      </c>
      <c r="H6342" s="128" t="s">
        <v>230</v>
      </c>
      <c r="I6342" s="128" t="s">
        <v>230</v>
      </c>
      <c r="J6342" s="128" t="s">
        <v>230</v>
      </c>
      <c r="K6342" s="128" t="s">
        <v>230</v>
      </c>
      <c r="N6342" s="128" t="s">
        <v>230</v>
      </c>
      <c r="AA6342" s="128" t="s">
        <v>230</v>
      </c>
    </row>
    <row r="6343" spans="6:27">
      <c r="F6343" s="128" t="s">
        <v>230</v>
      </c>
      <c r="G6343" s="128" t="s">
        <v>230</v>
      </c>
      <c r="H6343" s="128" t="s">
        <v>230</v>
      </c>
      <c r="I6343" s="128" t="s">
        <v>230</v>
      </c>
      <c r="J6343" s="128" t="s">
        <v>230</v>
      </c>
      <c r="K6343" s="128" t="s">
        <v>230</v>
      </c>
      <c r="N6343" s="128" t="s">
        <v>230</v>
      </c>
      <c r="AA6343" s="128" t="s">
        <v>230</v>
      </c>
    </row>
    <row r="6344" spans="6:27">
      <c r="F6344" s="128" t="s">
        <v>230</v>
      </c>
      <c r="G6344" s="128" t="s">
        <v>230</v>
      </c>
      <c r="H6344" s="128" t="s">
        <v>230</v>
      </c>
      <c r="I6344" s="128" t="s">
        <v>230</v>
      </c>
      <c r="J6344" s="128" t="s">
        <v>230</v>
      </c>
      <c r="K6344" s="128" t="s">
        <v>230</v>
      </c>
      <c r="N6344" s="128" t="s">
        <v>230</v>
      </c>
      <c r="AA6344" s="128" t="s">
        <v>230</v>
      </c>
    </row>
    <row r="6345" spans="6:27">
      <c r="F6345" s="128" t="s">
        <v>230</v>
      </c>
      <c r="G6345" s="128" t="s">
        <v>230</v>
      </c>
      <c r="H6345" s="128" t="s">
        <v>230</v>
      </c>
      <c r="I6345" s="128" t="s">
        <v>230</v>
      </c>
      <c r="J6345" s="128" t="s">
        <v>230</v>
      </c>
      <c r="K6345" s="128" t="s">
        <v>230</v>
      </c>
      <c r="N6345" s="128" t="s">
        <v>230</v>
      </c>
      <c r="AA6345" s="128" t="s">
        <v>230</v>
      </c>
    </row>
    <row r="6346" spans="6:27">
      <c r="F6346" s="128" t="s">
        <v>230</v>
      </c>
      <c r="G6346" s="128" t="s">
        <v>230</v>
      </c>
      <c r="H6346" s="128" t="s">
        <v>230</v>
      </c>
      <c r="I6346" s="128" t="s">
        <v>230</v>
      </c>
      <c r="J6346" s="128" t="s">
        <v>230</v>
      </c>
      <c r="K6346" s="128" t="s">
        <v>230</v>
      </c>
      <c r="N6346" s="128" t="s">
        <v>230</v>
      </c>
      <c r="AA6346" s="128" t="s">
        <v>230</v>
      </c>
    </row>
    <row r="6347" spans="6:27">
      <c r="F6347" s="128" t="s">
        <v>230</v>
      </c>
      <c r="G6347" s="128" t="s">
        <v>230</v>
      </c>
      <c r="H6347" s="128" t="s">
        <v>230</v>
      </c>
      <c r="I6347" s="128" t="s">
        <v>230</v>
      </c>
      <c r="J6347" s="128" t="s">
        <v>230</v>
      </c>
      <c r="K6347" s="128" t="s">
        <v>230</v>
      </c>
      <c r="N6347" s="128" t="s">
        <v>230</v>
      </c>
      <c r="AA6347" s="128" t="s">
        <v>230</v>
      </c>
    </row>
    <row r="6348" spans="6:27">
      <c r="F6348" s="128" t="s">
        <v>230</v>
      </c>
      <c r="G6348" s="128" t="s">
        <v>230</v>
      </c>
      <c r="H6348" s="128" t="s">
        <v>230</v>
      </c>
      <c r="I6348" s="128" t="s">
        <v>230</v>
      </c>
      <c r="J6348" s="128" t="s">
        <v>230</v>
      </c>
      <c r="K6348" s="128" t="s">
        <v>230</v>
      </c>
      <c r="N6348" s="128" t="s">
        <v>230</v>
      </c>
      <c r="AA6348" s="128" t="s">
        <v>230</v>
      </c>
    </row>
    <row r="6349" spans="6:27">
      <c r="F6349" s="128" t="s">
        <v>230</v>
      </c>
      <c r="G6349" s="128" t="s">
        <v>230</v>
      </c>
      <c r="H6349" s="128" t="s">
        <v>230</v>
      </c>
      <c r="I6349" s="128" t="s">
        <v>230</v>
      </c>
      <c r="J6349" s="128" t="s">
        <v>230</v>
      </c>
      <c r="K6349" s="128" t="s">
        <v>230</v>
      </c>
      <c r="N6349" s="128" t="s">
        <v>230</v>
      </c>
      <c r="AA6349" s="128" t="s">
        <v>230</v>
      </c>
    </row>
    <row r="6350" spans="6:27">
      <c r="F6350" s="128" t="s">
        <v>230</v>
      </c>
      <c r="G6350" s="128" t="s">
        <v>230</v>
      </c>
      <c r="H6350" s="128" t="s">
        <v>230</v>
      </c>
      <c r="I6350" s="128" t="s">
        <v>230</v>
      </c>
      <c r="J6350" s="128" t="s">
        <v>230</v>
      </c>
      <c r="K6350" s="128" t="s">
        <v>230</v>
      </c>
      <c r="N6350" s="128" t="s">
        <v>230</v>
      </c>
      <c r="AA6350" s="128" t="s">
        <v>230</v>
      </c>
    </row>
    <row r="6351" spans="6:27">
      <c r="F6351" s="128" t="s">
        <v>230</v>
      </c>
      <c r="G6351" s="128" t="s">
        <v>230</v>
      </c>
      <c r="H6351" s="128" t="s">
        <v>230</v>
      </c>
      <c r="I6351" s="128" t="s">
        <v>230</v>
      </c>
      <c r="J6351" s="128" t="s">
        <v>230</v>
      </c>
      <c r="K6351" s="128" t="s">
        <v>230</v>
      </c>
      <c r="N6351" s="128" t="s">
        <v>230</v>
      </c>
      <c r="AA6351" s="128" t="s">
        <v>230</v>
      </c>
    </row>
    <row r="6352" spans="6:27">
      <c r="F6352" s="128" t="s">
        <v>230</v>
      </c>
      <c r="G6352" s="128" t="s">
        <v>230</v>
      </c>
      <c r="H6352" s="128" t="s">
        <v>230</v>
      </c>
      <c r="I6352" s="128" t="s">
        <v>230</v>
      </c>
      <c r="J6352" s="128" t="s">
        <v>230</v>
      </c>
      <c r="K6352" s="128" t="s">
        <v>230</v>
      </c>
      <c r="N6352" s="128" t="s">
        <v>230</v>
      </c>
      <c r="AA6352" s="128" t="s">
        <v>230</v>
      </c>
    </row>
    <row r="6353" spans="6:27">
      <c r="F6353" s="128" t="s">
        <v>230</v>
      </c>
      <c r="G6353" s="128" t="s">
        <v>230</v>
      </c>
      <c r="H6353" s="128" t="s">
        <v>230</v>
      </c>
      <c r="I6353" s="128" t="s">
        <v>230</v>
      </c>
      <c r="J6353" s="128" t="s">
        <v>230</v>
      </c>
      <c r="K6353" s="128" t="s">
        <v>230</v>
      </c>
      <c r="N6353" s="128" t="s">
        <v>230</v>
      </c>
      <c r="AA6353" s="128" t="s">
        <v>230</v>
      </c>
    </row>
    <row r="6354" spans="6:27">
      <c r="F6354" s="128" t="s">
        <v>230</v>
      </c>
      <c r="G6354" s="128" t="s">
        <v>230</v>
      </c>
      <c r="H6354" s="128" t="s">
        <v>230</v>
      </c>
      <c r="I6354" s="128" t="s">
        <v>230</v>
      </c>
      <c r="J6354" s="128" t="s">
        <v>230</v>
      </c>
      <c r="K6354" s="128" t="s">
        <v>230</v>
      </c>
      <c r="N6354" s="128" t="s">
        <v>230</v>
      </c>
      <c r="AA6354" s="128" t="s">
        <v>230</v>
      </c>
    </row>
    <row r="6355" spans="6:27">
      <c r="F6355" s="128" t="s">
        <v>230</v>
      </c>
      <c r="G6355" s="128" t="s">
        <v>230</v>
      </c>
      <c r="H6355" s="128" t="s">
        <v>230</v>
      </c>
      <c r="I6355" s="128" t="s">
        <v>230</v>
      </c>
      <c r="J6355" s="128" t="s">
        <v>230</v>
      </c>
      <c r="K6355" s="128" t="s">
        <v>230</v>
      </c>
      <c r="N6355" s="128" t="s">
        <v>230</v>
      </c>
      <c r="AA6355" s="128" t="s">
        <v>230</v>
      </c>
    </row>
    <row r="6356" spans="6:27">
      <c r="F6356" s="128" t="s">
        <v>230</v>
      </c>
      <c r="G6356" s="128" t="s">
        <v>230</v>
      </c>
      <c r="H6356" s="128" t="s">
        <v>230</v>
      </c>
      <c r="I6356" s="128" t="s">
        <v>230</v>
      </c>
      <c r="J6356" s="128" t="s">
        <v>230</v>
      </c>
      <c r="K6356" s="128" t="s">
        <v>230</v>
      </c>
      <c r="N6356" s="128" t="s">
        <v>230</v>
      </c>
      <c r="AA6356" s="128" t="s">
        <v>230</v>
      </c>
    </row>
    <row r="6357" spans="6:27">
      <c r="F6357" s="128" t="s">
        <v>230</v>
      </c>
      <c r="G6357" s="128" t="s">
        <v>230</v>
      </c>
      <c r="H6357" s="128" t="s">
        <v>230</v>
      </c>
      <c r="I6357" s="128" t="s">
        <v>230</v>
      </c>
      <c r="J6357" s="128" t="s">
        <v>230</v>
      </c>
      <c r="K6357" s="128" t="s">
        <v>230</v>
      </c>
      <c r="N6357" s="128" t="s">
        <v>230</v>
      </c>
      <c r="AA6357" s="128" t="s">
        <v>230</v>
      </c>
    </row>
    <row r="6358" spans="6:27">
      <c r="F6358" s="128" t="s">
        <v>230</v>
      </c>
      <c r="G6358" s="128" t="s">
        <v>230</v>
      </c>
      <c r="H6358" s="128" t="s">
        <v>230</v>
      </c>
      <c r="I6358" s="128" t="s">
        <v>230</v>
      </c>
      <c r="J6358" s="128" t="s">
        <v>230</v>
      </c>
      <c r="K6358" s="128" t="s">
        <v>230</v>
      </c>
      <c r="N6358" s="128" t="s">
        <v>230</v>
      </c>
      <c r="AA6358" s="128" t="s">
        <v>230</v>
      </c>
    </row>
    <row r="6359" spans="6:27">
      <c r="F6359" s="128" t="s">
        <v>230</v>
      </c>
      <c r="G6359" s="128" t="s">
        <v>230</v>
      </c>
      <c r="H6359" s="128" t="s">
        <v>230</v>
      </c>
      <c r="I6359" s="128" t="s">
        <v>230</v>
      </c>
      <c r="J6359" s="128" t="s">
        <v>230</v>
      </c>
      <c r="K6359" s="128" t="s">
        <v>230</v>
      </c>
      <c r="N6359" s="128" t="s">
        <v>230</v>
      </c>
      <c r="AA6359" s="128" t="s">
        <v>230</v>
      </c>
    </row>
    <row r="6360" spans="6:27">
      <c r="F6360" s="128" t="s">
        <v>230</v>
      </c>
      <c r="G6360" s="128" t="s">
        <v>230</v>
      </c>
      <c r="H6360" s="128" t="s">
        <v>230</v>
      </c>
      <c r="I6360" s="128" t="s">
        <v>230</v>
      </c>
      <c r="J6360" s="128" t="s">
        <v>230</v>
      </c>
      <c r="K6360" s="128" t="s">
        <v>230</v>
      </c>
      <c r="N6360" s="128" t="s">
        <v>230</v>
      </c>
      <c r="AA6360" s="128" t="s">
        <v>230</v>
      </c>
    </row>
    <row r="6361" spans="6:27">
      <c r="F6361" s="128" t="s">
        <v>230</v>
      </c>
      <c r="G6361" s="128" t="s">
        <v>230</v>
      </c>
      <c r="H6361" s="128" t="s">
        <v>230</v>
      </c>
      <c r="I6361" s="128" t="s">
        <v>230</v>
      </c>
      <c r="J6361" s="128" t="s">
        <v>230</v>
      </c>
      <c r="K6361" s="128" t="s">
        <v>230</v>
      </c>
      <c r="N6361" s="128" t="s">
        <v>230</v>
      </c>
      <c r="AA6361" s="128" t="s">
        <v>230</v>
      </c>
    </row>
    <row r="6362" spans="6:27">
      <c r="F6362" s="128" t="s">
        <v>230</v>
      </c>
      <c r="G6362" s="128" t="s">
        <v>230</v>
      </c>
      <c r="H6362" s="128" t="s">
        <v>230</v>
      </c>
      <c r="I6362" s="128" t="s">
        <v>230</v>
      </c>
      <c r="J6362" s="128" t="s">
        <v>230</v>
      </c>
      <c r="K6362" s="128" t="s">
        <v>230</v>
      </c>
      <c r="N6362" s="128" t="s">
        <v>230</v>
      </c>
      <c r="AA6362" s="128" t="s">
        <v>230</v>
      </c>
    </row>
    <row r="6363" spans="6:27">
      <c r="F6363" s="128" t="s">
        <v>230</v>
      </c>
      <c r="G6363" s="128" t="s">
        <v>230</v>
      </c>
      <c r="H6363" s="128" t="s">
        <v>230</v>
      </c>
      <c r="I6363" s="128" t="s">
        <v>230</v>
      </c>
      <c r="J6363" s="128" t="s">
        <v>230</v>
      </c>
      <c r="K6363" s="128" t="s">
        <v>230</v>
      </c>
      <c r="N6363" s="128" t="s">
        <v>230</v>
      </c>
      <c r="AA6363" s="128" t="s">
        <v>230</v>
      </c>
    </row>
    <row r="6364" spans="6:27">
      <c r="F6364" s="128" t="s">
        <v>230</v>
      </c>
      <c r="G6364" s="128" t="s">
        <v>230</v>
      </c>
      <c r="H6364" s="128" t="s">
        <v>230</v>
      </c>
      <c r="I6364" s="128" t="s">
        <v>230</v>
      </c>
      <c r="J6364" s="128" t="s">
        <v>230</v>
      </c>
      <c r="K6364" s="128" t="s">
        <v>230</v>
      </c>
      <c r="N6364" s="128" t="s">
        <v>230</v>
      </c>
      <c r="AA6364" s="128" t="s">
        <v>230</v>
      </c>
    </row>
    <row r="6365" spans="6:27">
      <c r="F6365" s="128" t="s">
        <v>230</v>
      </c>
      <c r="G6365" s="128" t="s">
        <v>230</v>
      </c>
      <c r="H6365" s="128" t="s">
        <v>230</v>
      </c>
      <c r="I6365" s="128" t="s">
        <v>230</v>
      </c>
      <c r="J6365" s="128" t="s">
        <v>230</v>
      </c>
      <c r="K6365" s="128" t="s">
        <v>230</v>
      </c>
      <c r="N6365" s="128" t="s">
        <v>230</v>
      </c>
      <c r="AA6365" s="128" t="s">
        <v>230</v>
      </c>
    </row>
    <row r="6366" spans="6:27">
      <c r="F6366" s="128" t="s">
        <v>230</v>
      </c>
      <c r="G6366" s="128" t="s">
        <v>230</v>
      </c>
      <c r="H6366" s="128" t="s">
        <v>230</v>
      </c>
      <c r="I6366" s="128" t="s">
        <v>230</v>
      </c>
      <c r="J6366" s="128" t="s">
        <v>230</v>
      </c>
      <c r="K6366" s="128" t="s">
        <v>230</v>
      </c>
      <c r="N6366" s="128" t="s">
        <v>230</v>
      </c>
      <c r="AA6366" s="128" t="s">
        <v>230</v>
      </c>
    </row>
    <row r="6367" spans="6:27">
      <c r="F6367" s="128" t="s">
        <v>230</v>
      </c>
      <c r="G6367" s="128" t="s">
        <v>230</v>
      </c>
      <c r="H6367" s="128" t="s">
        <v>230</v>
      </c>
      <c r="I6367" s="128" t="s">
        <v>230</v>
      </c>
      <c r="J6367" s="128" t="s">
        <v>230</v>
      </c>
      <c r="K6367" s="128" t="s">
        <v>230</v>
      </c>
      <c r="N6367" s="128" t="s">
        <v>230</v>
      </c>
      <c r="AA6367" s="128" t="s">
        <v>230</v>
      </c>
    </row>
    <row r="6368" spans="6:27">
      <c r="F6368" s="128" t="s">
        <v>230</v>
      </c>
      <c r="G6368" s="128" t="s">
        <v>230</v>
      </c>
      <c r="H6368" s="128" t="s">
        <v>230</v>
      </c>
      <c r="I6368" s="128" t="s">
        <v>230</v>
      </c>
      <c r="J6368" s="128" t="s">
        <v>230</v>
      </c>
      <c r="K6368" s="128" t="s">
        <v>230</v>
      </c>
      <c r="N6368" s="128" t="s">
        <v>230</v>
      </c>
      <c r="AA6368" s="128" t="s">
        <v>230</v>
      </c>
    </row>
    <row r="6369" spans="6:27">
      <c r="F6369" s="128" t="s">
        <v>230</v>
      </c>
      <c r="G6369" s="128" t="s">
        <v>230</v>
      </c>
      <c r="H6369" s="128" t="s">
        <v>230</v>
      </c>
      <c r="I6369" s="128" t="s">
        <v>230</v>
      </c>
      <c r="J6369" s="128" t="s">
        <v>230</v>
      </c>
      <c r="K6369" s="128" t="s">
        <v>230</v>
      </c>
      <c r="N6369" s="128" t="s">
        <v>230</v>
      </c>
      <c r="AA6369" s="128" t="s">
        <v>230</v>
      </c>
    </row>
    <row r="6370" spans="6:27">
      <c r="F6370" s="128" t="s">
        <v>230</v>
      </c>
      <c r="G6370" s="128" t="s">
        <v>230</v>
      </c>
      <c r="H6370" s="128" t="s">
        <v>230</v>
      </c>
      <c r="I6370" s="128" t="s">
        <v>230</v>
      </c>
      <c r="J6370" s="128" t="s">
        <v>230</v>
      </c>
      <c r="K6370" s="128" t="s">
        <v>230</v>
      </c>
      <c r="N6370" s="128" t="s">
        <v>230</v>
      </c>
      <c r="AA6370" s="128" t="s">
        <v>230</v>
      </c>
    </row>
    <row r="6371" spans="6:27">
      <c r="F6371" s="128" t="s">
        <v>230</v>
      </c>
      <c r="G6371" s="128" t="s">
        <v>230</v>
      </c>
      <c r="H6371" s="128" t="s">
        <v>230</v>
      </c>
      <c r="I6371" s="128" t="s">
        <v>230</v>
      </c>
      <c r="J6371" s="128" t="s">
        <v>230</v>
      </c>
      <c r="K6371" s="128" t="s">
        <v>230</v>
      </c>
      <c r="N6371" s="128" t="s">
        <v>230</v>
      </c>
      <c r="AA6371" s="128" t="s">
        <v>230</v>
      </c>
    </row>
    <row r="6372" spans="6:27">
      <c r="F6372" s="128" t="s">
        <v>230</v>
      </c>
      <c r="G6372" s="128" t="s">
        <v>230</v>
      </c>
      <c r="H6372" s="128" t="s">
        <v>230</v>
      </c>
      <c r="I6372" s="128" t="s">
        <v>230</v>
      </c>
      <c r="J6372" s="128" t="s">
        <v>230</v>
      </c>
      <c r="K6372" s="128" t="s">
        <v>230</v>
      </c>
      <c r="N6372" s="128" t="s">
        <v>230</v>
      </c>
      <c r="AA6372" s="128" t="s">
        <v>230</v>
      </c>
    </row>
    <row r="6373" spans="6:27">
      <c r="F6373" s="128" t="s">
        <v>230</v>
      </c>
      <c r="G6373" s="128" t="s">
        <v>230</v>
      </c>
      <c r="H6373" s="128" t="s">
        <v>230</v>
      </c>
      <c r="I6373" s="128" t="s">
        <v>230</v>
      </c>
      <c r="J6373" s="128" t="s">
        <v>230</v>
      </c>
      <c r="K6373" s="128" t="s">
        <v>230</v>
      </c>
      <c r="N6373" s="128" t="s">
        <v>230</v>
      </c>
      <c r="AA6373" s="128" t="s">
        <v>230</v>
      </c>
    </row>
    <row r="6374" spans="6:27">
      <c r="F6374" s="128" t="s">
        <v>230</v>
      </c>
      <c r="G6374" s="128" t="s">
        <v>230</v>
      </c>
      <c r="H6374" s="128" t="s">
        <v>230</v>
      </c>
      <c r="I6374" s="128" t="s">
        <v>230</v>
      </c>
      <c r="J6374" s="128" t="s">
        <v>230</v>
      </c>
      <c r="K6374" s="128" t="s">
        <v>230</v>
      </c>
      <c r="N6374" s="128" t="s">
        <v>230</v>
      </c>
      <c r="AA6374" s="128" t="s">
        <v>230</v>
      </c>
    </row>
    <row r="6375" spans="6:27">
      <c r="F6375" s="128" t="s">
        <v>230</v>
      </c>
      <c r="G6375" s="128" t="s">
        <v>230</v>
      </c>
      <c r="H6375" s="128" t="s">
        <v>230</v>
      </c>
      <c r="I6375" s="128" t="s">
        <v>230</v>
      </c>
      <c r="J6375" s="128" t="s">
        <v>230</v>
      </c>
      <c r="K6375" s="128" t="s">
        <v>230</v>
      </c>
      <c r="N6375" s="128" t="s">
        <v>230</v>
      </c>
      <c r="AA6375" s="128" t="s">
        <v>230</v>
      </c>
    </row>
    <row r="6376" spans="6:27">
      <c r="F6376" s="128" t="s">
        <v>230</v>
      </c>
      <c r="G6376" s="128" t="s">
        <v>230</v>
      </c>
      <c r="H6376" s="128" t="s">
        <v>230</v>
      </c>
      <c r="I6376" s="128" t="s">
        <v>230</v>
      </c>
      <c r="J6376" s="128" t="s">
        <v>230</v>
      </c>
      <c r="K6376" s="128" t="s">
        <v>230</v>
      </c>
      <c r="N6376" s="128" t="s">
        <v>230</v>
      </c>
      <c r="AA6376" s="128" t="s">
        <v>230</v>
      </c>
    </row>
    <row r="6377" spans="6:27">
      <c r="F6377" s="128" t="s">
        <v>230</v>
      </c>
      <c r="G6377" s="128" t="s">
        <v>230</v>
      </c>
      <c r="H6377" s="128" t="s">
        <v>230</v>
      </c>
      <c r="I6377" s="128" t="s">
        <v>230</v>
      </c>
      <c r="J6377" s="128" t="s">
        <v>230</v>
      </c>
      <c r="K6377" s="128" t="s">
        <v>230</v>
      </c>
      <c r="N6377" s="128" t="s">
        <v>230</v>
      </c>
      <c r="AA6377" s="128" t="s">
        <v>230</v>
      </c>
    </row>
    <row r="6378" spans="6:27">
      <c r="F6378" s="128" t="s">
        <v>230</v>
      </c>
      <c r="G6378" s="128" t="s">
        <v>230</v>
      </c>
      <c r="H6378" s="128" t="s">
        <v>230</v>
      </c>
      <c r="I6378" s="128" t="s">
        <v>230</v>
      </c>
      <c r="J6378" s="128" t="s">
        <v>230</v>
      </c>
      <c r="K6378" s="128" t="s">
        <v>230</v>
      </c>
      <c r="N6378" s="128" t="s">
        <v>230</v>
      </c>
      <c r="AA6378" s="128" t="s">
        <v>230</v>
      </c>
    </row>
    <row r="6379" spans="6:27">
      <c r="F6379" s="128" t="s">
        <v>230</v>
      </c>
      <c r="G6379" s="128" t="s">
        <v>230</v>
      </c>
      <c r="H6379" s="128" t="s">
        <v>230</v>
      </c>
      <c r="I6379" s="128" t="s">
        <v>230</v>
      </c>
      <c r="J6379" s="128" t="s">
        <v>230</v>
      </c>
      <c r="K6379" s="128" t="s">
        <v>230</v>
      </c>
      <c r="N6379" s="128" t="s">
        <v>230</v>
      </c>
      <c r="AA6379" s="128" t="s">
        <v>230</v>
      </c>
    </row>
    <row r="6380" spans="6:27">
      <c r="F6380" s="128" t="s">
        <v>230</v>
      </c>
      <c r="G6380" s="128" t="s">
        <v>230</v>
      </c>
      <c r="H6380" s="128" t="s">
        <v>230</v>
      </c>
      <c r="I6380" s="128" t="s">
        <v>230</v>
      </c>
      <c r="J6380" s="128" t="s">
        <v>230</v>
      </c>
      <c r="K6380" s="128" t="s">
        <v>230</v>
      </c>
      <c r="N6380" s="128" t="s">
        <v>230</v>
      </c>
      <c r="AA6380" s="128" t="s">
        <v>230</v>
      </c>
    </row>
    <row r="6381" spans="6:27">
      <c r="F6381" s="128" t="s">
        <v>230</v>
      </c>
      <c r="G6381" s="128" t="s">
        <v>230</v>
      </c>
      <c r="H6381" s="128" t="s">
        <v>230</v>
      </c>
      <c r="I6381" s="128" t="s">
        <v>230</v>
      </c>
      <c r="J6381" s="128" t="s">
        <v>230</v>
      </c>
      <c r="K6381" s="128" t="s">
        <v>230</v>
      </c>
      <c r="N6381" s="128" t="s">
        <v>230</v>
      </c>
      <c r="AA6381" s="128" t="s">
        <v>230</v>
      </c>
    </row>
    <row r="6382" spans="6:27">
      <c r="F6382" s="128" t="s">
        <v>230</v>
      </c>
      <c r="G6382" s="128" t="s">
        <v>230</v>
      </c>
      <c r="H6382" s="128" t="s">
        <v>230</v>
      </c>
      <c r="I6382" s="128" t="s">
        <v>230</v>
      </c>
      <c r="J6382" s="128" t="s">
        <v>230</v>
      </c>
      <c r="K6382" s="128" t="s">
        <v>230</v>
      </c>
      <c r="N6382" s="128" t="s">
        <v>230</v>
      </c>
      <c r="AA6382" s="128" t="s">
        <v>230</v>
      </c>
    </row>
    <row r="6383" spans="6:27">
      <c r="F6383" s="128" t="s">
        <v>230</v>
      </c>
      <c r="G6383" s="128" t="s">
        <v>230</v>
      </c>
      <c r="H6383" s="128" t="s">
        <v>230</v>
      </c>
      <c r="I6383" s="128" t="s">
        <v>230</v>
      </c>
      <c r="J6383" s="128" t="s">
        <v>230</v>
      </c>
      <c r="K6383" s="128" t="s">
        <v>230</v>
      </c>
      <c r="N6383" s="128" t="s">
        <v>230</v>
      </c>
      <c r="AA6383" s="128" t="s">
        <v>230</v>
      </c>
    </row>
    <row r="6384" spans="6:27">
      <c r="F6384" s="128" t="s">
        <v>230</v>
      </c>
      <c r="G6384" s="128" t="s">
        <v>230</v>
      </c>
      <c r="H6384" s="128" t="s">
        <v>230</v>
      </c>
      <c r="I6384" s="128" t="s">
        <v>230</v>
      </c>
      <c r="J6384" s="128" t="s">
        <v>230</v>
      </c>
      <c r="K6384" s="128" t="s">
        <v>230</v>
      </c>
      <c r="N6384" s="128" t="s">
        <v>230</v>
      </c>
      <c r="AA6384" s="128" t="s">
        <v>230</v>
      </c>
    </row>
    <row r="6385" spans="6:27">
      <c r="F6385" s="128" t="s">
        <v>230</v>
      </c>
      <c r="G6385" s="128" t="s">
        <v>230</v>
      </c>
      <c r="H6385" s="128" t="s">
        <v>230</v>
      </c>
      <c r="I6385" s="128" t="s">
        <v>230</v>
      </c>
      <c r="J6385" s="128" t="s">
        <v>230</v>
      </c>
      <c r="K6385" s="128" t="s">
        <v>230</v>
      </c>
      <c r="N6385" s="128" t="s">
        <v>230</v>
      </c>
      <c r="AA6385" s="128" t="s">
        <v>230</v>
      </c>
    </row>
    <row r="6386" spans="6:27">
      <c r="F6386" s="128" t="s">
        <v>230</v>
      </c>
      <c r="G6386" s="128" t="s">
        <v>230</v>
      </c>
      <c r="H6386" s="128" t="s">
        <v>230</v>
      </c>
      <c r="I6386" s="128" t="s">
        <v>230</v>
      </c>
      <c r="J6386" s="128" t="s">
        <v>230</v>
      </c>
      <c r="K6386" s="128" t="s">
        <v>230</v>
      </c>
      <c r="N6386" s="128" t="s">
        <v>230</v>
      </c>
      <c r="AA6386" s="128" t="s">
        <v>230</v>
      </c>
    </row>
    <row r="6387" spans="6:27">
      <c r="F6387" s="128" t="s">
        <v>230</v>
      </c>
      <c r="G6387" s="128" t="s">
        <v>230</v>
      </c>
      <c r="H6387" s="128" t="s">
        <v>230</v>
      </c>
      <c r="I6387" s="128" t="s">
        <v>230</v>
      </c>
      <c r="J6387" s="128" t="s">
        <v>230</v>
      </c>
      <c r="K6387" s="128" t="s">
        <v>230</v>
      </c>
      <c r="N6387" s="128" t="s">
        <v>230</v>
      </c>
      <c r="AA6387" s="128" t="s">
        <v>230</v>
      </c>
    </row>
    <row r="6388" spans="6:27">
      <c r="F6388" s="128" t="s">
        <v>230</v>
      </c>
      <c r="G6388" s="128" t="s">
        <v>230</v>
      </c>
      <c r="H6388" s="128" t="s">
        <v>230</v>
      </c>
      <c r="I6388" s="128" t="s">
        <v>230</v>
      </c>
      <c r="J6388" s="128" t="s">
        <v>230</v>
      </c>
      <c r="K6388" s="128" t="s">
        <v>230</v>
      </c>
      <c r="N6388" s="128" t="s">
        <v>230</v>
      </c>
      <c r="AA6388" s="128" t="s">
        <v>230</v>
      </c>
    </row>
    <row r="6389" spans="6:27">
      <c r="F6389" s="128" t="s">
        <v>230</v>
      </c>
      <c r="G6389" s="128" t="s">
        <v>230</v>
      </c>
      <c r="H6389" s="128" t="s">
        <v>230</v>
      </c>
      <c r="I6389" s="128" t="s">
        <v>230</v>
      </c>
      <c r="J6389" s="128" t="s">
        <v>230</v>
      </c>
      <c r="K6389" s="128" t="s">
        <v>230</v>
      </c>
      <c r="N6389" s="128" t="s">
        <v>230</v>
      </c>
      <c r="AA6389" s="128" t="s">
        <v>230</v>
      </c>
    </row>
    <row r="6390" spans="6:27">
      <c r="F6390" s="128" t="s">
        <v>230</v>
      </c>
      <c r="G6390" s="128" t="s">
        <v>230</v>
      </c>
      <c r="H6390" s="128" t="s">
        <v>230</v>
      </c>
      <c r="I6390" s="128" t="s">
        <v>230</v>
      </c>
      <c r="J6390" s="128" t="s">
        <v>230</v>
      </c>
      <c r="K6390" s="128" t="s">
        <v>230</v>
      </c>
      <c r="N6390" s="128" t="s">
        <v>230</v>
      </c>
      <c r="AA6390" s="128" t="s">
        <v>230</v>
      </c>
    </row>
    <row r="6391" spans="6:27">
      <c r="F6391" s="128" t="s">
        <v>230</v>
      </c>
      <c r="G6391" s="128" t="s">
        <v>230</v>
      </c>
      <c r="H6391" s="128" t="s">
        <v>230</v>
      </c>
      <c r="I6391" s="128" t="s">
        <v>230</v>
      </c>
      <c r="J6391" s="128" t="s">
        <v>230</v>
      </c>
      <c r="K6391" s="128" t="s">
        <v>230</v>
      </c>
      <c r="N6391" s="128" t="s">
        <v>230</v>
      </c>
      <c r="AA6391" s="128" t="s">
        <v>230</v>
      </c>
    </row>
    <row r="6392" spans="6:27">
      <c r="F6392" s="128" t="s">
        <v>230</v>
      </c>
      <c r="G6392" s="128" t="s">
        <v>230</v>
      </c>
      <c r="H6392" s="128" t="s">
        <v>230</v>
      </c>
      <c r="I6392" s="128" t="s">
        <v>230</v>
      </c>
      <c r="J6392" s="128" t="s">
        <v>230</v>
      </c>
      <c r="K6392" s="128" t="s">
        <v>230</v>
      </c>
      <c r="N6392" s="128" t="s">
        <v>230</v>
      </c>
      <c r="AA6392" s="128" t="s">
        <v>230</v>
      </c>
    </row>
    <row r="6393" spans="6:27">
      <c r="F6393" s="128" t="s">
        <v>230</v>
      </c>
      <c r="G6393" s="128" t="s">
        <v>230</v>
      </c>
      <c r="H6393" s="128" t="s">
        <v>230</v>
      </c>
      <c r="I6393" s="128" t="s">
        <v>230</v>
      </c>
      <c r="J6393" s="128" t="s">
        <v>230</v>
      </c>
      <c r="K6393" s="128" t="s">
        <v>230</v>
      </c>
      <c r="N6393" s="128" t="s">
        <v>230</v>
      </c>
      <c r="AA6393" s="128" t="s">
        <v>230</v>
      </c>
    </row>
    <row r="6394" spans="6:27">
      <c r="F6394" s="128" t="s">
        <v>230</v>
      </c>
      <c r="G6394" s="128" t="s">
        <v>230</v>
      </c>
      <c r="H6394" s="128" t="s">
        <v>230</v>
      </c>
      <c r="I6394" s="128" t="s">
        <v>230</v>
      </c>
      <c r="J6394" s="128" t="s">
        <v>230</v>
      </c>
      <c r="K6394" s="128" t="s">
        <v>230</v>
      </c>
      <c r="N6394" s="128" t="s">
        <v>230</v>
      </c>
      <c r="AA6394" s="128" t="s">
        <v>230</v>
      </c>
    </row>
    <row r="6395" spans="6:27">
      <c r="F6395" s="128" t="s">
        <v>230</v>
      </c>
      <c r="G6395" s="128" t="s">
        <v>230</v>
      </c>
      <c r="H6395" s="128" t="s">
        <v>230</v>
      </c>
      <c r="I6395" s="128" t="s">
        <v>230</v>
      </c>
      <c r="J6395" s="128" t="s">
        <v>230</v>
      </c>
      <c r="K6395" s="128" t="s">
        <v>230</v>
      </c>
      <c r="N6395" s="128" t="s">
        <v>230</v>
      </c>
      <c r="AA6395" s="128" t="s">
        <v>230</v>
      </c>
    </row>
    <row r="6396" spans="6:27">
      <c r="F6396" s="128" t="s">
        <v>230</v>
      </c>
      <c r="G6396" s="128" t="s">
        <v>230</v>
      </c>
      <c r="H6396" s="128" t="s">
        <v>230</v>
      </c>
      <c r="I6396" s="128" t="s">
        <v>230</v>
      </c>
      <c r="J6396" s="128" t="s">
        <v>230</v>
      </c>
      <c r="K6396" s="128" t="s">
        <v>230</v>
      </c>
      <c r="N6396" s="128" t="s">
        <v>230</v>
      </c>
      <c r="AA6396" s="128" t="s">
        <v>230</v>
      </c>
    </row>
    <row r="6397" spans="6:27">
      <c r="F6397" s="128" t="s">
        <v>230</v>
      </c>
      <c r="G6397" s="128" t="s">
        <v>230</v>
      </c>
      <c r="H6397" s="128" t="s">
        <v>230</v>
      </c>
      <c r="I6397" s="128" t="s">
        <v>230</v>
      </c>
      <c r="J6397" s="128" t="s">
        <v>230</v>
      </c>
      <c r="K6397" s="128" t="s">
        <v>230</v>
      </c>
      <c r="N6397" s="128" t="s">
        <v>230</v>
      </c>
      <c r="AA6397" s="128" t="s">
        <v>230</v>
      </c>
    </row>
    <row r="6398" spans="6:27">
      <c r="F6398" s="128" t="s">
        <v>230</v>
      </c>
      <c r="G6398" s="128" t="s">
        <v>230</v>
      </c>
      <c r="H6398" s="128" t="s">
        <v>230</v>
      </c>
      <c r="I6398" s="128" t="s">
        <v>230</v>
      </c>
      <c r="J6398" s="128" t="s">
        <v>230</v>
      </c>
      <c r="K6398" s="128" t="s">
        <v>230</v>
      </c>
      <c r="N6398" s="128" t="s">
        <v>230</v>
      </c>
      <c r="AA6398" s="128" t="s">
        <v>230</v>
      </c>
    </row>
    <row r="6399" spans="6:27">
      <c r="F6399" s="128" t="s">
        <v>230</v>
      </c>
      <c r="G6399" s="128" t="s">
        <v>230</v>
      </c>
      <c r="H6399" s="128" t="s">
        <v>230</v>
      </c>
      <c r="I6399" s="128" t="s">
        <v>230</v>
      </c>
      <c r="J6399" s="128" t="s">
        <v>230</v>
      </c>
      <c r="K6399" s="128" t="s">
        <v>230</v>
      </c>
      <c r="N6399" s="128" t="s">
        <v>230</v>
      </c>
      <c r="AA6399" s="128" t="s">
        <v>230</v>
      </c>
    </row>
    <row r="6400" spans="6:27">
      <c r="F6400" s="128" t="s">
        <v>230</v>
      </c>
      <c r="G6400" s="128" t="s">
        <v>230</v>
      </c>
      <c r="H6400" s="128" t="s">
        <v>230</v>
      </c>
      <c r="I6400" s="128" t="s">
        <v>230</v>
      </c>
      <c r="J6400" s="128" t="s">
        <v>230</v>
      </c>
      <c r="K6400" s="128" t="s">
        <v>230</v>
      </c>
      <c r="N6400" s="128" t="s">
        <v>230</v>
      </c>
      <c r="AA6400" s="128" t="s">
        <v>230</v>
      </c>
    </row>
    <row r="6401" spans="6:27">
      <c r="F6401" s="128" t="s">
        <v>230</v>
      </c>
      <c r="G6401" s="128" t="s">
        <v>230</v>
      </c>
      <c r="H6401" s="128" t="s">
        <v>230</v>
      </c>
      <c r="I6401" s="128" t="s">
        <v>230</v>
      </c>
      <c r="J6401" s="128" t="s">
        <v>230</v>
      </c>
      <c r="K6401" s="128" t="s">
        <v>230</v>
      </c>
      <c r="N6401" s="128" t="s">
        <v>230</v>
      </c>
      <c r="AA6401" s="128" t="s">
        <v>230</v>
      </c>
    </row>
    <row r="6402" spans="6:27">
      <c r="F6402" s="128" t="s">
        <v>230</v>
      </c>
      <c r="G6402" s="128" t="s">
        <v>230</v>
      </c>
      <c r="H6402" s="128" t="s">
        <v>230</v>
      </c>
      <c r="I6402" s="128" t="s">
        <v>230</v>
      </c>
      <c r="J6402" s="128" t="s">
        <v>230</v>
      </c>
      <c r="K6402" s="128" t="s">
        <v>230</v>
      </c>
      <c r="N6402" s="128" t="s">
        <v>230</v>
      </c>
      <c r="AA6402" s="128" t="s">
        <v>230</v>
      </c>
    </row>
    <row r="6403" spans="6:27">
      <c r="F6403" s="128" t="s">
        <v>230</v>
      </c>
      <c r="G6403" s="128" t="s">
        <v>230</v>
      </c>
      <c r="H6403" s="128" t="s">
        <v>230</v>
      </c>
      <c r="I6403" s="128" t="s">
        <v>230</v>
      </c>
      <c r="J6403" s="128" t="s">
        <v>230</v>
      </c>
      <c r="K6403" s="128" t="s">
        <v>230</v>
      </c>
      <c r="N6403" s="128" t="s">
        <v>230</v>
      </c>
      <c r="AA6403" s="128" t="s">
        <v>230</v>
      </c>
    </row>
    <row r="6404" spans="6:27">
      <c r="F6404" s="128" t="s">
        <v>230</v>
      </c>
      <c r="G6404" s="128" t="s">
        <v>230</v>
      </c>
      <c r="H6404" s="128" t="s">
        <v>230</v>
      </c>
      <c r="I6404" s="128" t="s">
        <v>230</v>
      </c>
      <c r="J6404" s="128" t="s">
        <v>230</v>
      </c>
      <c r="K6404" s="128" t="s">
        <v>230</v>
      </c>
      <c r="N6404" s="128" t="s">
        <v>230</v>
      </c>
      <c r="AA6404" s="128" t="s">
        <v>230</v>
      </c>
    </row>
    <row r="6405" spans="6:27">
      <c r="F6405" s="128" t="s">
        <v>230</v>
      </c>
      <c r="G6405" s="128" t="s">
        <v>230</v>
      </c>
      <c r="H6405" s="128" t="s">
        <v>230</v>
      </c>
      <c r="I6405" s="128" t="s">
        <v>230</v>
      </c>
      <c r="J6405" s="128" t="s">
        <v>230</v>
      </c>
      <c r="K6405" s="128" t="s">
        <v>230</v>
      </c>
      <c r="N6405" s="128" t="s">
        <v>230</v>
      </c>
      <c r="AA6405" s="128" t="s">
        <v>230</v>
      </c>
    </row>
    <row r="6406" spans="6:27">
      <c r="F6406" s="128" t="s">
        <v>230</v>
      </c>
      <c r="G6406" s="128" t="s">
        <v>230</v>
      </c>
      <c r="H6406" s="128" t="s">
        <v>230</v>
      </c>
      <c r="I6406" s="128" t="s">
        <v>230</v>
      </c>
      <c r="J6406" s="128" t="s">
        <v>230</v>
      </c>
      <c r="K6406" s="128" t="s">
        <v>230</v>
      </c>
      <c r="N6406" s="128" t="s">
        <v>230</v>
      </c>
      <c r="AA6406" s="128" t="s">
        <v>230</v>
      </c>
    </row>
    <row r="6407" spans="6:27">
      <c r="F6407" s="128" t="s">
        <v>230</v>
      </c>
      <c r="G6407" s="128" t="s">
        <v>230</v>
      </c>
      <c r="H6407" s="128" t="s">
        <v>230</v>
      </c>
      <c r="I6407" s="128" t="s">
        <v>230</v>
      </c>
      <c r="J6407" s="128" t="s">
        <v>230</v>
      </c>
      <c r="K6407" s="128" t="s">
        <v>230</v>
      </c>
      <c r="N6407" s="128" t="s">
        <v>230</v>
      </c>
      <c r="AA6407" s="128" t="s">
        <v>230</v>
      </c>
    </row>
    <row r="6408" spans="6:27">
      <c r="F6408" s="128" t="s">
        <v>230</v>
      </c>
      <c r="G6408" s="128" t="s">
        <v>230</v>
      </c>
      <c r="H6408" s="128" t="s">
        <v>230</v>
      </c>
      <c r="I6408" s="128" t="s">
        <v>230</v>
      </c>
      <c r="J6408" s="128" t="s">
        <v>230</v>
      </c>
      <c r="K6408" s="128" t="s">
        <v>230</v>
      </c>
      <c r="N6408" s="128" t="s">
        <v>230</v>
      </c>
      <c r="AA6408" s="128" t="s">
        <v>230</v>
      </c>
    </row>
    <row r="6409" spans="6:27">
      <c r="F6409" s="128" t="s">
        <v>230</v>
      </c>
      <c r="G6409" s="128" t="s">
        <v>230</v>
      </c>
      <c r="H6409" s="128" t="s">
        <v>230</v>
      </c>
      <c r="I6409" s="128" t="s">
        <v>230</v>
      </c>
      <c r="J6409" s="128" t="s">
        <v>230</v>
      </c>
      <c r="K6409" s="128" t="s">
        <v>230</v>
      </c>
      <c r="N6409" s="128" t="s">
        <v>230</v>
      </c>
      <c r="AA6409" s="128" t="s">
        <v>230</v>
      </c>
    </row>
    <row r="6410" spans="6:27">
      <c r="F6410" s="128" t="s">
        <v>230</v>
      </c>
      <c r="G6410" s="128" t="s">
        <v>230</v>
      </c>
      <c r="H6410" s="128" t="s">
        <v>230</v>
      </c>
      <c r="I6410" s="128" t="s">
        <v>230</v>
      </c>
      <c r="J6410" s="128" t="s">
        <v>230</v>
      </c>
      <c r="K6410" s="128" t="s">
        <v>230</v>
      </c>
      <c r="N6410" s="128" t="s">
        <v>230</v>
      </c>
      <c r="AA6410" s="128" t="s">
        <v>230</v>
      </c>
    </row>
    <row r="6411" spans="6:27">
      <c r="F6411" s="128" t="s">
        <v>230</v>
      </c>
      <c r="G6411" s="128" t="s">
        <v>230</v>
      </c>
      <c r="H6411" s="128" t="s">
        <v>230</v>
      </c>
      <c r="I6411" s="128" t="s">
        <v>230</v>
      </c>
      <c r="J6411" s="128" t="s">
        <v>230</v>
      </c>
      <c r="K6411" s="128" t="s">
        <v>230</v>
      </c>
      <c r="N6411" s="128" t="s">
        <v>230</v>
      </c>
      <c r="AA6411" s="128" t="s">
        <v>230</v>
      </c>
    </row>
    <row r="6412" spans="6:27">
      <c r="F6412" s="128" t="s">
        <v>230</v>
      </c>
      <c r="G6412" s="128" t="s">
        <v>230</v>
      </c>
      <c r="H6412" s="128" t="s">
        <v>230</v>
      </c>
      <c r="I6412" s="128" t="s">
        <v>230</v>
      </c>
      <c r="J6412" s="128" t="s">
        <v>230</v>
      </c>
      <c r="K6412" s="128" t="s">
        <v>230</v>
      </c>
      <c r="N6412" s="128" t="s">
        <v>230</v>
      </c>
      <c r="AA6412" s="128" t="s">
        <v>230</v>
      </c>
    </row>
    <row r="6413" spans="6:27">
      <c r="F6413" s="128" t="s">
        <v>230</v>
      </c>
      <c r="G6413" s="128" t="s">
        <v>230</v>
      </c>
      <c r="H6413" s="128" t="s">
        <v>230</v>
      </c>
      <c r="I6413" s="128" t="s">
        <v>230</v>
      </c>
      <c r="J6413" s="128" t="s">
        <v>230</v>
      </c>
      <c r="K6413" s="128" t="s">
        <v>230</v>
      </c>
      <c r="N6413" s="128" t="s">
        <v>230</v>
      </c>
      <c r="AA6413" s="128" t="s">
        <v>230</v>
      </c>
    </row>
    <row r="6414" spans="6:27">
      <c r="F6414" s="128" t="s">
        <v>230</v>
      </c>
      <c r="G6414" s="128" t="s">
        <v>230</v>
      </c>
      <c r="H6414" s="128" t="s">
        <v>230</v>
      </c>
      <c r="I6414" s="128" t="s">
        <v>230</v>
      </c>
      <c r="J6414" s="128" t="s">
        <v>230</v>
      </c>
      <c r="K6414" s="128" t="s">
        <v>230</v>
      </c>
      <c r="N6414" s="128" t="s">
        <v>230</v>
      </c>
      <c r="AA6414" s="128" t="s">
        <v>230</v>
      </c>
    </row>
    <row r="6415" spans="6:27">
      <c r="F6415" s="128" t="s">
        <v>230</v>
      </c>
      <c r="G6415" s="128" t="s">
        <v>230</v>
      </c>
      <c r="H6415" s="128" t="s">
        <v>230</v>
      </c>
      <c r="I6415" s="128" t="s">
        <v>230</v>
      </c>
      <c r="J6415" s="128" t="s">
        <v>230</v>
      </c>
      <c r="K6415" s="128" t="s">
        <v>230</v>
      </c>
      <c r="N6415" s="128" t="s">
        <v>230</v>
      </c>
      <c r="AA6415" s="128" t="s">
        <v>230</v>
      </c>
    </row>
    <row r="6416" spans="6:27">
      <c r="F6416" s="128" t="s">
        <v>230</v>
      </c>
      <c r="G6416" s="128" t="s">
        <v>230</v>
      </c>
      <c r="H6416" s="128" t="s">
        <v>230</v>
      </c>
      <c r="I6416" s="128" t="s">
        <v>230</v>
      </c>
      <c r="J6416" s="128" t="s">
        <v>230</v>
      </c>
      <c r="K6416" s="128" t="s">
        <v>230</v>
      </c>
      <c r="N6416" s="128" t="s">
        <v>230</v>
      </c>
      <c r="AA6416" s="128" t="s">
        <v>230</v>
      </c>
    </row>
    <row r="6417" spans="6:27">
      <c r="F6417" s="128" t="s">
        <v>230</v>
      </c>
      <c r="G6417" s="128" t="s">
        <v>230</v>
      </c>
      <c r="H6417" s="128" t="s">
        <v>230</v>
      </c>
      <c r="I6417" s="128" t="s">
        <v>230</v>
      </c>
      <c r="J6417" s="128" t="s">
        <v>230</v>
      </c>
      <c r="K6417" s="128" t="s">
        <v>230</v>
      </c>
      <c r="N6417" s="128" t="s">
        <v>230</v>
      </c>
      <c r="AA6417" s="128" t="s">
        <v>230</v>
      </c>
    </row>
    <row r="6418" spans="6:27">
      <c r="F6418" s="128" t="s">
        <v>230</v>
      </c>
      <c r="G6418" s="128" t="s">
        <v>230</v>
      </c>
      <c r="H6418" s="128" t="s">
        <v>230</v>
      </c>
      <c r="I6418" s="128" t="s">
        <v>230</v>
      </c>
      <c r="J6418" s="128" t="s">
        <v>230</v>
      </c>
      <c r="K6418" s="128" t="s">
        <v>230</v>
      </c>
      <c r="N6418" s="128" t="s">
        <v>230</v>
      </c>
      <c r="AA6418" s="128" t="s">
        <v>230</v>
      </c>
    </row>
    <row r="6419" spans="6:27">
      <c r="F6419" s="128" t="s">
        <v>230</v>
      </c>
      <c r="G6419" s="128" t="s">
        <v>230</v>
      </c>
      <c r="H6419" s="128" t="s">
        <v>230</v>
      </c>
      <c r="I6419" s="128" t="s">
        <v>230</v>
      </c>
      <c r="J6419" s="128" t="s">
        <v>230</v>
      </c>
      <c r="K6419" s="128" t="s">
        <v>230</v>
      </c>
      <c r="N6419" s="128" t="s">
        <v>230</v>
      </c>
      <c r="AA6419" s="128" t="s">
        <v>230</v>
      </c>
    </row>
    <row r="6420" spans="6:27">
      <c r="F6420" s="128" t="s">
        <v>230</v>
      </c>
      <c r="G6420" s="128" t="s">
        <v>230</v>
      </c>
      <c r="H6420" s="128" t="s">
        <v>230</v>
      </c>
      <c r="I6420" s="128" t="s">
        <v>230</v>
      </c>
      <c r="J6420" s="128" t="s">
        <v>230</v>
      </c>
      <c r="K6420" s="128" t="s">
        <v>230</v>
      </c>
      <c r="N6420" s="128" t="s">
        <v>230</v>
      </c>
      <c r="AA6420" s="128" t="s">
        <v>230</v>
      </c>
    </row>
    <row r="6421" spans="6:27">
      <c r="F6421" s="128" t="s">
        <v>230</v>
      </c>
      <c r="G6421" s="128" t="s">
        <v>230</v>
      </c>
      <c r="H6421" s="128" t="s">
        <v>230</v>
      </c>
      <c r="I6421" s="128" t="s">
        <v>230</v>
      </c>
      <c r="J6421" s="128" t="s">
        <v>230</v>
      </c>
      <c r="K6421" s="128" t="s">
        <v>230</v>
      </c>
      <c r="N6421" s="128" t="s">
        <v>230</v>
      </c>
      <c r="AA6421" s="128" t="s">
        <v>230</v>
      </c>
    </row>
    <row r="6422" spans="6:27">
      <c r="F6422" s="128" t="s">
        <v>230</v>
      </c>
      <c r="G6422" s="128" t="s">
        <v>230</v>
      </c>
      <c r="H6422" s="128" t="s">
        <v>230</v>
      </c>
      <c r="I6422" s="128" t="s">
        <v>230</v>
      </c>
      <c r="J6422" s="128" t="s">
        <v>230</v>
      </c>
      <c r="K6422" s="128" t="s">
        <v>230</v>
      </c>
      <c r="N6422" s="128" t="s">
        <v>230</v>
      </c>
      <c r="AA6422" s="128" t="s">
        <v>230</v>
      </c>
    </row>
    <row r="6423" spans="6:27">
      <c r="F6423" s="128" t="s">
        <v>230</v>
      </c>
      <c r="G6423" s="128" t="s">
        <v>230</v>
      </c>
      <c r="H6423" s="128" t="s">
        <v>230</v>
      </c>
      <c r="I6423" s="128" t="s">
        <v>230</v>
      </c>
      <c r="J6423" s="128" t="s">
        <v>230</v>
      </c>
      <c r="K6423" s="128" t="s">
        <v>230</v>
      </c>
      <c r="N6423" s="128" t="s">
        <v>230</v>
      </c>
      <c r="AA6423" s="128" t="s">
        <v>230</v>
      </c>
    </row>
    <row r="6424" spans="6:27">
      <c r="F6424" s="128" t="s">
        <v>230</v>
      </c>
      <c r="G6424" s="128" t="s">
        <v>230</v>
      </c>
      <c r="H6424" s="128" t="s">
        <v>230</v>
      </c>
      <c r="I6424" s="128" t="s">
        <v>230</v>
      </c>
      <c r="J6424" s="128" t="s">
        <v>230</v>
      </c>
      <c r="K6424" s="128" t="s">
        <v>230</v>
      </c>
      <c r="N6424" s="128" t="s">
        <v>230</v>
      </c>
      <c r="AA6424" s="128" t="s">
        <v>230</v>
      </c>
    </row>
    <row r="6425" spans="6:27">
      <c r="F6425" s="128" t="s">
        <v>230</v>
      </c>
      <c r="G6425" s="128" t="s">
        <v>230</v>
      </c>
      <c r="H6425" s="128" t="s">
        <v>230</v>
      </c>
      <c r="I6425" s="128" t="s">
        <v>230</v>
      </c>
      <c r="J6425" s="128" t="s">
        <v>230</v>
      </c>
      <c r="K6425" s="128" t="s">
        <v>230</v>
      </c>
      <c r="N6425" s="128" t="s">
        <v>230</v>
      </c>
      <c r="AA6425" s="128" t="s">
        <v>230</v>
      </c>
    </row>
    <row r="6426" spans="6:27">
      <c r="F6426" s="128" t="s">
        <v>230</v>
      </c>
      <c r="G6426" s="128" t="s">
        <v>230</v>
      </c>
      <c r="H6426" s="128" t="s">
        <v>230</v>
      </c>
      <c r="I6426" s="128" t="s">
        <v>230</v>
      </c>
      <c r="J6426" s="128" t="s">
        <v>230</v>
      </c>
      <c r="K6426" s="128" t="s">
        <v>230</v>
      </c>
      <c r="N6426" s="128" t="s">
        <v>230</v>
      </c>
      <c r="AA6426" s="128" t="s">
        <v>230</v>
      </c>
    </row>
    <row r="6427" spans="6:27">
      <c r="F6427" s="128" t="s">
        <v>230</v>
      </c>
      <c r="G6427" s="128" t="s">
        <v>230</v>
      </c>
      <c r="H6427" s="128" t="s">
        <v>230</v>
      </c>
      <c r="I6427" s="128" t="s">
        <v>230</v>
      </c>
      <c r="J6427" s="128" t="s">
        <v>230</v>
      </c>
      <c r="K6427" s="128" t="s">
        <v>230</v>
      </c>
      <c r="N6427" s="128" t="s">
        <v>230</v>
      </c>
      <c r="AA6427" s="128" t="s">
        <v>230</v>
      </c>
    </row>
    <row r="6428" spans="6:27">
      <c r="F6428" s="128" t="s">
        <v>230</v>
      </c>
      <c r="G6428" s="128" t="s">
        <v>230</v>
      </c>
      <c r="H6428" s="128" t="s">
        <v>230</v>
      </c>
      <c r="I6428" s="128" t="s">
        <v>230</v>
      </c>
      <c r="J6428" s="128" t="s">
        <v>230</v>
      </c>
      <c r="K6428" s="128" t="s">
        <v>230</v>
      </c>
      <c r="N6428" s="128" t="s">
        <v>230</v>
      </c>
      <c r="AA6428" s="128" t="s">
        <v>230</v>
      </c>
    </row>
    <row r="6429" spans="6:27">
      <c r="F6429" s="128" t="s">
        <v>230</v>
      </c>
      <c r="G6429" s="128" t="s">
        <v>230</v>
      </c>
      <c r="H6429" s="128" t="s">
        <v>230</v>
      </c>
      <c r="I6429" s="128" t="s">
        <v>230</v>
      </c>
      <c r="J6429" s="128" t="s">
        <v>230</v>
      </c>
      <c r="K6429" s="128" t="s">
        <v>230</v>
      </c>
      <c r="N6429" s="128" t="s">
        <v>230</v>
      </c>
      <c r="AA6429" s="128" t="s">
        <v>230</v>
      </c>
    </row>
    <row r="6430" spans="6:27">
      <c r="F6430" s="128" t="s">
        <v>230</v>
      </c>
      <c r="G6430" s="128" t="s">
        <v>230</v>
      </c>
      <c r="H6430" s="128" t="s">
        <v>230</v>
      </c>
      <c r="I6430" s="128" t="s">
        <v>230</v>
      </c>
      <c r="J6430" s="128" t="s">
        <v>230</v>
      </c>
      <c r="K6430" s="128" t="s">
        <v>230</v>
      </c>
      <c r="N6430" s="128" t="s">
        <v>230</v>
      </c>
      <c r="AA6430" s="128" t="s">
        <v>230</v>
      </c>
    </row>
    <row r="6431" spans="6:27">
      <c r="F6431" s="128" t="s">
        <v>230</v>
      </c>
      <c r="G6431" s="128" t="s">
        <v>230</v>
      </c>
      <c r="H6431" s="128" t="s">
        <v>230</v>
      </c>
      <c r="I6431" s="128" t="s">
        <v>230</v>
      </c>
      <c r="J6431" s="128" t="s">
        <v>230</v>
      </c>
      <c r="K6431" s="128" t="s">
        <v>230</v>
      </c>
      <c r="N6431" s="128" t="s">
        <v>230</v>
      </c>
      <c r="AA6431" s="128" t="s">
        <v>230</v>
      </c>
    </row>
    <row r="6432" spans="6:27">
      <c r="F6432" s="128" t="s">
        <v>230</v>
      </c>
      <c r="G6432" s="128" t="s">
        <v>230</v>
      </c>
      <c r="H6432" s="128" t="s">
        <v>230</v>
      </c>
      <c r="I6432" s="128" t="s">
        <v>230</v>
      </c>
      <c r="J6432" s="128" t="s">
        <v>230</v>
      </c>
      <c r="K6432" s="128" t="s">
        <v>230</v>
      </c>
      <c r="N6432" s="128" t="s">
        <v>230</v>
      </c>
      <c r="AA6432" s="128" t="s">
        <v>230</v>
      </c>
    </row>
    <row r="6433" spans="6:27">
      <c r="F6433" s="128" t="s">
        <v>230</v>
      </c>
      <c r="G6433" s="128" t="s">
        <v>230</v>
      </c>
      <c r="H6433" s="128" t="s">
        <v>230</v>
      </c>
      <c r="I6433" s="128" t="s">
        <v>230</v>
      </c>
      <c r="J6433" s="128" t="s">
        <v>230</v>
      </c>
      <c r="K6433" s="128" t="s">
        <v>230</v>
      </c>
      <c r="N6433" s="128" t="s">
        <v>230</v>
      </c>
      <c r="AA6433" s="128" t="s">
        <v>230</v>
      </c>
    </row>
    <row r="6434" spans="6:27">
      <c r="F6434" s="128" t="s">
        <v>230</v>
      </c>
      <c r="G6434" s="128" t="s">
        <v>230</v>
      </c>
      <c r="H6434" s="128" t="s">
        <v>230</v>
      </c>
      <c r="I6434" s="128" t="s">
        <v>230</v>
      </c>
      <c r="J6434" s="128" t="s">
        <v>230</v>
      </c>
      <c r="K6434" s="128" t="s">
        <v>230</v>
      </c>
      <c r="N6434" s="128" t="s">
        <v>230</v>
      </c>
      <c r="AA6434" s="128" t="s">
        <v>230</v>
      </c>
    </row>
    <row r="6435" spans="6:27">
      <c r="F6435" s="128" t="s">
        <v>230</v>
      </c>
      <c r="G6435" s="128" t="s">
        <v>230</v>
      </c>
      <c r="H6435" s="128" t="s">
        <v>230</v>
      </c>
      <c r="I6435" s="128" t="s">
        <v>230</v>
      </c>
      <c r="J6435" s="128" t="s">
        <v>230</v>
      </c>
      <c r="K6435" s="128" t="s">
        <v>230</v>
      </c>
      <c r="N6435" s="128" t="s">
        <v>230</v>
      </c>
      <c r="AA6435" s="128" t="s">
        <v>230</v>
      </c>
    </row>
    <row r="6436" spans="6:27">
      <c r="F6436" s="128" t="s">
        <v>230</v>
      </c>
      <c r="G6436" s="128" t="s">
        <v>230</v>
      </c>
      <c r="H6436" s="128" t="s">
        <v>230</v>
      </c>
      <c r="I6436" s="128" t="s">
        <v>230</v>
      </c>
      <c r="J6436" s="128" t="s">
        <v>230</v>
      </c>
      <c r="K6436" s="128" t="s">
        <v>230</v>
      </c>
      <c r="N6436" s="128" t="s">
        <v>230</v>
      </c>
      <c r="AA6436" s="128" t="s">
        <v>230</v>
      </c>
    </row>
    <row r="6437" spans="6:27">
      <c r="F6437" s="128" t="s">
        <v>230</v>
      </c>
      <c r="G6437" s="128" t="s">
        <v>230</v>
      </c>
      <c r="H6437" s="128" t="s">
        <v>230</v>
      </c>
      <c r="I6437" s="128" t="s">
        <v>230</v>
      </c>
      <c r="J6437" s="128" t="s">
        <v>230</v>
      </c>
      <c r="K6437" s="128" t="s">
        <v>230</v>
      </c>
      <c r="N6437" s="128" t="s">
        <v>230</v>
      </c>
      <c r="AA6437" s="128" t="s">
        <v>230</v>
      </c>
    </row>
    <row r="6438" spans="6:27">
      <c r="F6438" s="128" t="s">
        <v>230</v>
      </c>
      <c r="G6438" s="128" t="s">
        <v>230</v>
      </c>
      <c r="H6438" s="128" t="s">
        <v>230</v>
      </c>
      <c r="I6438" s="128" t="s">
        <v>230</v>
      </c>
      <c r="J6438" s="128" t="s">
        <v>230</v>
      </c>
      <c r="K6438" s="128" t="s">
        <v>230</v>
      </c>
      <c r="N6438" s="128" t="s">
        <v>230</v>
      </c>
      <c r="AA6438" s="128" t="s">
        <v>230</v>
      </c>
    </row>
    <row r="6439" spans="6:27">
      <c r="F6439" s="128" t="s">
        <v>230</v>
      </c>
      <c r="G6439" s="128" t="s">
        <v>230</v>
      </c>
      <c r="H6439" s="128" t="s">
        <v>230</v>
      </c>
      <c r="I6439" s="128" t="s">
        <v>230</v>
      </c>
      <c r="J6439" s="128" t="s">
        <v>230</v>
      </c>
      <c r="K6439" s="128" t="s">
        <v>230</v>
      </c>
      <c r="N6439" s="128" t="s">
        <v>230</v>
      </c>
      <c r="AA6439" s="128" t="s">
        <v>230</v>
      </c>
    </row>
    <row r="6440" spans="6:27">
      <c r="F6440" s="128" t="s">
        <v>230</v>
      </c>
      <c r="G6440" s="128" t="s">
        <v>230</v>
      </c>
      <c r="H6440" s="128" t="s">
        <v>230</v>
      </c>
      <c r="I6440" s="128" t="s">
        <v>230</v>
      </c>
      <c r="J6440" s="128" t="s">
        <v>230</v>
      </c>
      <c r="K6440" s="128" t="s">
        <v>230</v>
      </c>
      <c r="N6440" s="128" t="s">
        <v>230</v>
      </c>
      <c r="AA6440" s="128" t="s">
        <v>230</v>
      </c>
    </row>
    <row r="6441" spans="6:27">
      <c r="F6441" s="128" t="s">
        <v>230</v>
      </c>
      <c r="G6441" s="128" t="s">
        <v>230</v>
      </c>
      <c r="H6441" s="128" t="s">
        <v>230</v>
      </c>
      <c r="I6441" s="128" t="s">
        <v>230</v>
      </c>
      <c r="J6441" s="128" t="s">
        <v>230</v>
      </c>
      <c r="K6441" s="128" t="s">
        <v>230</v>
      </c>
      <c r="N6441" s="128" t="s">
        <v>230</v>
      </c>
      <c r="AA6441" s="128" t="s">
        <v>230</v>
      </c>
    </row>
    <row r="6442" spans="6:27">
      <c r="F6442" s="128" t="s">
        <v>230</v>
      </c>
      <c r="G6442" s="128" t="s">
        <v>230</v>
      </c>
      <c r="H6442" s="128" t="s">
        <v>230</v>
      </c>
      <c r="I6442" s="128" t="s">
        <v>230</v>
      </c>
      <c r="J6442" s="128" t="s">
        <v>230</v>
      </c>
      <c r="K6442" s="128" t="s">
        <v>230</v>
      </c>
      <c r="N6442" s="128" t="s">
        <v>230</v>
      </c>
      <c r="AA6442" s="128" t="s">
        <v>230</v>
      </c>
    </row>
    <row r="6443" spans="6:27">
      <c r="F6443" s="128" t="s">
        <v>230</v>
      </c>
      <c r="G6443" s="128" t="s">
        <v>230</v>
      </c>
      <c r="H6443" s="128" t="s">
        <v>230</v>
      </c>
      <c r="I6443" s="128" t="s">
        <v>230</v>
      </c>
      <c r="J6443" s="128" t="s">
        <v>230</v>
      </c>
      <c r="K6443" s="128" t="s">
        <v>230</v>
      </c>
      <c r="N6443" s="128" t="s">
        <v>230</v>
      </c>
      <c r="AA6443" s="128" t="s">
        <v>230</v>
      </c>
    </row>
    <row r="6444" spans="6:27">
      <c r="F6444" s="128" t="s">
        <v>230</v>
      </c>
      <c r="G6444" s="128" t="s">
        <v>230</v>
      </c>
      <c r="H6444" s="128" t="s">
        <v>230</v>
      </c>
      <c r="I6444" s="128" t="s">
        <v>230</v>
      </c>
      <c r="J6444" s="128" t="s">
        <v>230</v>
      </c>
      <c r="K6444" s="128" t="s">
        <v>230</v>
      </c>
      <c r="N6444" s="128" t="s">
        <v>230</v>
      </c>
      <c r="AA6444" s="128" t="s">
        <v>230</v>
      </c>
    </row>
    <row r="6445" spans="6:27">
      <c r="F6445" s="128" t="s">
        <v>230</v>
      </c>
      <c r="G6445" s="128" t="s">
        <v>230</v>
      </c>
      <c r="H6445" s="128" t="s">
        <v>230</v>
      </c>
      <c r="I6445" s="128" t="s">
        <v>230</v>
      </c>
      <c r="J6445" s="128" t="s">
        <v>230</v>
      </c>
      <c r="K6445" s="128" t="s">
        <v>230</v>
      </c>
      <c r="N6445" s="128" t="s">
        <v>230</v>
      </c>
      <c r="AA6445" s="128" t="s">
        <v>230</v>
      </c>
    </row>
    <row r="6446" spans="6:27">
      <c r="F6446" s="128" t="s">
        <v>230</v>
      </c>
      <c r="G6446" s="128" t="s">
        <v>230</v>
      </c>
      <c r="H6446" s="128" t="s">
        <v>230</v>
      </c>
      <c r="I6446" s="128" t="s">
        <v>230</v>
      </c>
      <c r="J6446" s="128" t="s">
        <v>230</v>
      </c>
      <c r="K6446" s="128" t="s">
        <v>230</v>
      </c>
      <c r="N6446" s="128" t="s">
        <v>230</v>
      </c>
      <c r="AA6446" s="128" t="s">
        <v>230</v>
      </c>
    </row>
    <row r="6447" spans="6:27">
      <c r="F6447" s="128" t="s">
        <v>230</v>
      </c>
      <c r="G6447" s="128" t="s">
        <v>230</v>
      </c>
      <c r="H6447" s="128" t="s">
        <v>230</v>
      </c>
      <c r="I6447" s="128" t="s">
        <v>230</v>
      </c>
      <c r="J6447" s="128" t="s">
        <v>230</v>
      </c>
      <c r="K6447" s="128" t="s">
        <v>230</v>
      </c>
      <c r="N6447" s="128" t="s">
        <v>230</v>
      </c>
      <c r="AA6447" s="128" t="s">
        <v>230</v>
      </c>
    </row>
    <row r="6448" spans="6:27">
      <c r="F6448" s="128" t="s">
        <v>230</v>
      </c>
      <c r="G6448" s="128" t="s">
        <v>230</v>
      </c>
      <c r="H6448" s="128" t="s">
        <v>230</v>
      </c>
      <c r="I6448" s="128" t="s">
        <v>230</v>
      </c>
      <c r="J6448" s="128" t="s">
        <v>230</v>
      </c>
      <c r="K6448" s="128" t="s">
        <v>230</v>
      </c>
      <c r="N6448" s="128" t="s">
        <v>230</v>
      </c>
      <c r="AA6448" s="128" t="s">
        <v>230</v>
      </c>
    </row>
    <row r="6449" spans="6:27">
      <c r="F6449" s="128" t="s">
        <v>230</v>
      </c>
      <c r="G6449" s="128" t="s">
        <v>230</v>
      </c>
      <c r="H6449" s="128" t="s">
        <v>230</v>
      </c>
      <c r="I6449" s="128" t="s">
        <v>230</v>
      </c>
      <c r="J6449" s="128" t="s">
        <v>230</v>
      </c>
      <c r="K6449" s="128" t="s">
        <v>230</v>
      </c>
      <c r="N6449" s="128" t="s">
        <v>230</v>
      </c>
      <c r="AA6449" s="128" t="s">
        <v>230</v>
      </c>
    </row>
    <row r="6450" spans="6:27">
      <c r="F6450" s="128" t="s">
        <v>230</v>
      </c>
      <c r="G6450" s="128" t="s">
        <v>230</v>
      </c>
      <c r="H6450" s="128" t="s">
        <v>230</v>
      </c>
      <c r="I6450" s="128" t="s">
        <v>230</v>
      </c>
      <c r="J6450" s="128" t="s">
        <v>230</v>
      </c>
      <c r="K6450" s="128" t="s">
        <v>230</v>
      </c>
      <c r="N6450" s="128" t="s">
        <v>230</v>
      </c>
      <c r="AA6450" s="128" t="s">
        <v>230</v>
      </c>
    </row>
    <row r="6451" spans="6:27">
      <c r="F6451" s="128" t="s">
        <v>230</v>
      </c>
      <c r="G6451" s="128" t="s">
        <v>230</v>
      </c>
      <c r="H6451" s="128" t="s">
        <v>230</v>
      </c>
      <c r="I6451" s="128" t="s">
        <v>230</v>
      </c>
      <c r="J6451" s="128" t="s">
        <v>230</v>
      </c>
      <c r="K6451" s="128" t="s">
        <v>230</v>
      </c>
      <c r="N6451" s="128" t="s">
        <v>230</v>
      </c>
      <c r="AA6451" s="128" t="s">
        <v>230</v>
      </c>
    </row>
    <row r="6452" spans="6:27">
      <c r="F6452" s="128" t="s">
        <v>230</v>
      </c>
      <c r="G6452" s="128" t="s">
        <v>230</v>
      </c>
      <c r="H6452" s="128" t="s">
        <v>230</v>
      </c>
      <c r="I6452" s="128" t="s">
        <v>230</v>
      </c>
      <c r="J6452" s="128" t="s">
        <v>230</v>
      </c>
      <c r="K6452" s="128" t="s">
        <v>230</v>
      </c>
      <c r="N6452" s="128" t="s">
        <v>230</v>
      </c>
      <c r="AA6452" s="128" t="s">
        <v>230</v>
      </c>
    </row>
    <row r="6453" spans="6:27">
      <c r="F6453" s="128" t="s">
        <v>230</v>
      </c>
      <c r="G6453" s="128" t="s">
        <v>230</v>
      </c>
      <c r="H6453" s="128" t="s">
        <v>230</v>
      </c>
      <c r="I6453" s="128" t="s">
        <v>230</v>
      </c>
      <c r="J6453" s="128" t="s">
        <v>230</v>
      </c>
      <c r="K6453" s="128" t="s">
        <v>230</v>
      </c>
      <c r="N6453" s="128" t="s">
        <v>230</v>
      </c>
      <c r="AA6453" s="128" t="s">
        <v>230</v>
      </c>
    </row>
    <row r="6454" spans="6:27">
      <c r="F6454" s="128" t="s">
        <v>230</v>
      </c>
      <c r="G6454" s="128" t="s">
        <v>230</v>
      </c>
      <c r="H6454" s="128" t="s">
        <v>230</v>
      </c>
      <c r="I6454" s="128" t="s">
        <v>230</v>
      </c>
      <c r="J6454" s="128" t="s">
        <v>230</v>
      </c>
      <c r="K6454" s="128" t="s">
        <v>230</v>
      </c>
      <c r="N6454" s="128" t="s">
        <v>230</v>
      </c>
      <c r="AA6454" s="128" t="s">
        <v>230</v>
      </c>
    </row>
    <row r="6455" spans="6:27">
      <c r="F6455" s="128" t="s">
        <v>230</v>
      </c>
      <c r="G6455" s="128" t="s">
        <v>230</v>
      </c>
      <c r="H6455" s="128" t="s">
        <v>230</v>
      </c>
      <c r="I6455" s="128" t="s">
        <v>230</v>
      </c>
      <c r="J6455" s="128" t="s">
        <v>230</v>
      </c>
      <c r="K6455" s="128" t="s">
        <v>230</v>
      </c>
      <c r="N6455" s="128" t="s">
        <v>230</v>
      </c>
      <c r="AA6455" s="128" t="s">
        <v>230</v>
      </c>
    </row>
    <row r="6456" spans="6:27">
      <c r="F6456" s="128" t="s">
        <v>230</v>
      </c>
      <c r="G6456" s="128" t="s">
        <v>230</v>
      </c>
      <c r="H6456" s="128" t="s">
        <v>230</v>
      </c>
      <c r="I6456" s="128" t="s">
        <v>230</v>
      </c>
      <c r="J6456" s="128" t="s">
        <v>230</v>
      </c>
      <c r="K6456" s="128" t="s">
        <v>230</v>
      </c>
      <c r="N6456" s="128" t="s">
        <v>230</v>
      </c>
      <c r="AA6456" s="128" t="s">
        <v>230</v>
      </c>
    </row>
    <row r="6457" spans="6:27">
      <c r="F6457" s="128" t="s">
        <v>230</v>
      </c>
      <c r="G6457" s="128" t="s">
        <v>230</v>
      </c>
      <c r="H6457" s="128" t="s">
        <v>230</v>
      </c>
      <c r="I6457" s="128" t="s">
        <v>230</v>
      </c>
      <c r="J6457" s="128" t="s">
        <v>230</v>
      </c>
      <c r="K6457" s="128" t="s">
        <v>230</v>
      </c>
      <c r="N6457" s="128" t="s">
        <v>230</v>
      </c>
      <c r="AA6457" s="128" t="s">
        <v>230</v>
      </c>
    </row>
    <row r="6458" spans="6:27">
      <c r="F6458" s="128" t="s">
        <v>230</v>
      </c>
      <c r="G6458" s="128" t="s">
        <v>230</v>
      </c>
      <c r="H6458" s="128" t="s">
        <v>230</v>
      </c>
      <c r="I6458" s="128" t="s">
        <v>230</v>
      </c>
      <c r="J6458" s="128" t="s">
        <v>230</v>
      </c>
      <c r="K6458" s="128" t="s">
        <v>230</v>
      </c>
      <c r="N6458" s="128" t="s">
        <v>230</v>
      </c>
      <c r="AA6458" s="128" t="s">
        <v>230</v>
      </c>
    </row>
    <row r="6459" spans="6:27">
      <c r="F6459" s="128" t="s">
        <v>230</v>
      </c>
      <c r="G6459" s="128" t="s">
        <v>230</v>
      </c>
      <c r="H6459" s="128" t="s">
        <v>230</v>
      </c>
      <c r="I6459" s="128" t="s">
        <v>230</v>
      </c>
      <c r="J6459" s="128" t="s">
        <v>230</v>
      </c>
      <c r="K6459" s="128" t="s">
        <v>230</v>
      </c>
      <c r="N6459" s="128" t="s">
        <v>230</v>
      </c>
      <c r="AA6459" s="128" t="s">
        <v>230</v>
      </c>
    </row>
    <row r="6460" spans="6:27">
      <c r="F6460" s="128" t="s">
        <v>230</v>
      </c>
      <c r="G6460" s="128" t="s">
        <v>230</v>
      </c>
      <c r="H6460" s="128" t="s">
        <v>230</v>
      </c>
      <c r="I6460" s="128" t="s">
        <v>230</v>
      </c>
      <c r="J6460" s="128" t="s">
        <v>230</v>
      </c>
      <c r="K6460" s="128" t="s">
        <v>230</v>
      </c>
      <c r="N6460" s="128" t="s">
        <v>230</v>
      </c>
      <c r="AA6460" s="128" t="s">
        <v>230</v>
      </c>
    </row>
    <row r="6461" spans="6:27">
      <c r="F6461" s="128" t="s">
        <v>230</v>
      </c>
      <c r="G6461" s="128" t="s">
        <v>230</v>
      </c>
      <c r="H6461" s="128" t="s">
        <v>230</v>
      </c>
      <c r="I6461" s="128" t="s">
        <v>230</v>
      </c>
      <c r="J6461" s="128" t="s">
        <v>230</v>
      </c>
      <c r="K6461" s="128" t="s">
        <v>230</v>
      </c>
      <c r="N6461" s="128" t="s">
        <v>230</v>
      </c>
      <c r="AA6461" s="128" t="s">
        <v>230</v>
      </c>
    </row>
    <row r="6462" spans="6:27">
      <c r="F6462" s="128" t="s">
        <v>230</v>
      </c>
      <c r="G6462" s="128" t="s">
        <v>230</v>
      </c>
      <c r="H6462" s="128" t="s">
        <v>230</v>
      </c>
      <c r="I6462" s="128" t="s">
        <v>230</v>
      </c>
      <c r="J6462" s="128" t="s">
        <v>230</v>
      </c>
      <c r="K6462" s="128" t="s">
        <v>230</v>
      </c>
      <c r="N6462" s="128" t="s">
        <v>230</v>
      </c>
      <c r="AA6462" s="128" t="s">
        <v>230</v>
      </c>
    </row>
    <row r="6463" spans="6:27">
      <c r="F6463" s="128" t="s">
        <v>230</v>
      </c>
      <c r="G6463" s="128" t="s">
        <v>230</v>
      </c>
      <c r="H6463" s="128" t="s">
        <v>230</v>
      </c>
      <c r="I6463" s="128" t="s">
        <v>230</v>
      </c>
      <c r="J6463" s="128" t="s">
        <v>230</v>
      </c>
      <c r="K6463" s="128" t="s">
        <v>230</v>
      </c>
      <c r="N6463" s="128" t="s">
        <v>230</v>
      </c>
      <c r="AA6463" s="128" t="s">
        <v>230</v>
      </c>
    </row>
    <row r="6464" spans="6:27">
      <c r="F6464" s="128" t="s">
        <v>230</v>
      </c>
      <c r="G6464" s="128" t="s">
        <v>230</v>
      </c>
      <c r="H6464" s="128" t="s">
        <v>230</v>
      </c>
      <c r="I6464" s="128" t="s">
        <v>230</v>
      </c>
      <c r="J6464" s="128" t="s">
        <v>230</v>
      </c>
      <c r="K6464" s="128" t="s">
        <v>230</v>
      </c>
      <c r="N6464" s="128" t="s">
        <v>230</v>
      </c>
      <c r="AA6464" s="128" t="s">
        <v>230</v>
      </c>
    </row>
    <row r="6465" spans="6:27">
      <c r="F6465" s="128" t="s">
        <v>230</v>
      </c>
      <c r="G6465" s="128" t="s">
        <v>230</v>
      </c>
      <c r="H6465" s="128" t="s">
        <v>230</v>
      </c>
      <c r="I6465" s="128" t="s">
        <v>230</v>
      </c>
      <c r="J6465" s="128" t="s">
        <v>230</v>
      </c>
      <c r="K6465" s="128" t="s">
        <v>230</v>
      </c>
      <c r="N6465" s="128" t="s">
        <v>230</v>
      </c>
      <c r="AA6465" s="128" t="s">
        <v>230</v>
      </c>
    </row>
    <row r="6466" spans="6:27">
      <c r="F6466" s="128" t="s">
        <v>230</v>
      </c>
      <c r="G6466" s="128" t="s">
        <v>230</v>
      </c>
      <c r="H6466" s="128" t="s">
        <v>230</v>
      </c>
      <c r="I6466" s="128" t="s">
        <v>230</v>
      </c>
      <c r="J6466" s="128" t="s">
        <v>230</v>
      </c>
      <c r="K6466" s="128" t="s">
        <v>230</v>
      </c>
      <c r="N6466" s="128" t="s">
        <v>230</v>
      </c>
      <c r="AA6466" s="128" t="s">
        <v>230</v>
      </c>
    </row>
    <row r="6467" spans="6:27">
      <c r="F6467" s="128" t="s">
        <v>230</v>
      </c>
      <c r="G6467" s="128" t="s">
        <v>230</v>
      </c>
      <c r="H6467" s="128" t="s">
        <v>230</v>
      </c>
      <c r="I6467" s="128" t="s">
        <v>230</v>
      </c>
      <c r="J6467" s="128" t="s">
        <v>230</v>
      </c>
      <c r="K6467" s="128" t="s">
        <v>230</v>
      </c>
      <c r="N6467" s="128" t="s">
        <v>230</v>
      </c>
      <c r="AA6467" s="128" t="s">
        <v>230</v>
      </c>
    </row>
    <row r="6468" spans="6:27">
      <c r="F6468" s="128" t="s">
        <v>230</v>
      </c>
      <c r="G6468" s="128" t="s">
        <v>230</v>
      </c>
      <c r="H6468" s="128" t="s">
        <v>230</v>
      </c>
      <c r="I6468" s="128" t="s">
        <v>230</v>
      </c>
      <c r="J6468" s="128" t="s">
        <v>230</v>
      </c>
      <c r="K6468" s="128" t="s">
        <v>230</v>
      </c>
      <c r="N6468" s="128" t="s">
        <v>230</v>
      </c>
      <c r="AA6468" s="128" t="s">
        <v>230</v>
      </c>
    </row>
    <row r="6469" spans="6:27">
      <c r="F6469" s="128" t="s">
        <v>230</v>
      </c>
      <c r="G6469" s="128" t="s">
        <v>230</v>
      </c>
      <c r="H6469" s="128" t="s">
        <v>230</v>
      </c>
      <c r="I6469" s="128" t="s">
        <v>230</v>
      </c>
      <c r="J6469" s="128" t="s">
        <v>230</v>
      </c>
      <c r="K6469" s="128" t="s">
        <v>230</v>
      </c>
      <c r="N6469" s="128" t="s">
        <v>230</v>
      </c>
      <c r="AA6469" s="128" t="s">
        <v>230</v>
      </c>
    </row>
    <row r="6470" spans="6:27">
      <c r="F6470" s="128" t="s">
        <v>230</v>
      </c>
      <c r="G6470" s="128" t="s">
        <v>230</v>
      </c>
      <c r="H6470" s="128" t="s">
        <v>230</v>
      </c>
      <c r="I6470" s="128" t="s">
        <v>230</v>
      </c>
      <c r="J6470" s="128" t="s">
        <v>230</v>
      </c>
      <c r="K6470" s="128" t="s">
        <v>230</v>
      </c>
      <c r="N6470" s="128" t="s">
        <v>230</v>
      </c>
      <c r="AA6470" s="128" t="s">
        <v>230</v>
      </c>
    </row>
    <row r="6471" spans="6:27">
      <c r="F6471" s="128" t="s">
        <v>230</v>
      </c>
      <c r="G6471" s="128" t="s">
        <v>230</v>
      </c>
      <c r="H6471" s="128" t="s">
        <v>230</v>
      </c>
      <c r="I6471" s="128" t="s">
        <v>230</v>
      </c>
      <c r="J6471" s="128" t="s">
        <v>230</v>
      </c>
      <c r="K6471" s="128" t="s">
        <v>230</v>
      </c>
      <c r="N6471" s="128" t="s">
        <v>230</v>
      </c>
      <c r="AA6471" s="128" t="s">
        <v>230</v>
      </c>
    </row>
    <row r="6472" spans="6:27">
      <c r="F6472" s="128" t="s">
        <v>230</v>
      </c>
      <c r="G6472" s="128" t="s">
        <v>230</v>
      </c>
      <c r="H6472" s="128" t="s">
        <v>230</v>
      </c>
      <c r="I6472" s="128" t="s">
        <v>230</v>
      </c>
      <c r="J6472" s="128" t="s">
        <v>230</v>
      </c>
      <c r="K6472" s="128" t="s">
        <v>230</v>
      </c>
      <c r="N6472" s="128" t="s">
        <v>230</v>
      </c>
      <c r="AA6472" s="128" t="s">
        <v>230</v>
      </c>
    </row>
    <row r="6473" spans="6:27">
      <c r="F6473" s="128" t="s">
        <v>230</v>
      </c>
      <c r="G6473" s="128" t="s">
        <v>230</v>
      </c>
      <c r="H6473" s="128" t="s">
        <v>230</v>
      </c>
      <c r="I6473" s="128" t="s">
        <v>230</v>
      </c>
      <c r="J6473" s="128" t="s">
        <v>230</v>
      </c>
      <c r="K6473" s="128" t="s">
        <v>230</v>
      </c>
      <c r="N6473" s="128" t="s">
        <v>230</v>
      </c>
      <c r="AA6473" s="128" t="s">
        <v>230</v>
      </c>
    </row>
    <row r="6474" spans="6:27">
      <c r="F6474" s="128" t="s">
        <v>230</v>
      </c>
      <c r="G6474" s="128" t="s">
        <v>230</v>
      </c>
      <c r="H6474" s="128" t="s">
        <v>230</v>
      </c>
      <c r="I6474" s="128" t="s">
        <v>230</v>
      </c>
      <c r="J6474" s="128" t="s">
        <v>230</v>
      </c>
      <c r="K6474" s="128" t="s">
        <v>230</v>
      </c>
      <c r="N6474" s="128" t="s">
        <v>230</v>
      </c>
      <c r="AA6474" s="128" t="s">
        <v>230</v>
      </c>
    </row>
    <row r="6475" spans="6:27">
      <c r="F6475" s="128" t="s">
        <v>230</v>
      </c>
      <c r="G6475" s="128" t="s">
        <v>230</v>
      </c>
      <c r="H6475" s="128" t="s">
        <v>230</v>
      </c>
      <c r="I6475" s="128" t="s">
        <v>230</v>
      </c>
      <c r="J6475" s="128" t="s">
        <v>230</v>
      </c>
      <c r="K6475" s="128" t="s">
        <v>230</v>
      </c>
      <c r="N6475" s="128" t="s">
        <v>230</v>
      </c>
      <c r="AA6475" s="128" t="s">
        <v>230</v>
      </c>
    </row>
    <row r="6476" spans="6:27">
      <c r="F6476" s="128" t="s">
        <v>230</v>
      </c>
      <c r="G6476" s="128" t="s">
        <v>230</v>
      </c>
      <c r="H6476" s="128" t="s">
        <v>230</v>
      </c>
      <c r="I6476" s="128" t="s">
        <v>230</v>
      </c>
      <c r="J6476" s="128" t="s">
        <v>230</v>
      </c>
      <c r="K6476" s="128" t="s">
        <v>230</v>
      </c>
      <c r="N6476" s="128" t="s">
        <v>230</v>
      </c>
      <c r="AA6476" s="128" t="s">
        <v>230</v>
      </c>
    </row>
    <row r="6477" spans="6:27">
      <c r="F6477" s="128" t="s">
        <v>230</v>
      </c>
      <c r="G6477" s="128" t="s">
        <v>230</v>
      </c>
      <c r="H6477" s="128" t="s">
        <v>230</v>
      </c>
      <c r="I6477" s="128" t="s">
        <v>230</v>
      </c>
      <c r="J6477" s="128" t="s">
        <v>230</v>
      </c>
      <c r="K6477" s="128" t="s">
        <v>230</v>
      </c>
      <c r="N6477" s="128" t="s">
        <v>230</v>
      </c>
      <c r="AA6477" s="128" t="s">
        <v>230</v>
      </c>
    </row>
    <row r="6478" spans="6:27">
      <c r="F6478" s="128" t="s">
        <v>230</v>
      </c>
      <c r="G6478" s="128" t="s">
        <v>230</v>
      </c>
      <c r="H6478" s="128" t="s">
        <v>230</v>
      </c>
      <c r="I6478" s="128" t="s">
        <v>230</v>
      </c>
      <c r="J6478" s="128" t="s">
        <v>230</v>
      </c>
      <c r="K6478" s="128" t="s">
        <v>230</v>
      </c>
      <c r="N6478" s="128" t="s">
        <v>230</v>
      </c>
      <c r="AA6478" s="128" t="s">
        <v>230</v>
      </c>
    </row>
    <row r="6479" spans="6:27">
      <c r="F6479" s="128" t="s">
        <v>230</v>
      </c>
      <c r="G6479" s="128" t="s">
        <v>230</v>
      </c>
      <c r="H6479" s="128" t="s">
        <v>230</v>
      </c>
      <c r="I6479" s="128" t="s">
        <v>230</v>
      </c>
      <c r="J6479" s="128" t="s">
        <v>230</v>
      </c>
      <c r="K6479" s="128" t="s">
        <v>230</v>
      </c>
      <c r="N6479" s="128" t="s">
        <v>230</v>
      </c>
      <c r="AA6479" s="128" t="s">
        <v>230</v>
      </c>
    </row>
    <row r="6480" spans="6:27">
      <c r="F6480" s="128" t="s">
        <v>230</v>
      </c>
      <c r="G6480" s="128" t="s">
        <v>230</v>
      </c>
      <c r="H6480" s="128" t="s">
        <v>230</v>
      </c>
      <c r="I6480" s="128" t="s">
        <v>230</v>
      </c>
      <c r="J6480" s="128" t="s">
        <v>230</v>
      </c>
      <c r="K6480" s="128" t="s">
        <v>230</v>
      </c>
      <c r="N6480" s="128" t="s">
        <v>230</v>
      </c>
      <c r="AA6480" s="128" t="s">
        <v>230</v>
      </c>
    </row>
    <row r="6481" spans="6:27">
      <c r="F6481" s="128" t="s">
        <v>230</v>
      </c>
      <c r="G6481" s="128" t="s">
        <v>230</v>
      </c>
      <c r="H6481" s="128" t="s">
        <v>230</v>
      </c>
      <c r="I6481" s="128" t="s">
        <v>230</v>
      </c>
      <c r="J6481" s="128" t="s">
        <v>230</v>
      </c>
      <c r="K6481" s="128" t="s">
        <v>230</v>
      </c>
      <c r="N6481" s="128" t="s">
        <v>230</v>
      </c>
      <c r="AA6481" s="128" t="s">
        <v>230</v>
      </c>
    </row>
    <row r="6482" spans="6:27">
      <c r="F6482" s="128" t="s">
        <v>230</v>
      </c>
      <c r="G6482" s="128" t="s">
        <v>230</v>
      </c>
      <c r="H6482" s="128" t="s">
        <v>230</v>
      </c>
      <c r="I6482" s="128" t="s">
        <v>230</v>
      </c>
      <c r="J6482" s="128" t="s">
        <v>230</v>
      </c>
      <c r="K6482" s="128" t="s">
        <v>230</v>
      </c>
      <c r="N6482" s="128" t="s">
        <v>230</v>
      </c>
      <c r="AA6482" s="128" t="s">
        <v>230</v>
      </c>
    </row>
    <row r="6483" spans="6:27">
      <c r="F6483" s="128" t="s">
        <v>230</v>
      </c>
      <c r="G6483" s="128" t="s">
        <v>230</v>
      </c>
      <c r="H6483" s="128" t="s">
        <v>230</v>
      </c>
      <c r="I6483" s="128" t="s">
        <v>230</v>
      </c>
      <c r="J6483" s="128" t="s">
        <v>230</v>
      </c>
      <c r="K6483" s="128" t="s">
        <v>230</v>
      </c>
      <c r="N6483" s="128" t="s">
        <v>230</v>
      </c>
      <c r="AA6483" s="128" t="s">
        <v>230</v>
      </c>
    </row>
    <row r="6484" spans="6:27">
      <c r="F6484" s="128" t="s">
        <v>230</v>
      </c>
      <c r="G6484" s="128" t="s">
        <v>230</v>
      </c>
      <c r="H6484" s="128" t="s">
        <v>230</v>
      </c>
      <c r="I6484" s="128" t="s">
        <v>230</v>
      </c>
      <c r="J6484" s="128" t="s">
        <v>230</v>
      </c>
      <c r="K6484" s="128" t="s">
        <v>230</v>
      </c>
      <c r="N6484" s="128" t="s">
        <v>230</v>
      </c>
      <c r="AA6484" s="128" t="s">
        <v>230</v>
      </c>
    </row>
    <row r="6485" spans="6:27">
      <c r="F6485" s="128" t="s">
        <v>230</v>
      </c>
      <c r="G6485" s="128" t="s">
        <v>230</v>
      </c>
      <c r="H6485" s="128" t="s">
        <v>230</v>
      </c>
      <c r="I6485" s="128" t="s">
        <v>230</v>
      </c>
      <c r="J6485" s="128" t="s">
        <v>230</v>
      </c>
      <c r="K6485" s="128" t="s">
        <v>230</v>
      </c>
      <c r="N6485" s="128" t="s">
        <v>230</v>
      </c>
      <c r="AA6485" s="128" t="s">
        <v>230</v>
      </c>
    </row>
    <row r="6486" spans="6:27">
      <c r="F6486" s="128" t="s">
        <v>230</v>
      </c>
      <c r="G6486" s="128" t="s">
        <v>230</v>
      </c>
      <c r="H6486" s="128" t="s">
        <v>230</v>
      </c>
      <c r="I6486" s="128" t="s">
        <v>230</v>
      </c>
      <c r="J6486" s="128" t="s">
        <v>230</v>
      </c>
      <c r="K6486" s="128" t="s">
        <v>230</v>
      </c>
      <c r="N6486" s="128" t="s">
        <v>230</v>
      </c>
      <c r="AA6486" s="128" t="s">
        <v>230</v>
      </c>
    </row>
    <row r="6487" spans="6:27">
      <c r="F6487" s="128" t="s">
        <v>230</v>
      </c>
      <c r="G6487" s="128" t="s">
        <v>230</v>
      </c>
      <c r="H6487" s="128" t="s">
        <v>230</v>
      </c>
      <c r="I6487" s="128" t="s">
        <v>230</v>
      </c>
      <c r="J6487" s="128" t="s">
        <v>230</v>
      </c>
      <c r="K6487" s="128" t="s">
        <v>230</v>
      </c>
      <c r="N6487" s="128" t="s">
        <v>230</v>
      </c>
      <c r="AA6487" s="128" t="s">
        <v>230</v>
      </c>
    </row>
    <row r="6488" spans="6:27">
      <c r="F6488" s="128" t="s">
        <v>230</v>
      </c>
      <c r="G6488" s="128" t="s">
        <v>230</v>
      </c>
      <c r="H6488" s="128" t="s">
        <v>230</v>
      </c>
      <c r="I6488" s="128" t="s">
        <v>230</v>
      </c>
      <c r="J6488" s="128" t="s">
        <v>230</v>
      </c>
      <c r="K6488" s="128" t="s">
        <v>230</v>
      </c>
      <c r="N6488" s="128" t="s">
        <v>230</v>
      </c>
      <c r="AA6488" s="128" t="s">
        <v>230</v>
      </c>
    </row>
    <row r="6489" spans="6:27">
      <c r="F6489" s="128" t="s">
        <v>230</v>
      </c>
      <c r="G6489" s="128" t="s">
        <v>230</v>
      </c>
      <c r="H6489" s="128" t="s">
        <v>230</v>
      </c>
      <c r="I6489" s="128" t="s">
        <v>230</v>
      </c>
      <c r="J6489" s="128" t="s">
        <v>230</v>
      </c>
      <c r="K6489" s="128" t="s">
        <v>230</v>
      </c>
      <c r="N6489" s="128" t="s">
        <v>230</v>
      </c>
      <c r="AA6489" s="128" t="s">
        <v>230</v>
      </c>
    </row>
    <row r="6490" spans="6:27">
      <c r="F6490" s="128" t="s">
        <v>230</v>
      </c>
      <c r="G6490" s="128" t="s">
        <v>230</v>
      </c>
      <c r="H6490" s="128" t="s">
        <v>230</v>
      </c>
      <c r="I6490" s="128" t="s">
        <v>230</v>
      </c>
      <c r="J6490" s="128" t="s">
        <v>230</v>
      </c>
      <c r="K6490" s="128" t="s">
        <v>230</v>
      </c>
      <c r="N6490" s="128" t="s">
        <v>230</v>
      </c>
      <c r="AA6490" s="128" t="s">
        <v>230</v>
      </c>
    </row>
    <row r="6491" spans="6:27">
      <c r="F6491" s="128" t="s">
        <v>230</v>
      </c>
      <c r="G6491" s="128" t="s">
        <v>230</v>
      </c>
      <c r="H6491" s="128" t="s">
        <v>230</v>
      </c>
      <c r="I6491" s="128" t="s">
        <v>230</v>
      </c>
      <c r="J6491" s="128" t="s">
        <v>230</v>
      </c>
      <c r="K6491" s="128" t="s">
        <v>230</v>
      </c>
      <c r="N6491" s="128" t="s">
        <v>230</v>
      </c>
      <c r="AA6491" s="128" t="s">
        <v>230</v>
      </c>
    </row>
    <row r="6492" spans="6:27">
      <c r="F6492" s="128" t="s">
        <v>230</v>
      </c>
      <c r="G6492" s="128" t="s">
        <v>230</v>
      </c>
      <c r="H6492" s="128" t="s">
        <v>230</v>
      </c>
      <c r="I6492" s="128" t="s">
        <v>230</v>
      </c>
      <c r="J6492" s="128" t="s">
        <v>230</v>
      </c>
      <c r="K6492" s="128" t="s">
        <v>230</v>
      </c>
      <c r="N6492" s="128" t="s">
        <v>230</v>
      </c>
      <c r="AA6492" s="128" t="s">
        <v>230</v>
      </c>
    </row>
    <row r="6493" spans="6:27">
      <c r="F6493" s="128" t="s">
        <v>230</v>
      </c>
      <c r="G6493" s="128" t="s">
        <v>230</v>
      </c>
      <c r="H6493" s="128" t="s">
        <v>230</v>
      </c>
      <c r="I6493" s="128" t="s">
        <v>230</v>
      </c>
      <c r="J6493" s="128" t="s">
        <v>230</v>
      </c>
      <c r="K6493" s="128" t="s">
        <v>230</v>
      </c>
      <c r="N6493" s="128" t="s">
        <v>230</v>
      </c>
      <c r="AA6493" s="128" t="s">
        <v>230</v>
      </c>
    </row>
    <row r="6494" spans="6:27">
      <c r="F6494" s="128" t="s">
        <v>230</v>
      </c>
      <c r="G6494" s="128" t="s">
        <v>230</v>
      </c>
      <c r="H6494" s="128" t="s">
        <v>230</v>
      </c>
      <c r="I6494" s="128" t="s">
        <v>230</v>
      </c>
      <c r="J6494" s="128" t="s">
        <v>230</v>
      </c>
      <c r="K6494" s="128" t="s">
        <v>230</v>
      </c>
      <c r="N6494" s="128" t="s">
        <v>230</v>
      </c>
      <c r="AA6494" s="128" t="s">
        <v>230</v>
      </c>
    </row>
    <row r="6495" spans="6:27">
      <c r="F6495" s="128" t="s">
        <v>230</v>
      </c>
      <c r="G6495" s="128" t="s">
        <v>230</v>
      </c>
      <c r="H6495" s="128" t="s">
        <v>230</v>
      </c>
      <c r="I6495" s="128" t="s">
        <v>230</v>
      </c>
      <c r="J6495" s="128" t="s">
        <v>230</v>
      </c>
      <c r="K6495" s="128" t="s">
        <v>230</v>
      </c>
      <c r="N6495" s="128" t="s">
        <v>230</v>
      </c>
      <c r="AA6495" s="128" t="s">
        <v>230</v>
      </c>
    </row>
    <row r="6496" spans="6:27">
      <c r="F6496" s="128" t="s">
        <v>230</v>
      </c>
      <c r="G6496" s="128" t="s">
        <v>230</v>
      </c>
      <c r="H6496" s="128" t="s">
        <v>230</v>
      </c>
      <c r="I6496" s="128" t="s">
        <v>230</v>
      </c>
      <c r="J6496" s="128" t="s">
        <v>230</v>
      </c>
      <c r="K6496" s="128" t="s">
        <v>230</v>
      </c>
      <c r="N6496" s="128" t="s">
        <v>230</v>
      </c>
      <c r="AA6496" s="128" t="s">
        <v>230</v>
      </c>
    </row>
    <row r="6497" spans="6:27">
      <c r="F6497" s="128" t="s">
        <v>230</v>
      </c>
      <c r="G6497" s="128" t="s">
        <v>230</v>
      </c>
      <c r="H6497" s="128" t="s">
        <v>230</v>
      </c>
      <c r="I6497" s="128" t="s">
        <v>230</v>
      </c>
      <c r="J6497" s="128" t="s">
        <v>230</v>
      </c>
      <c r="K6497" s="128" t="s">
        <v>230</v>
      </c>
      <c r="N6497" s="128" t="s">
        <v>230</v>
      </c>
      <c r="AA6497" s="128" t="s">
        <v>230</v>
      </c>
    </row>
    <row r="6498" spans="6:27">
      <c r="F6498" s="128" t="s">
        <v>230</v>
      </c>
      <c r="G6498" s="128" t="s">
        <v>230</v>
      </c>
      <c r="H6498" s="128" t="s">
        <v>230</v>
      </c>
      <c r="I6498" s="128" t="s">
        <v>230</v>
      </c>
      <c r="J6498" s="128" t="s">
        <v>230</v>
      </c>
      <c r="K6498" s="128" t="s">
        <v>230</v>
      </c>
      <c r="N6498" s="128" t="s">
        <v>230</v>
      </c>
      <c r="AA6498" s="128" t="s">
        <v>230</v>
      </c>
    </row>
    <row r="6499" spans="6:27">
      <c r="F6499" s="128" t="s">
        <v>230</v>
      </c>
      <c r="G6499" s="128" t="s">
        <v>230</v>
      </c>
      <c r="H6499" s="128" t="s">
        <v>230</v>
      </c>
      <c r="I6499" s="128" t="s">
        <v>230</v>
      </c>
      <c r="J6499" s="128" t="s">
        <v>230</v>
      </c>
      <c r="K6499" s="128" t="s">
        <v>230</v>
      </c>
      <c r="N6499" s="128" t="s">
        <v>230</v>
      </c>
      <c r="AA6499" s="128" t="s">
        <v>230</v>
      </c>
    </row>
    <row r="6500" spans="6:27">
      <c r="F6500" s="128" t="s">
        <v>230</v>
      </c>
      <c r="G6500" s="128" t="s">
        <v>230</v>
      </c>
      <c r="H6500" s="128" t="s">
        <v>230</v>
      </c>
      <c r="I6500" s="128" t="s">
        <v>230</v>
      </c>
      <c r="J6500" s="128" t="s">
        <v>230</v>
      </c>
      <c r="K6500" s="128" t="s">
        <v>230</v>
      </c>
      <c r="N6500" s="128" t="s">
        <v>230</v>
      </c>
      <c r="AA6500" s="128" t="s">
        <v>230</v>
      </c>
    </row>
    <row r="6501" spans="6:27">
      <c r="F6501" s="128" t="s">
        <v>230</v>
      </c>
      <c r="G6501" s="128" t="s">
        <v>230</v>
      </c>
      <c r="H6501" s="128" t="s">
        <v>230</v>
      </c>
      <c r="I6501" s="128" t="s">
        <v>230</v>
      </c>
      <c r="J6501" s="128" t="s">
        <v>230</v>
      </c>
      <c r="K6501" s="128" t="s">
        <v>230</v>
      </c>
      <c r="N6501" s="128" t="s">
        <v>230</v>
      </c>
      <c r="AA6501" s="128" t="s">
        <v>230</v>
      </c>
    </row>
    <row r="6502" spans="6:27">
      <c r="F6502" s="128" t="s">
        <v>230</v>
      </c>
      <c r="G6502" s="128" t="s">
        <v>230</v>
      </c>
      <c r="H6502" s="128" t="s">
        <v>230</v>
      </c>
      <c r="I6502" s="128" t="s">
        <v>230</v>
      </c>
      <c r="J6502" s="128" t="s">
        <v>230</v>
      </c>
      <c r="K6502" s="128" t="s">
        <v>230</v>
      </c>
      <c r="N6502" s="128" t="s">
        <v>230</v>
      </c>
      <c r="AA6502" s="128" t="s">
        <v>230</v>
      </c>
    </row>
    <row r="6503" spans="6:27">
      <c r="F6503" s="128" t="s">
        <v>230</v>
      </c>
      <c r="G6503" s="128" t="s">
        <v>230</v>
      </c>
      <c r="H6503" s="128" t="s">
        <v>230</v>
      </c>
      <c r="I6503" s="128" t="s">
        <v>230</v>
      </c>
      <c r="J6503" s="128" t="s">
        <v>230</v>
      </c>
      <c r="K6503" s="128" t="s">
        <v>230</v>
      </c>
      <c r="N6503" s="128" t="s">
        <v>230</v>
      </c>
      <c r="AA6503" s="128" t="s">
        <v>230</v>
      </c>
    </row>
    <row r="6504" spans="6:27">
      <c r="F6504" s="128" t="s">
        <v>230</v>
      </c>
      <c r="G6504" s="128" t="s">
        <v>230</v>
      </c>
      <c r="H6504" s="128" t="s">
        <v>230</v>
      </c>
      <c r="I6504" s="128" t="s">
        <v>230</v>
      </c>
      <c r="J6504" s="128" t="s">
        <v>230</v>
      </c>
      <c r="K6504" s="128" t="s">
        <v>230</v>
      </c>
      <c r="N6504" s="128" t="s">
        <v>230</v>
      </c>
      <c r="AA6504" s="128" t="s">
        <v>230</v>
      </c>
    </row>
    <row r="6505" spans="6:27">
      <c r="F6505" s="128" t="s">
        <v>230</v>
      </c>
      <c r="G6505" s="128" t="s">
        <v>230</v>
      </c>
      <c r="H6505" s="128" t="s">
        <v>230</v>
      </c>
      <c r="I6505" s="128" t="s">
        <v>230</v>
      </c>
      <c r="J6505" s="128" t="s">
        <v>230</v>
      </c>
      <c r="K6505" s="128" t="s">
        <v>230</v>
      </c>
      <c r="N6505" s="128" t="s">
        <v>230</v>
      </c>
      <c r="AA6505" s="128" t="s">
        <v>230</v>
      </c>
    </row>
    <row r="6506" spans="6:27">
      <c r="F6506" s="128" t="s">
        <v>230</v>
      </c>
      <c r="G6506" s="128" t="s">
        <v>230</v>
      </c>
      <c r="H6506" s="128" t="s">
        <v>230</v>
      </c>
      <c r="I6506" s="128" t="s">
        <v>230</v>
      </c>
      <c r="J6506" s="128" t="s">
        <v>230</v>
      </c>
      <c r="K6506" s="128" t="s">
        <v>230</v>
      </c>
      <c r="N6506" s="128" t="s">
        <v>230</v>
      </c>
      <c r="AA6506" s="128" t="s">
        <v>230</v>
      </c>
    </row>
    <row r="6507" spans="6:27">
      <c r="F6507" s="128" t="s">
        <v>230</v>
      </c>
      <c r="G6507" s="128" t="s">
        <v>230</v>
      </c>
      <c r="H6507" s="128" t="s">
        <v>230</v>
      </c>
      <c r="I6507" s="128" t="s">
        <v>230</v>
      </c>
      <c r="J6507" s="128" t="s">
        <v>230</v>
      </c>
      <c r="K6507" s="128" t="s">
        <v>230</v>
      </c>
      <c r="N6507" s="128" t="s">
        <v>230</v>
      </c>
      <c r="AA6507" s="128" t="s">
        <v>230</v>
      </c>
    </row>
    <row r="6508" spans="6:27">
      <c r="F6508" s="128" t="s">
        <v>230</v>
      </c>
      <c r="G6508" s="128" t="s">
        <v>230</v>
      </c>
      <c r="H6508" s="128" t="s">
        <v>230</v>
      </c>
      <c r="I6508" s="128" t="s">
        <v>230</v>
      </c>
      <c r="J6508" s="128" t="s">
        <v>230</v>
      </c>
      <c r="K6508" s="128" t="s">
        <v>230</v>
      </c>
      <c r="N6508" s="128" t="s">
        <v>230</v>
      </c>
      <c r="AA6508" s="128" t="s">
        <v>230</v>
      </c>
    </row>
    <row r="6509" spans="6:27">
      <c r="F6509" s="128" t="s">
        <v>230</v>
      </c>
      <c r="G6509" s="128" t="s">
        <v>230</v>
      </c>
      <c r="H6509" s="128" t="s">
        <v>230</v>
      </c>
      <c r="I6509" s="128" t="s">
        <v>230</v>
      </c>
      <c r="J6509" s="128" t="s">
        <v>230</v>
      </c>
      <c r="K6509" s="128" t="s">
        <v>230</v>
      </c>
      <c r="N6509" s="128" t="s">
        <v>230</v>
      </c>
      <c r="AA6509" s="128" t="s">
        <v>230</v>
      </c>
    </row>
    <row r="6510" spans="6:27">
      <c r="F6510" s="128" t="s">
        <v>230</v>
      </c>
      <c r="G6510" s="128" t="s">
        <v>230</v>
      </c>
      <c r="H6510" s="128" t="s">
        <v>230</v>
      </c>
      <c r="I6510" s="128" t="s">
        <v>230</v>
      </c>
      <c r="J6510" s="128" t="s">
        <v>230</v>
      </c>
      <c r="K6510" s="128" t="s">
        <v>230</v>
      </c>
      <c r="N6510" s="128" t="s">
        <v>230</v>
      </c>
      <c r="AA6510" s="128" t="s">
        <v>230</v>
      </c>
    </row>
    <row r="6511" spans="6:27">
      <c r="F6511" s="128" t="s">
        <v>230</v>
      </c>
      <c r="G6511" s="128" t="s">
        <v>230</v>
      </c>
      <c r="H6511" s="128" t="s">
        <v>230</v>
      </c>
      <c r="I6511" s="128" t="s">
        <v>230</v>
      </c>
      <c r="J6511" s="128" t="s">
        <v>230</v>
      </c>
      <c r="K6511" s="128" t="s">
        <v>230</v>
      </c>
      <c r="N6511" s="128" t="s">
        <v>230</v>
      </c>
      <c r="AA6511" s="128" t="s">
        <v>230</v>
      </c>
    </row>
    <row r="6512" spans="6:27">
      <c r="F6512" s="128" t="s">
        <v>230</v>
      </c>
      <c r="G6512" s="128" t="s">
        <v>230</v>
      </c>
      <c r="H6512" s="128" t="s">
        <v>230</v>
      </c>
      <c r="I6512" s="128" t="s">
        <v>230</v>
      </c>
      <c r="J6512" s="128" t="s">
        <v>230</v>
      </c>
      <c r="K6512" s="128" t="s">
        <v>230</v>
      </c>
      <c r="N6512" s="128" t="s">
        <v>230</v>
      </c>
      <c r="AA6512" s="128" t="s">
        <v>230</v>
      </c>
    </row>
    <row r="6513" spans="6:27">
      <c r="F6513" s="128" t="s">
        <v>230</v>
      </c>
      <c r="G6513" s="128" t="s">
        <v>230</v>
      </c>
      <c r="H6513" s="128" t="s">
        <v>230</v>
      </c>
      <c r="I6513" s="128" t="s">
        <v>230</v>
      </c>
      <c r="J6513" s="128" t="s">
        <v>230</v>
      </c>
      <c r="K6513" s="128" t="s">
        <v>230</v>
      </c>
      <c r="N6513" s="128" t="s">
        <v>230</v>
      </c>
      <c r="AA6513" s="128" t="s">
        <v>230</v>
      </c>
    </row>
    <row r="6514" spans="6:27">
      <c r="F6514" s="128" t="s">
        <v>230</v>
      </c>
      <c r="G6514" s="128" t="s">
        <v>230</v>
      </c>
      <c r="H6514" s="128" t="s">
        <v>230</v>
      </c>
      <c r="I6514" s="128" t="s">
        <v>230</v>
      </c>
      <c r="J6514" s="128" t="s">
        <v>230</v>
      </c>
      <c r="K6514" s="128" t="s">
        <v>230</v>
      </c>
      <c r="N6514" s="128" t="s">
        <v>230</v>
      </c>
      <c r="AA6514" s="128" t="s">
        <v>230</v>
      </c>
    </row>
    <row r="6515" spans="6:27">
      <c r="F6515" s="128" t="s">
        <v>230</v>
      </c>
      <c r="G6515" s="128" t="s">
        <v>230</v>
      </c>
      <c r="H6515" s="128" t="s">
        <v>230</v>
      </c>
      <c r="I6515" s="128" t="s">
        <v>230</v>
      </c>
      <c r="J6515" s="128" t="s">
        <v>230</v>
      </c>
      <c r="K6515" s="128" t="s">
        <v>230</v>
      </c>
      <c r="N6515" s="128" t="s">
        <v>230</v>
      </c>
      <c r="AA6515" s="128" t="s">
        <v>230</v>
      </c>
    </row>
    <row r="6516" spans="6:27">
      <c r="F6516" s="128" t="s">
        <v>230</v>
      </c>
      <c r="G6516" s="128" t="s">
        <v>230</v>
      </c>
      <c r="H6516" s="128" t="s">
        <v>230</v>
      </c>
      <c r="I6516" s="128" t="s">
        <v>230</v>
      </c>
      <c r="J6516" s="128" t="s">
        <v>230</v>
      </c>
      <c r="K6516" s="128" t="s">
        <v>230</v>
      </c>
      <c r="N6516" s="128" t="s">
        <v>230</v>
      </c>
      <c r="AA6516" s="128" t="s">
        <v>230</v>
      </c>
    </row>
    <row r="6517" spans="6:27">
      <c r="F6517" s="128" t="s">
        <v>230</v>
      </c>
      <c r="G6517" s="128" t="s">
        <v>230</v>
      </c>
      <c r="H6517" s="128" t="s">
        <v>230</v>
      </c>
      <c r="I6517" s="128" t="s">
        <v>230</v>
      </c>
      <c r="J6517" s="128" t="s">
        <v>230</v>
      </c>
      <c r="K6517" s="128" t="s">
        <v>230</v>
      </c>
      <c r="N6517" s="128" t="s">
        <v>230</v>
      </c>
      <c r="AA6517" s="128" t="s">
        <v>230</v>
      </c>
    </row>
    <row r="6518" spans="6:27">
      <c r="F6518" s="128" t="s">
        <v>230</v>
      </c>
      <c r="G6518" s="128" t="s">
        <v>230</v>
      </c>
      <c r="H6518" s="128" t="s">
        <v>230</v>
      </c>
      <c r="I6518" s="128" t="s">
        <v>230</v>
      </c>
      <c r="J6518" s="128" t="s">
        <v>230</v>
      </c>
      <c r="K6518" s="128" t="s">
        <v>230</v>
      </c>
      <c r="N6518" s="128" t="s">
        <v>230</v>
      </c>
      <c r="AA6518" s="128" t="s">
        <v>230</v>
      </c>
    </row>
    <row r="6519" spans="6:27">
      <c r="F6519" s="128" t="s">
        <v>230</v>
      </c>
      <c r="G6519" s="128" t="s">
        <v>230</v>
      </c>
      <c r="H6519" s="128" t="s">
        <v>230</v>
      </c>
      <c r="I6519" s="128" t="s">
        <v>230</v>
      </c>
      <c r="J6519" s="128" t="s">
        <v>230</v>
      </c>
      <c r="K6519" s="128" t="s">
        <v>230</v>
      </c>
      <c r="N6519" s="128" t="s">
        <v>230</v>
      </c>
      <c r="AA6519" s="128" t="s">
        <v>230</v>
      </c>
    </row>
    <row r="6520" spans="6:27">
      <c r="F6520" s="128" t="s">
        <v>230</v>
      </c>
      <c r="G6520" s="128" t="s">
        <v>230</v>
      </c>
      <c r="H6520" s="128" t="s">
        <v>230</v>
      </c>
      <c r="I6520" s="128" t="s">
        <v>230</v>
      </c>
      <c r="J6520" s="128" t="s">
        <v>230</v>
      </c>
      <c r="K6520" s="128" t="s">
        <v>230</v>
      </c>
      <c r="N6520" s="128" t="s">
        <v>230</v>
      </c>
      <c r="AA6520" s="128" t="s">
        <v>230</v>
      </c>
    </row>
    <row r="6521" spans="6:27">
      <c r="F6521" s="128" t="s">
        <v>230</v>
      </c>
      <c r="G6521" s="128" t="s">
        <v>230</v>
      </c>
      <c r="H6521" s="128" t="s">
        <v>230</v>
      </c>
      <c r="I6521" s="128" t="s">
        <v>230</v>
      </c>
      <c r="J6521" s="128" t="s">
        <v>230</v>
      </c>
      <c r="K6521" s="128" t="s">
        <v>230</v>
      </c>
      <c r="N6521" s="128" t="s">
        <v>230</v>
      </c>
      <c r="AA6521" s="128" t="s">
        <v>230</v>
      </c>
    </row>
    <row r="6522" spans="6:27">
      <c r="F6522" s="128" t="s">
        <v>230</v>
      </c>
      <c r="G6522" s="128" t="s">
        <v>230</v>
      </c>
      <c r="H6522" s="128" t="s">
        <v>230</v>
      </c>
      <c r="I6522" s="128" t="s">
        <v>230</v>
      </c>
      <c r="J6522" s="128" t="s">
        <v>230</v>
      </c>
      <c r="K6522" s="128" t="s">
        <v>230</v>
      </c>
      <c r="N6522" s="128" t="s">
        <v>230</v>
      </c>
      <c r="AA6522" s="128" t="s">
        <v>230</v>
      </c>
    </row>
    <row r="6523" spans="6:27">
      <c r="F6523" s="128" t="s">
        <v>230</v>
      </c>
      <c r="G6523" s="128" t="s">
        <v>230</v>
      </c>
      <c r="H6523" s="128" t="s">
        <v>230</v>
      </c>
      <c r="I6523" s="128" t="s">
        <v>230</v>
      </c>
      <c r="J6523" s="128" t="s">
        <v>230</v>
      </c>
      <c r="K6523" s="128" t="s">
        <v>230</v>
      </c>
      <c r="N6523" s="128" t="s">
        <v>230</v>
      </c>
      <c r="AA6523" s="128" t="s">
        <v>230</v>
      </c>
    </row>
    <row r="6524" spans="6:27">
      <c r="F6524" s="128" t="s">
        <v>230</v>
      </c>
      <c r="G6524" s="128" t="s">
        <v>230</v>
      </c>
      <c r="H6524" s="128" t="s">
        <v>230</v>
      </c>
      <c r="I6524" s="128" t="s">
        <v>230</v>
      </c>
      <c r="J6524" s="128" t="s">
        <v>230</v>
      </c>
      <c r="K6524" s="128" t="s">
        <v>230</v>
      </c>
      <c r="N6524" s="128" t="s">
        <v>230</v>
      </c>
      <c r="AA6524" s="128" t="s">
        <v>230</v>
      </c>
    </row>
    <row r="6525" spans="6:27">
      <c r="F6525" s="128" t="s">
        <v>230</v>
      </c>
      <c r="G6525" s="128" t="s">
        <v>230</v>
      </c>
      <c r="H6525" s="128" t="s">
        <v>230</v>
      </c>
      <c r="I6525" s="128" t="s">
        <v>230</v>
      </c>
      <c r="J6525" s="128" t="s">
        <v>230</v>
      </c>
      <c r="K6525" s="128" t="s">
        <v>230</v>
      </c>
      <c r="N6525" s="128" t="s">
        <v>230</v>
      </c>
      <c r="AA6525" s="128" t="s">
        <v>230</v>
      </c>
    </row>
    <row r="6526" spans="6:27">
      <c r="F6526" s="128" t="s">
        <v>230</v>
      </c>
      <c r="G6526" s="128" t="s">
        <v>230</v>
      </c>
      <c r="H6526" s="128" t="s">
        <v>230</v>
      </c>
      <c r="I6526" s="128" t="s">
        <v>230</v>
      </c>
      <c r="J6526" s="128" t="s">
        <v>230</v>
      </c>
      <c r="K6526" s="128" t="s">
        <v>230</v>
      </c>
      <c r="N6526" s="128" t="s">
        <v>230</v>
      </c>
      <c r="AA6526" s="128" t="s">
        <v>230</v>
      </c>
    </row>
    <row r="6527" spans="6:27">
      <c r="F6527" s="128" t="s">
        <v>230</v>
      </c>
      <c r="G6527" s="128" t="s">
        <v>230</v>
      </c>
      <c r="H6527" s="128" t="s">
        <v>230</v>
      </c>
      <c r="I6527" s="128" t="s">
        <v>230</v>
      </c>
      <c r="J6527" s="128" t="s">
        <v>230</v>
      </c>
      <c r="K6527" s="128" t="s">
        <v>230</v>
      </c>
      <c r="N6527" s="128" t="s">
        <v>230</v>
      </c>
      <c r="AA6527" s="128" t="s">
        <v>230</v>
      </c>
    </row>
    <row r="6528" spans="6:27">
      <c r="F6528" s="128" t="s">
        <v>230</v>
      </c>
      <c r="G6528" s="128" t="s">
        <v>230</v>
      </c>
      <c r="H6528" s="128" t="s">
        <v>230</v>
      </c>
      <c r="I6528" s="128" t="s">
        <v>230</v>
      </c>
      <c r="J6528" s="128" t="s">
        <v>230</v>
      </c>
      <c r="K6528" s="128" t="s">
        <v>230</v>
      </c>
      <c r="N6528" s="128" t="s">
        <v>230</v>
      </c>
      <c r="AA6528" s="128" t="s">
        <v>230</v>
      </c>
    </row>
    <row r="6529" spans="6:27">
      <c r="F6529" s="128" t="s">
        <v>230</v>
      </c>
      <c r="G6529" s="128" t="s">
        <v>230</v>
      </c>
      <c r="H6529" s="128" t="s">
        <v>230</v>
      </c>
      <c r="I6529" s="128" t="s">
        <v>230</v>
      </c>
      <c r="J6529" s="128" t="s">
        <v>230</v>
      </c>
      <c r="K6529" s="128" t="s">
        <v>230</v>
      </c>
      <c r="N6529" s="128" t="s">
        <v>230</v>
      </c>
      <c r="AA6529" s="128" t="s">
        <v>230</v>
      </c>
    </row>
    <row r="6530" spans="6:27">
      <c r="F6530" s="128" t="s">
        <v>230</v>
      </c>
      <c r="G6530" s="128" t="s">
        <v>230</v>
      </c>
      <c r="H6530" s="128" t="s">
        <v>230</v>
      </c>
      <c r="I6530" s="128" t="s">
        <v>230</v>
      </c>
      <c r="J6530" s="128" t="s">
        <v>230</v>
      </c>
      <c r="K6530" s="128" t="s">
        <v>230</v>
      </c>
      <c r="N6530" s="128" t="s">
        <v>230</v>
      </c>
      <c r="AA6530" s="128" t="s">
        <v>230</v>
      </c>
    </row>
    <row r="6531" spans="6:27">
      <c r="F6531" s="128" t="s">
        <v>230</v>
      </c>
      <c r="G6531" s="128" t="s">
        <v>230</v>
      </c>
      <c r="H6531" s="128" t="s">
        <v>230</v>
      </c>
      <c r="I6531" s="128" t="s">
        <v>230</v>
      </c>
      <c r="J6531" s="128" t="s">
        <v>230</v>
      </c>
      <c r="K6531" s="128" t="s">
        <v>230</v>
      </c>
      <c r="N6531" s="128" t="s">
        <v>230</v>
      </c>
      <c r="AA6531" s="128" t="s">
        <v>230</v>
      </c>
    </row>
    <row r="6532" spans="6:27">
      <c r="F6532" s="128" t="s">
        <v>230</v>
      </c>
      <c r="G6532" s="128" t="s">
        <v>230</v>
      </c>
      <c r="H6532" s="128" t="s">
        <v>230</v>
      </c>
      <c r="I6532" s="128" t="s">
        <v>230</v>
      </c>
      <c r="J6532" s="128" t="s">
        <v>230</v>
      </c>
      <c r="K6532" s="128" t="s">
        <v>230</v>
      </c>
      <c r="N6532" s="128" t="s">
        <v>230</v>
      </c>
      <c r="AA6532" s="128" t="s">
        <v>230</v>
      </c>
    </row>
    <row r="6533" spans="6:27">
      <c r="F6533" s="128" t="s">
        <v>230</v>
      </c>
      <c r="G6533" s="128" t="s">
        <v>230</v>
      </c>
      <c r="H6533" s="128" t="s">
        <v>230</v>
      </c>
      <c r="I6533" s="128" t="s">
        <v>230</v>
      </c>
      <c r="J6533" s="128" t="s">
        <v>230</v>
      </c>
      <c r="K6533" s="128" t="s">
        <v>230</v>
      </c>
      <c r="N6533" s="128" t="s">
        <v>230</v>
      </c>
      <c r="AA6533" s="128" t="s">
        <v>230</v>
      </c>
    </row>
    <row r="6534" spans="6:27">
      <c r="F6534" s="128" t="s">
        <v>230</v>
      </c>
      <c r="G6534" s="128" t="s">
        <v>230</v>
      </c>
      <c r="H6534" s="128" t="s">
        <v>230</v>
      </c>
      <c r="I6534" s="128" t="s">
        <v>230</v>
      </c>
      <c r="J6534" s="128" t="s">
        <v>230</v>
      </c>
      <c r="K6534" s="128" t="s">
        <v>230</v>
      </c>
      <c r="N6534" s="128" t="s">
        <v>230</v>
      </c>
      <c r="AA6534" s="128" t="s">
        <v>230</v>
      </c>
    </row>
    <row r="6535" spans="6:27">
      <c r="F6535" s="128" t="s">
        <v>230</v>
      </c>
      <c r="G6535" s="128" t="s">
        <v>230</v>
      </c>
      <c r="H6535" s="128" t="s">
        <v>230</v>
      </c>
      <c r="I6535" s="128" t="s">
        <v>230</v>
      </c>
      <c r="J6535" s="128" t="s">
        <v>230</v>
      </c>
      <c r="K6535" s="128" t="s">
        <v>230</v>
      </c>
      <c r="N6535" s="128" t="s">
        <v>230</v>
      </c>
      <c r="AA6535" s="128" t="s">
        <v>230</v>
      </c>
    </row>
    <row r="6536" spans="6:27">
      <c r="F6536" s="128" t="s">
        <v>230</v>
      </c>
      <c r="G6536" s="128" t="s">
        <v>230</v>
      </c>
      <c r="H6536" s="128" t="s">
        <v>230</v>
      </c>
      <c r="I6536" s="128" t="s">
        <v>230</v>
      </c>
      <c r="J6536" s="128" t="s">
        <v>230</v>
      </c>
      <c r="K6536" s="128" t="s">
        <v>230</v>
      </c>
      <c r="N6536" s="128" t="s">
        <v>230</v>
      </c>
      <c r="AA6536" s="128" t="s">
        <v>230</v>
      </c>
    </row>
    <row r="6537" spans="6:27">
      <c r="F6537" s="128" t="s">
        <v>230</v>
      </c>
      <c r="G6537" s="128" t="s">
        <v>230</v>
      </c>
      <c r="H6537" s="128" t="s">
        <v>230</v>
      </c>
      <c r="I6537" s="128" t="s">
        <v>230</v>
      </c>
      <c r="J6537" s="128" t="s">
        <v>230</v>
      </c>
      <c r="K6537" s="128" t="s">
        <v>230</v>
      </c>
      <c r="N6537" s="128" t="s">
        <v>230</v>
      </c>
      <c r="AA6537" s="128" t="s">
        <v>230</v>
      </c>
    </row>
    <row r="6538" spans="6:27">
      <c r="F6538" s="128" t="s">
        <v>230</v>
      </c>
      <c r="G6538" s="128" t="s">
        <v>230</v>
      </c>
      <c r="H6538" s="128" t="s">
        <v>230</v>
      </c>
      <c r="I6538" s="128" t="s">
        <v>230</v>
      </c>
      <c r="J6538" s="128" t="s">
        <v>230</v>
      </c>
      <c r="K6538" s="128" t="s">
        <v>230</v>
      </c>
      <c r="N6538" s="128" t="s">
        <v>230</v>
      </c>
      <c r="AA6538" s="128" t="s">
        <v>230</v>
      </c>
    </row>
    <row r="6539" spans="6:27">
      <c r="F6539" s="128" t="s">
        <v>230</v>
      </c>
      <c r="G6539" s="128" t="s">
        <v>230</v>
      </c>
      <c r="H6539" s="128" t="s">
        <v>230</v>
      </c>
      <c r="I6539" s="128" t="s">
        <v>230</v>
      </c>
      <c r="J6539" s="128" t="s">
        <v>230</v>
      </c>
      <c r="K6539" s="128" t="s">
        <v>230</v>
      </c>
      <c r="N6539" s="128" t="s">
        <v>230</v>
      </c>
      <c r="AA6539" s="128" t="s">
        <v>230</v>
      </c>
    </row>
    <row r="6540" spans="6:27">
      <c r="F6540" s="128" t="s">
        <v>230</v>
      </c>
      <c r="G6540" s="128" t="s">
        <v>230</v>
      </c>
      <c r="H6540" s="128" t="s">
        <v>230</v>
      </c>
      <c r="I6540" s="128" t="s">
        <v>230</v>
      </c>
      <c r="J6540" s="128" t="s">
        <v>230</v>
      </c>
      <c r="K6540" s="128" t="s">
        <v>230</v>
      </c>
      <c r="N6540" s="128" t="s">
        <v>230</v>
      </c>
      <c r="AA6540" s="128" t="s">
        <v>230</v>
      </c>
    </row>
    <row r="6541" spans="6:27">
      <c r="F6541" s="128" t="s">
        <v>230</v>
      </c>
      <c r="G6541" s="128" t="s">
        <v>230</v>
      </c>
      <c r="H6541" s="128" t="s">
        <v>230</v>
      </c>
      <c r="I6541" s="128" t="s">
        <v>230</v>
      </c>
      <c r="J6541" s="128" t="s">
        <v>230</v>
      </c>
      <c r="K6541" s="128" t="s">
        <v>230</v>
      </c>
      <c r="N6541" s="128" t="s">
        <v>230</v>
      </c>
      <c r="AA6541" s="128" t="s">
        <v>230</v>
      </c>
    </row>
    <row r="6542" spans="6:27">
      <c r="F6542" s="128" t="s">
        <v>230</v>
      </c>
      <c r="G6542" s="128" t="s">
        <v>230</v>
      </c>
      <c r="H6542" s="128" t="s">
        <v>230</v>
      </c>
      <c r="I6542" s="128" t="s">
        <v>230</v>
      </c>
      <c r="J6542" s="128" t="s">
        <v>230</v>
      </c>
      <c r="K6542" s="128" t="s">
        <v>230</v>
      </c>
      <c r="N6542" s="128" t="s">
        <v>230</v>
      </c>
      <c r="AA6542" s="128" t="s">
        <v>230</v>
      </c>
    </row>
    <row r="6543" spans="6:27">
      <c r="F6543" s="128" t="s">
        <v>230</v>
      </c>
      <c r="G6543" s="128" t="s">
        <v>230</v>
      </c>
      <c r="H6543" s="128" t="s">
        <v>230</v>
      </c>
      <c r="I6543" s="128" t="s">
        <v>230</v>
      </c>
      <c r="J6543" s="128" t="s">
        <v>230</v>
      </c>
      <c r="K6543" s="128" t="s">
        <v>230</v>
      </c>
      <c r="N6543" s="128" t="s">
        <v>230</v>
      </c>
      <c r="AA6543" s="128" t="s">
        <v>230</v>
      </c>
    </row>
    <row r="6544" spans="6:27">
      <c r="F6544" s="128" t="s">
        <v>230</v>
      </c>
      <c r="G6544" s="128" t="s">
        <v>230</v>
      </c>
      <c r="H6544" s="128" t="s">
        <v>230</v>
      </c>
      <c r="I6544" s="128" t="s">
        <v>230</v>
      </c>
      <c r="J6544" s="128" t="s">
        <v>230</v>
      </c>
      <c r="K6544" s="128" t="s">
        <v>230</v>
      </c>
      <c r="N6544" s="128" t="s">
        <v>230</v>
      </c>
      <c r="AA6544" s="128" t="s">
        <v>230</v>
      </c>
    </row>
    <row r="6545" spans="6:27">
      <c r="F6545" s="128" t="s">
        <v>230</v>
      </c>
      <c r="G6545" s="128" t="s">
        <v>230</v>
      </c>
      <c r="H6545" s="128" t="s">
        <v>230</v>
      </c>
      <c r="I6545" s="128" t="s">
        <v>230</v>
      </c>
      <c r="J6545" s="128" t="s">
        <v>230</v>
      </c>
      <c r="K6545" s="128" t="s">
        <v>230</v>
      </c>
      <c r="N6545" s="128" t="s">
        <v>230</v>
      </c>
      <c r="AA6545" s="128" t="s">
        <v>230</v>
      </c>
    </row>
    <row r="6546" spans="6:27">
      <c r="F6546" s="128" t="s">
        <v>230</v>
      </c>
      <c r="G6546" s="128" t="s">
        <v>230</v>
      </c>
      <c r="H6546" s="128" t="s">
        <v>230</v>
      </c>
      <c r="I6546" s="128" t="s">
        <v>230</v>
      </c>
      <c r="J6546" s="128" t="s">
        <v>230</v>
      </c>
      <c r="K6546" s="128" t="s">
        <v>230</v>
      </c>
      <c r="N6546" s="128" t="s">
        <v>230</v>
      </c>
      <c r="AA6546" s="128" t="s">
        <v>230</v>
      </c>
    </row>
    <row r="6547" spans="6:27">
      <c r="F6547" s="128" t="s">
        <v>230</v>
      </c>
      <c r="G6547" s="128" t="s">
        <v>230</v>
      </c>
      <c r="H6547" s="128" t="s">
        <v>230</v>
      </c>
      <c r="I6547" s="128" t="s">
        <v>230</v>
      </c>
      <c r="J6547" s="128" t="s">
        <v>230</v>
      </c>
      <c r="K6547" s="128" t="s">
        <v>230</v>
      </c>
      <c r="N6547" s="128" t="s">
        <v>230</v>
      </c>
      <c r="AA6547" s="128" t="s">
        <v>230</v>
      </c>
    </row>
    <row r="6548" spans="6:27">
      <c r="F6548" s="128" t="s">
        <v>230</v>
      </c>
      <c r="G6548" s="128" t="s">
        <v>230</v>
      </c>
      <c r="H6548" s="128" t="s">
        <v>230</v>
      </c>
      <c r="I6548" s="128" t="s">
        <v>230</v>
      </c>
      <c r="J6548" s="128" t="s">
        <v>230</v>
      </c>
      <c r="K6548" s="128" t="s">
        <v>230</v>
      </c>
      <c r="N6548" s="128" t="s">
        <v>230</v>
      </c>
      <c r="AA6548" s="128" t="s">
        <v>230</v>
      </c>
    </row>
    <row r="6549" spans="6:27">
      <c r="F6549" s="128" t="s">
        <v>230</v>
      </c>
      <c r="G6549" s="128" t="s">
        <v>230</v>
      </c>
      <c r="H6549" s="128" t="s">
        <v>230</v>
      </c>
      <c r="I6549" s="128" t="s">
        <v>230</v>
      </c>
      <c r="J6549" s="128" t="s">
        <v>230</v>
      </c>
      <c r="K6549" s="128" t="s">
        <v>230</v>
      </c>
      <c r="N6549" s="128" t="s">
        <v>230</v>
      </c>
      <c r="AA6549" s="128" t="s">
        <v>230</v>
      </c>
    </row>
    <row r="6550" spans="6:27">
      <c r="F6550" s="128" t="s">
        <v>230</v>
      </c>
      <c r="G6550" s="128" t="s">
        <v>230</v>
      </c>
      <c r="H6550" s="128" t="s">
        <v>230</v>
      </c>
      <c r="I6550" s="128" t="s">
        <v>230</v>
      </c>
      <c r="J6550" s="128" t="s">
        <v>230</v>
      </c>
      <c r="K6550" s="128" t="s">
        <v>230</v>
      </c>
      <c r="N6550" s="128" t="s">
        <v>230</v>
      </c>
      <c r="AA6550" s="128" t="s">
        <v>230</v>
      </c>
    </row>
    <row r="6551" spans="6:27">
      <c r="F6551" s="128" t="s">
        <v>230</v>
      </c>
      <c r="G6551" s="128" t="s">
        <v>230</v>
      </c>
      <c r="H6551" s="128" t="s">
        <v>230</v>
      </c>
      <c r="I6551" s="128" t="s">
        <v>230</v>
      </c>
      <c r="J6551" s="128" t="s">
        <v>230</v>
      </c>
      <c r="K6551" s="128" t="s">
        <v>230</v>
      </c>
      <c r="N6551" s="128" t="s">
        <v>230</v>
      </c>
      <c r="AA6551" s="128" t="s">
        <v>230</v>
      </c>
    </row>
    <row r="6552" spans="6:27">
      <c r="F6552" s="128" t="s">
        <v>230</v>
      </c>
      <c r="G6552" s="128" t="s">
        <v>230</v>
      </c>
      <c r="H6552" s="128" t="s">
        <v>230</v>
      </c>
      <c r="I6552" s="128" t="s">
        <v>230</v>
      </c>
      <c r="J6552" s="128" t="s">
        <v>230</v>
      </c>
      <c r="K6552" s="128" t="s">
        <v>230</v>
      </c>
      <c r="N6552" s="128" t="s">
        <v>230</v>
      </c>
      <c r="AA6552" s="128" t="s">
        <v>230</v>
      </c>
    </row>
    <row r="6553" spans="6:27">
      <c r="F6553" s="128" t="s">
        <v>230</v>
      </c>
      <c r="G6553" s="128" t="s">
        <v>230</v>
      </c>
      <c r="H6553" s="128" t="s">
        <v>230</v>
      </c>
      <c r="I6553" s="128" t="s">
        <v>230</v>
      </c>
      <c r="J6553" s="128" t="s">
        <v>230</v>
      </c>
      <c r="K6553" s="128" t="s">
        <v>230</v>
      </c>
      <c r="N6553" s="128" t="s">
        <v>230</v>
      </c>
      <c r="AA6553" s="128" t="s">
        <v>230</v>
      </c>
    </row>
    <row r="6554" spans="6:27">
      <c r="F6554" s="128" t="s">
        <v>230</v>
      </c>
      <c r="G6554" s="128" t="s">
        <v>230</v>
      </c>
      <c r="H6554" s="128" t="s">
        <v>230</v>
      </c>
      <c r="I6554" s="128" t="s">
        <v>230</v>
      </c>
      <c r="J6554" s="128" t="s">
        <v>230</v>
      </c>
      <c r="K6554" s="128" t="s">
        <v>230</v>
      </c>
      <c r="N6554" s="128" t="s">
        <v>230</v>
      </c>
      <c r="AA6554" s="128" t="s">
        <v>230</v>
      </c>
    </row>
    <row r="6555" spans="6:27">
      <c r="F6555" s="128" t="s">
        <v>230</v>
      </c>
      <c r="G6555" s="128" t="s">
        <v>230</v>
      </c>
      <c r="H6555" s="128" t="s">
        <v>230</v>
      </c>
      <c r="I6555" s="128" t="s">
        <v>230</v>
      </c>
      <c r="J6555" s="128" t="s">
        <v>230</v>
      </c>
      <c r="K6555" s="128" t="s">
        <v>230</v>
      </c>
      <c r="N6555" s="128" t="s">
        <v>230</v>
      </c>
      <c r="AA6555" s="128" t="s">
        <v>230</v>
      </c>
    </row>
    <row r="6556" spans="6:27">
      <c r="F6556" s="128" t="s">
        <v>230</v>
      </c>
      <c r="G6556" s="128" t="s">
        <v>230</v>
      </c>
      <c r="H6556" s="128" t="s">
        <v>230</v>
      </c>
      <c r="I6556" s="128" t="s">
        <v>230</v>
      </c>
      <c r="J6556" s="128" t="s">
        <v>230</v>
      </c>
      <c r="K6556" s="128" t="s">
        <v>230</v>
      </c>
      <c r="N6556" s="128" t="s">
        <v>230</v>
      </c>
      <c r="AA6556" s="128" t="s">
        <v>230</v>
      </c>
    </row>
    <row r="6557" spans="6:27">
      <c r="F6557" s="128" t="s">
        <v>230</v>
      </c>
      <c r="G6557" s="128" t="s">
        <v>230</v>
      </c>
      <c r="H6557" s="128" t="s">
        <v>230</v>
      </c>
      <c r="I6557" s="128" t="s">
        <v>230</v>
      </c>
      <c r="J6557" s="128" t="s">
        <v>230</v>
      </c>
      <c r="K6557" s="128" t="s">
        <v>230</v>
      </c>
      <c r="N6557" s="128" t="s">
        <v>230</v>
      </c>
      <c r="AA6557" s="128" t="s">
        <v>230</v>
      </c>
    </row>
    <row r="6558" spans="6:27">
      <c r="F6558" s="128" t="s">
        <v>230</v>
      </c>
      <c r="G6558" s="128" t="s">
        <v>230</v>
      </c>
      <c r="H6558" s="128" t="s">
        <v>230</v>
      </c>
      <c r="I6558" s="128" t="s">
        <v>230</v>
      </c>
      <c r="J6558" s="128" t="s">
        <v>230</v>
      </c>
      <c r="K6558" s="128" t="s">
        <v>230</v>
      </c>
      <c r="N6558" s="128" t="s">
        <v>230</v>
      </c>
      <c r="AA6558" s="128" t="s">
        <v>230</v>
      </c>
    </row>
    <row r="6559" spans="6:27">
      <c r="F6559" s="128" t="s">
        <v>230</v>
      </c>
      <c r="G6559" s="128" t="s">
        <v>230</v>
      </c>
      <c r="H6559" s="128" t="s">
        <v>230</v>
      </c>
      <c r="I6559" s="128" t="s">
        <v>230</v>
      </c>
      <c r="J6559" s="128" t="s">
        <v>230</v>
      </c>
      <c r="K6559" s="128" t="s">
        <v>230</v>
      </c>
      <c r="N6559" s="128" t="s">
        <v>230</v>
      </c>
      <c r="AA6559" s="128" t="s">
        <v>230</v>
      </c>
    </row>
    <row r="6560" spans="6:27">
      <c r="F6560" s="128" t="s">
        <v>230</v>
      </c>
      <c r="G6560" s="128" t="s">
        <v>230</v>
      </c>
      <c r="H6560" s="128" t="s">
        <v>230</v>
      </c>
      <c r="I6560" s="128" t="s">
        <v>230</v>
      </c>
      <c r="J6560" s="128" t="s">
        <v>230</v>
      </c>
      <c r="K6560" s="128" t="s">
        <v>230</v>
      </c>
      <c r="N6560" s="128" t="s">
        <v>230</v>
      </c>
      <c r="AA6560" s="128" t="s">
        <v>230</v>
      </c>
    </row>
    <row r="6561" spans="6:27">
      <c r="F6561" s="128" t="s">
        <v>230</v>
      </c>
      <c r="G6561" s="128" t="s">
        <v>230</v>
      </c>
      <c r="H6561" s="128" t="s">
        <v>230</v>
      </c>
      <c r="I6561" s="128" t="s">
        <v>230</v>
      </c>
      <c r="J6561" s="128" t="s">
        <v>230</v>
      </c>
      <c r="K6561" s="128" t="s">
        <v>230</v>
      </c>
      <c r="N6561" s="128" t="s">
        <v>230</v>
      </c>
      <c r="AA6561" s="128" t="s">
        <v>230</v>
      </c>
    </row>
    <row r="6562" spans="6:27">
      <c r="F6562" s="128" t="s">
        <v>230</v>
      </c>
      <c r="G6562" s="128" t="s">
        <v>230</v>
      </c>
      <c r="H6562" s="128" t="s">
        <v>230</v>
      </c>
      <c r="I6562" s="128" t="s">
        <v>230</v>
      </c>
      <c r="J6562" s="128" t="s">
        <v>230</v>
      </c>
      <c r="K6562" s="128" t="s">
        <v>230</v>
      </c>
      <c r="N6562" s="128" t="s">
        <v>230</v>
      </c>
      <c r="AA6562" s="128" t="s">
        <v>230</v>
      </c>
    </row>
    <row r="6563" spans="6:27">
      <c r="F6563" s="128" t="s">
        <v>230</v>
      </c>
      <c r="G6563" s="128" t="s">
        <v>230</v>
      </c>
      <c r="H6563" s="128" t="s">
        <v>230</v>
      </c>
      <c r="I6563" s="128" t="s">
        <v>230</v>
      </c>
      <c r="J6563" s="128" t="s">
        <v>230</v>
      </c>
      <c r="K6563" s="128" t="s">
        <v>230</v>
      </c>
      <c r="N6563" s="128" t="s">
        <v>230</v>
      </c>
      <c r="AA6563" s="128" t="s">
        <v>230</v>
      </c>
    </row>
    <row r="6564" spans="6:27">
      <c r="F6564" s="128" t="s">
        <v>230</v>
      </c>
      <c r="G6564" s="128" t="s">
        <v>230</v>
      </c>
      <c r="H6564" s="128" t="s">
        <v>230</v>
      </c>
      <c r="I6564" s="128" t="s">
        <v>230</v>
      </c>
      <c r="J6564" s="128" t="s">
        <v>230</v>
      </c>
      <c r="K6564" s="128" t="s">
        <v>230</v>
      </c>
      <c r="N6564" s="128" t="s">
        <v>230</v>
      </c>
      <c r="AA6564" s="128" t="s">
        <v>230</v>
      </c>
    </row>
    <row r="6565" spans="6:27">
      <c r="F6565" s="128" t="s">
        <v>230</v>
      </c>
      <c r="G6565" s="128" t="s">
        <v>230</v>
      </c>
      <c r="H6565" s="128" t="s">
        <v>230</v>
      </c>
      <c r="I6565" s="128" t="s">
        <v>230</v>
      </c>
      <c r="J6565" s="128" t="s">
        <v>230</v>
      </c>
      <c r="K6565" s="128" t="s">
        <v>230</v>
      </c>
      <c r="N6565" s="128" t="s">
        <v>230</v>
      </c>
      <c r="AA6565" s="128" t="s">
        <v>230</v>
      </c>
    </row>
    <row r="6566" spans="6:27">
      <c r="F6566" s="128" t="s">
        <v>230</v>
      </c>
      <c r="G6566" s="128" t="s">
        <v>230</v>
      </c>
      <c r="H6566" s="128" t="s">
        <v>230</v>
      </c>
      <c r="I6566" s="128" t="s">
        <v>230</v>
      </c>
      <c r="J6566" s="128" t="s">
        <v>230</v>
      </c>
      <c r="K6566" s="128" t="s">
        <v>230</v>
      </c>
      <c r="N6566" s="128" t="s">
        <v>230</v>
      </c>
      <c r="AA6566" s="128" t="s">
        <v>230</v>
      </c>
    </row>
    <row r="6567" spans="6:27">
      <c r="F6567" s="128" t="s">
        <v>230</v>
      </c>
      <c r="G6567" s="128" t="s">
        <v>230</v>
      </c>
      <c r="H6567" s="128" t="s">
        <v>230</v>
      </c>
      <c r="I6567" s="128" t="s">
        <v>230</v>
      </c>
      <c r="J6567" s="128" t="s">
        <v>230</v>
      </c>
      <c r="K6567" s="128" t="s">
        <v>230</v>
      </c>
      <c r="N6567" s="128" t="s">
        <v>230</v>
      </c>
      <c r="AA6567" s="128" t="s">
        <v>230</v>
      </c>
    </row>
    <row r="6568" spans="6:27">
      <c r="F6568" s="128" t="s">
        <v>230</v>
      </c>
      <c r="G6568" s="128" t="s">
        <v>230</v>
      </c>
      <c r="H6568" s="128" t="s">
        <v>230</v>
      </c>
      <c r="I6568" s="128" t="s">
        <v>230</v>
      </c>
      <c r="J6568" s="128" t="s">
        <v>230</v>
      </c>
      <c r="K6568" s="128" t="s">
        <v>230</v>
      </c>
      <c r="N6568" s="128" t="s">
        <v>230</v>
      </c>
      <c r="AA6568" s="128" t="s">
        <v>230</v>
      </c>
    </row>
    <row r="6569" spans="6:27">
      <c r="F6569" s="128" t="s">
        <v>230</v>
      </c>
      <c r="G6569" s="128" t="s">
        <v>230</v>
      </c>
      <c r="H6569" s="128" t="s">
        <v>230</v>
      </c>
      <c r="I6569" s="128" t="s">
        <v>230</v>
      </c>
      <c r="J6569" s="128" t="s">
        <v>230</v>
      </c>
      <c r="K6569" s="128" t="s">
        <v>230</v>
      </c>
      <c r="N6569" s="128" t="s">
        <v>230</v>
      </c>
      <c r="AA6569" s="128" t="s">
        <v>230</v>
      </c>
    </row>
    <row r="6570" spans="6:27">
      <c r="F6570" s="128" t="s">
        <v>230</v>
      </c>
      <c r="G6570" s="128" t="s">
        <v>230</v>
      </c>
      <c r="H6570" s="128" t="s">
        <v>230</v>
      </c>
      <c r="I6570" s="128" t="s">
        <v>230</v>
      </c>
      <c r="J6570" s="128" t="s">
        <v>230</v>
      </c>
      <c r="K6570" s="128" t="s">
        <v>230</v>
      </c>
      <c r="N6570" s="128" t="s">
        <v>230</v>
      </c>
      <c r="AA6570" s="128" t="s">
        <v>230</v>
      </c>
    </row>
    <row r="6571" spans="6:27">
      <c r="F6571" s="128" t="s">
        <v>230</v>
      </c>
      <c r="G6571" s="128" t="s">
        <v>230</v>
      </c>
      <c r="H6571" s="128" t="s">
        <v>230</v>
      </c>
      <c r="I6571" s="128" t="s">
        <v>230</v>
      </c>
      <c r="J6571" s="128" t="s">
        <v>230</v>
      </c>
      <c r="K6571" s="128" t="s">
        <v>230</v>
      </c>
      <c r="N6571" s="128" t="s">
        <v>230</v>
      </c>
      <c r="AA6571" s="128" t="s">
        <v>230</v>
      </c>
    </row>
    <row r="6572" spans="6:27">
      <c r="F6572" s="128" t="s">
        <v>230</v>
      </c>
      <c r="G6572" s="128" t="s">
        <v>230</v>
      </c>
      <c r="H6572" s="128" t="s">
        <v>230</v>
      </c>
      <c r="I6572" s="128" t="s">
        <v>230</v>
      </c>
      <c r="J6572" s="128" t="s">
        <v>230</v>
      </c>
      <c r="K6572" s="128" t="s">
        <v>230</v>
      </c>
      <c r="N6572" s="128" t="s">
        <v>230</v>
      </c>
      <c r="AA6572" s="128" t="s">
        <v>230</v>
      </c>
    </row>
    <row r="6573" spans="6:27">
      <c r="F6573" s="128" t="s">
        <v>230</v>
      </c>
      <c r="G6573" s="128" t="s">
        <v>230</v>
      </c>
      <c r="H6573" s="128" t="s">
        <v>230</v>
      </c>
      <c r="I6573" s="128" t="s">
        <v>230</v>
      </c>
      <c r="J6573" s="128" t="s">
        <v>230</v>
      </c>
      <c r="K6573" s="128" t="s">
        <v>230</v>
      </c>
      <c r="N6573" s="128" t="s">
        <v>230</v>
      </c>
      <c r="AA6573" s="128" t="s">
        <v>230</v>
      </c>
    </row>
    <row r="6574" spans="6:27">
      <c r="F6574" s="128" t="s">
        <v>230</v>
      </c>
      <c r="G6574" s="128" t="s">
        <v>230</v>
      </c>
      <c r="H6574" s="128" t="s">
        <v>230</v>
      </c>
      <c r="I6574" s="128" t="s">
        <v>230</v>
      </c>
      <c r="J6574" s="128" t="s">
        <v>230</v>
      </c>
      <c r="K6574" s="128" t="s">
        <v>230</v>
      </c>
      <c r="N6574" s="128" t="s">
        <v>230</v>
      </c>
      <c r="AA6574" s="128" t="s">
        <v>230</v>
      </c>
    </row>
    <row r="6575" spans="6:27">
      <c r="F6575" s="128" t="s">
        <v>230</v>
      </c>
      <c r="G6575" s="128" t="s">
        <v>230</v>
      </c>
      <c r="H6575" s="128" t="s">
        <v>230</v>
      </c>
      <c r="I6575" s="128" t="s">
        <v>230</v>
      </c>
      <c r="J6575" s="128" t="s">
        <v>230</v>
      </c>
      <c r="K6575" s="128" t="s">
        <v>230</v>
      </c>
      <c r="N6575" s="128" t="s">
        <v>230</v>
      </c>
      <c r="AA6575" s="128" t="s">
        <v>230</v>
      </c>
    </row>
    <row r="6576" spans="6:27">
      <c r="F6576" s="128" t="s">
        <v>230</v>
      </c>
      <c r="G6576" s="128" t="s">
        <v>230</v>
      </c>
      <c r="H6576" s="128" t="s">
        <v>230</v>
      </c>
      <c r="I6576" s="128" t="s">
        <v>230</v>
      </c>
      <c r="J6576" s="128" t="s">
        <v>230</v>
      </c>
      <c r="K6576" s="128" t="s">
        <v>230</v>
      </c>
      <c r="N6576" s="128" t="s">
        <v>230</v>
      </c>
      <c r="AA6576" s="128" t="s">
        <v>230</v>
      </c>
    </row>
    <row r="6577" spans="6:27">
      <c r="F6577" s="128" t="s">
        <v>230</v>
      </c>
      <c r="G6577" s="128" t="s">
        <v>230</v>
      </c>
      <c r="H6577" s="128" t="s">
        <v>230</v>
      </c>
      <c r="I6577" s="128" t="s">
        <v>230</v>
      </c>
      <c r="J6577" s="128" t="s">
        <v>230</v>
      </c>
      <c r="K6577" s="128" t="s">
        <v>230</v>
      </c>
      <c r="N6577" s="128" t="s">
        <v>230</v>
      </c>
      <c r="AA6577" s="128" t="s">
        <v>230</v>
      </c>
    </row>
    <row r="6578" spans="6:27">
      <c r="F6578" s="128" t="s">
        <v>230</v>
      </c>
      <c r="G6578" s="128" t="s">
        <v>230</v>
      </c>
      <c r="H6578" s="128" t="s">
        <v>230</v>
      </c>
      <c r="I6578" s="128" t="s">
        <v>230</v>
      </c>
      <c r="J6578" s="128" t="s">
        <v>230</v>
      </c>
      <c r="K6578" s="128" t="s">
        <v>230</v>
      </c>
      <c r="N6578" s="128" t="s">
        <v>230</v>
      </c>
      <c r="AA6578" s="128" t="s">
        <v>230</v>
      </c>
    </row>
    <row r="6579" spans="6:27">
      <c r="F6579" s="128" t="s">
        <v>230</v>
      </c>
      <c r="G6579" s="128" t="s">
        <v>230</v>
      </c>
      <c r="H6579" s="128" t="s">
        <v>230</v>
      </c>
      <c r="I6579" s="128" t="s">
        <v>230</v>
      </c>
      <c r="J6579" s="128" t="s">
        <v>230</v>
      </c>
      <c r="K6579" s="128" t="s">
        <v>230</v>
      </c>
      <c r="N6579" s="128" t="s">
        <v>230</v>
      </c>
      <c r="AA6579" s="128" t="s">
        <v>230</v>
      </c>
    </row>
    <row r="6580" spans="6:27">
      <c r="F6580" s="128" t="s">
        <v>230</v>
      </c>
      <c r="G6580" s="128" t="s">
        <v>230</v>
      </c>
      <c r="H6580" s="128" t="s">
        <v>230</v>
      </c>
      <c r="I6580" s="128" t="s">
        <v>230</v>
      </c>
      <c r="J6580" s="128" t="s">
        <v>230</v>
      </c>
      <c r="K6580" s="128" t="s">
        <v>230</v>
      </c>
      <c r="N6580" s="128" t="s">
        <v>230</v>
      </c>
      <c r="AA6580" s="128" t="s">
        <v>230</v>
      </c>
    </row>
    <row r="6581" spans="6:27">
      <c r="F6581" s="128" t="s">
        <v>230</v>
      </c>
      <c r="G6581" s="128" t="s">
        <v>230</v>
      </c>
      <c r="H6581" s="128" t="s">
        <v>230</v>
      </c>
      <c r="I6581" s="128" t="s">
        <v>230</v>
      </c>
      <c r="J6581" s="128" t="s">
        <v>230</v>
      </c>
      <c r="K6581" s="128" t="s">
        <v>230</v>
      </c>
      <c r="N6581" s="128" t="s">
        <v>230</v>
      </c>
      <c r="AA6581" s="128" t="s">
        <v>230</v>
      </c>
    </row>
    <row r="6582" spans="6:27">
      <c r="F6582" s="128" t="s">
        <v>230</v>
      </c>
      <c r="G6582" s="128" t="s">
        <v>230</v>
      </c>
      <c r="H6582" s="128" t="s">
        <v>230</v>
      </c>
      <c r="I6582" s="128" t="s">
        <v>230</v>
      </c>
      <c r="J6582" s="128" t="s">
        <v>230</v>
      </c>
      <c r="K6582" s="128" t="s">
        <v>230</v>
      </c>
      <c r="N6582" s="128" t="s">
        <v>230</v>
      </c>
      <c r="AA6582" s="128" t="s">
        <v>230</v>
      </c>
    </row>
    <row r="6583" spans="6:27">
      <c r="F6583" s="128" t="s">
        <v>230</v>
      </c>
      <c r="G6583" s="128" t="s">
        <v>230</v>
      </c>
      <c r="H6583" s="128" t="s">
        <v>230</v>
      </c>
      <c r="I6583" s="128" t="s">
        <v>230</v>
      </c>
      <c r="J6583" s="128" t="s">
        <v>230</v>
      </c>
      <c r="K6583" s="128" t="s">
        <v>230</v>
      </c>
      <c r="N6583" s="128" t="s">
        <v>230</v>
      </c>
      <c r="AA6583" s="128" t="s">
        <v>230</v>
      </c>
    </row>
    <row r="6584" spans="6:27">
      <c r="F6584" s="128" t="s">
        <v>230</v>
      </c>
      <c r="G6584" s="128" t="s">
        <v>230</v>
      </c>
      <c r="H6584" s="128" t="s">
        <v>230</v>
      </c>
      <c r="I6584" s="128" t="s">
        <v>230</v>
      </c>
      <c r="J6584" s="128" t="s">
        <v>230</v>
      </c>
      <c r="K6584" s="128" t="s">
        <v>230</v>
      </c>
      <c r="N6584" s="128" t="s">
        <v>230</v>
      </c>
      <c r="AA6584" s="128" t="s">
        <v>230</v>
      </c>
    </row>
    <row r="6585" spans="6:27">
      <c r="F6585" s="128" t="s">
        <v>230</v>
      </c>
      <c r="G6585" s="128" t="s">
        <v>230</v>
      </c>
      <c r="H6585" s="128" t="s">
        <v>230</v>
      </c>
      <c r="I6585" s="128" t="s">
        <v>230</v>
      </c>
      <c r="J6585" s="128" t="s">
        <v>230</v>
      </c>
      <c r="K6585" s="128" t="s">
        <v>230</v>
      </c>
      <c r="N6585" s="128" t="s">
        <v>230</v>
      </c>
      <c r="AA6585" s="128" t="s">
        <v>230</v>
      </c>
    </row>
    <row r="6586" spans="6:27">
      <c r="F6586" s="128" t="s">
        <v>230</v>
      </c>
      <c r="G6586" s="128" t="s">
        <v>230</v>
      </c>
      <c r="H6586" s="128" t="s">
        <v>230</v>
      </c>
      <c r="I6586" s="128" t="s">
        <v>230</v>
      </c>
      <c r="J6586" s="128" t="s">
        <v>230</v>
      </c>
      <c r="K6586" s="128" t="s">
        <v>230</v>
      </c>
      <c r="N6586" s="128" t="s">
        <v>230</v>
      </c>
      <c r="AA6586" s="128" t="s">
        <v>230</v>
      </c>
    </row>
    <row r="6587" spans="6:27">
      <c r="F6587" s="128" t="s">
        <v>230</v>
      </c>
      <c r="G6587" s="128" t="s">
        <v>230</v>
      </c>
      <c r="H6587" s="128" t="s">
        <v>230</v>
      </c>
      <c r="I6587" s="128" t="s">
        <v>230</v>
      </c>
      <c r="J6587" s="128" t="s">
        <v>230</v>
      </c>
      <c r="K6587" s="128" t="s">
        <v>230</v>
      </c>
      <c r="N6587" s="128" t="s">
        <v>230</v>
      </c>
      <c r="AA6587" s="128" t="s">
        <v>230</v>
      </c>
    </row>
    <row r="6588" spans="6:27">
      <c r="F6588" s="128" t="s">
        <v>230</v>
      </c>
      <c r="G6588" s="128" t="s">
        <v>230</v>
      </c>
      <c r="H6588" s="128" t="s">
        <v>230</v>
      </c>
      <c r="I6588" s="128" t="s">
        <v>230</v>
      </c>
      <c r="J6588" s="128" t="s">
        <v>230</v>
      </c>
      <c r="K6588" s="128" t="s">
        <v>230</v>
      </c>
      <c r="N6588" s="128" t="s">
        <v>230</v>
      </c>
      <c r="AA6588" s="128" t="s">
        <v>230</v>
      </c>
    </row>
    <row r="6589" spans="6:27">
      <c r="F6589" s="128" t="s">
        <v>230</v>
      </c>
      <c r="G6589" s="128" t="s">
        <v>230</v>
      </c>
      <c r="H6589" s="128" t="s">
        <v>230</v>
      </c>
      <c r="I6589" s="128" t="s">
        <v>230</v>
      </c>
      <c r="J6589" s="128" t="s">
        <v>230</v>
      </c>
      <c r="K6589" s="128" t="s">
        <v>230</v>
      </c>
      <c r="N6589" s="128" t="s">
        <v>230</v>
      </c>
      <c r="AA6589" s="128" t="s">
        <v>230</v>
      </c>
    </row>
    <row r="6590" spans="6:27">
      <c r="F6590" s="128" t="s">
        <v>230</v>
      </c>
      <c r="G6590" s="128" t="s">
        <v>230</v>
      </c>
      <c r="H6590" s="128" t="s">
        <v>230</v>
      </c>
      <c r="I6590" s="128" t="s">
        <v>230</v>
      </c>
      <c r="J6590" s="128" t="s">
        <v>230</v>
      </c>
      <c r="K6590" s="128" t="s">
        <v>230</v>
      </c>
      <c r="N6590" s="128" t="s">
        <v>230</v>
      </c>
      <c r="AA6590" s="128" t="s">
        <v>230</v>
      </c>
    </row>
    <row r="6591" spans="6:27">
      <c r="F6591" s="128" t="s">
        <v>230</v>
      </c>
      <c r="G6591" s="128" t="s">
        <v>230</v>
      </c>
      <c r="H6591" s="128" t="s">
        <v>230</v>
      </c>
      <c r="I6591" s="128" t="s">
        <v>230</v>
      </c>
      <c r="J6591" s="128" t="s">
        <v>230</v>
      </c>
      <c r="K6591" s="128" t="s">
        <v>230</v>
      </c>
      <c r="N6591" s="128" t="s">
        <v>230</v>
      </c>
      <c r="AA6591" s="128" t="s">
        <v>230</v>
      </c>
    </row>
    <row r="6592" spans="6:27">
      <c r="F6592" s="128" t="s">
        <v>230</v>
      </c>
      <c r="G6592" s="128" t="s">
        <v>230</v>
      </c>
      <c r="H6592" s="128" t="s">
        <v>230</v>
      </c>
      <c r="I6592" s="128" t="s">
        <v>230</v>
      </c>
      <c r="J6592" s="128" t="s">
        <v>230</v>
      </c>
      <c r="K6592" s="128" t="s">
        <v>230</v>
      </c>
      <c r="N6592" s="128" t="s">
        <v>230</v>
      </c>
      <c r="AA6592" s="128" t="s">
        <v>230</v>
      </c>
    </row>
    <row r="6593" spans="6:27">
      <c r="F6593" s="128" t="s">
        <v>230</v>
      </c>
      <c r="G6593" s="128" t="s">
        <v>230</v>
      </c>
      <c r="H6593" s="128" t="s">
        <v>230</v>
      </c>
      <c r="I6593" s="128" t="s">
        <v>230</v>
      </c>
      <c r="J6593" s="128" t="s">
        <v>230</v>
      </c>
      <c r="K6593" s="128" t="s">
        <v>230</v>
      </c>
      <c r="N6593" s="128" t="s">
        <v>230</v>
      </c>
      <c r="AA6593" s="128" t="s">
        <v>230</v>
      </c>
    </row>
    <row r="6594" spans="6:27">
      <c r="F6594" s="128" t="s">
        <v>230</v>
      </c>
      <c r="G6594" s="128" t="s">
        <v>230</v>
      </c>
      <c r="H6594" s="128" t="s">
        <v>230</v>
      </c>
      <c r="I6594" s="128" t="s">
        <v>230</v>
      </c>
      <c r="J6594" s="128" t="s">
        <v>230</v>
      </c>
      <c r="K6594" s="128" t="s">
        <v>230</v>
      </c>
      <c r="N6594" s="128" t="s">
        <v>230</v>
      </c>
      <c r="AA6594" s="128" t="s">
        <v>230</v>
      </c>
    </row>
    <row r="6595" spans="6:27">
      <c r="F6595" s="128" t="s">
        <v>230</v>
      </c>
      <c r="G6595" s="128" t="s">
        <v>230</v>
      </c>
      <c r="H6595" s="128" t="s">
        <v>230</v>
      </c>
      <c r="I6595" s="128" t="s">
        <v>230</v>
      </c>
      <c r="J6595" s="128" t="s">
        <v>230</v>
      </c>
      <c r="K6595" s="128" t="s">
        <v>230</v>
      </c>
      <c r="N6595" s="128" t="s">
        <v>230</v>
      </c>
      <c r="AA6595" s="128" t="s">
        <v>230</v>
      </c>
    </row>
    <row r="6596" spans="6:27">
      <c r="F6596" s="128" t="s">
        <v>230</v>
      </c>
      <c r="G6596" s="128" t="s">
        <v>230</v>
      </c>
      <c r="H6596" s="128" t="s">
        <v>230</v>
      </c>
      <c r="I6596" s="128" t="s">
        <v>230</v>
      </c>
      <c r="J6596" s="128" t="s">
        <v>230</v>
      </c>
      <c r="K6596" s="128" t="s">
        <v>230</v>
      </c>
      <c r="N6596" s="128" t="s">
        <v>230</v>
      </c>
      <c r="AA6596" s="128" t="s">
        <v>230</v>
      </c>
    </row>
    <row r="6597" spans="6:27">
      <c r="F6597" s="128" t="s">
        <v>230</v>
      </c>
      <c r="G6597" s="128" t="s">
        <v>230</v>
      </c>
      <c r="H6597" s="128" t="s">
        <v>230</v>
      </c>
      <c r="I6597" s="128" t="s">
        <v>230</v>
      </c>
      <c r="J6597" s="128" t="s">
        <v>230</v>
      </c>
      <c r="K6597" s="128" t="s">
        <v>230</v>
      </c>
      <c r="N6597" s="128" t="s">
        <v>230</v>
      </c>
      <c r="AA6597" s="128" t="s">
        <v>230</v>
      </c>
    </row>
    <row r="6598" spans="6:27">
      <c r="F6598" s="128" t="s">
        <v>230</v>
      </c>
      <c r="G6598" s="128" t="s">
        <v>230</v>
      </c>
      <c r="H6598" s="128" t="s">
        <v>230</v>
      </c>
      <c r="I6598" s="128" t="s">
        <v>230</v>
      </c>
      <c r="J6598" s="128" t="s">
        <v>230</v>
      </c>
      <c r="K6598" s="128" t="s">
        <v>230</v>
      </c>
      <c r="N6598" s="128" t="s">
        <v>230</v>
      </c>
      <c r="AA6598" s="128" t="s">
        <v>230</v>
      </c>
    </row>
    <row r="6599" spans="6:27">
      <c r="F6599" s="128" t="s">
        <v>230</v>
      </c>
      <c r="G6599" s="128" t="s">
        <v>230</v>
      </c>
      <c r="H6599" s="128" t="s">
        <v>230</v>
      </c>
      <c r="I6599" s="128" t="s">
        <v>230</v>
      </c>
      <c r="J6599" s="128" t="s">
        <v>230</v>
      </c>
      <c r="K6599" s="128" t="s">
        <v>230</v>
      </c>
      <c r="N6599" s="128" t="s">
        <v>230</v>
      </c>
      <c r="AA6599" s="128" t="s">
        <v>230</v>
      </c>
    </row>
    <row r="6600" spans="6:27">
      <c r="F6600" s="128" t="s">
        <v>230</v>
      </c>
      <c r="G6600" s="128" t="s">
        <v>230</v>
      </c>
      <c r="H6600" s="128" t="s">
        <v>230</v>
      </c>
      <c r="I6600" s="128" t="s">
        <v>230</v>
      </c>
      <c r="J6600" s="128" t="s">
        <v>230</v>
      </c>
      <c r="K6600" s="128" t="s">
        <v>230</v>
      </c>
      <c r="N6600" s="128" t="s">
        <v>230</v>
      </c>
      <c r="AA6600" s="128" t="s">
        <v>230</v>
      </c>
    </row>
    <row r="6601" spans="6:27">
      <c r="F6601" s="128" t="s">
        <v>230</v>
      </c>
      <c r="G6601" s="128" t="s">
        <v>230</v>
      </c>
      <c r="H6601" s="128" t="s">
        <v>230</v>
      </c>
      <c r="I6601" s="128" t="s">
        <v>230</v>
      </c>
      <c r="J6601" s="128" t="s">
        <v>230</v>
      </c>
      <c r="K6601" s="128" t="s">
        <v>230</v>
      </c>
      <c r="N6601" s="128" t="s">
        <v>230</v>
      </c>
      <c r="AA6601" s="128" t="s">
        <v>230</v>
      </c>
    </row>
    <row r="6602" spans="6:27">
      <c r="F6602" s="128" t="s">
        <v>230</v>
      </c>
      <c r="G6602" s="128" t="s">
        <v>230</v>
      </c>
      <c r="H6602" s="128" t="s">
        <v>230</v>
      </c>
      <c r="I6602" s="128" t="s">
        <v>230</v>
      </c>
      <c r="J6602" s="128" t="s">
        <v>230</v>
      </c>
      <c r="K6602" s="128" t="s">
        <v>230</v>
      </c>
      <c r="N6602" s="128" t="s">
        <v>230</v>
      </c>
      <c r="AA6602" s="128" t="s">
        <v>230</v>
      </c>
    </row>
    <row r="6603" spans="6:27">
      <c r="F6603" s="128" t="s">
        <v>230</v>
      </c>
      <c r="G6603" s="128" t="s">
        <v>230</v>
      </c>
      <c r="H6603" s="128" t="s">
        <v>230</v>
      </c>
      <c r="I6603" s="128" t="s">
        <v>230</v>
      </c>
      <c r="J6603" s="128" t="s">
        <v>230</v>
      </c>
      <c r="K6603" s="128" t="s">
        <v>230</v>
      </c>
      <c r="N6603" s="128" t="s">
        <v>230</v>
      </c>
      <c r="AA6603" s="128" t="s">
        <v>230</v>
      </c>
    </row>
    <row r="6604" spans="6:27">
      <c r="F6604" s="128" t="s">
        <v>230</v>
      </c>
      <c r="G6604" s="128" t="s">
        <v>230</v>
      </c>
      <c r="H6604" s="128" t="s">
        <v>230</v>
      </c>
      <c r="I6604" s="128" t="s">
        <v>230</v>
      </c>
      <c r="J6604" s="128" t="s">
        <v>230</v>
      </c>
      <c r="K6604" s="128" t="s">
        <v>230</v>
      </c>
      <c r="N6604" s="128" t="s">
        <v>230</v>
      </c>
      <c r="AA6604" s="128" t="s">
        <v>230</v>
      </c>
    </row>
    <row r="6605" spans="6:27">
      <c r="F6605" s="128" t="s">
        <v>230</v>
      </c>
      <c r="G6605" s="128" t="s">
        <v>230</v>
      </c>
      <c r="H6605" s="128" t="s">
        <v>230</v>
      </c>
      <c r="I6605" s="128" t="s">
        <v>230</v>
      </c>
      <c r="J6605" s="128" t="s">
        <v>230</v>
      </c>
      <c r="K6605" s="128" t="s">
        <v>230</v>
      </c>
      <c r="N6605" s="128" t="s">
        <v>230</v>
      </c>
      <c r="AA6605" s="128" t="s">
        <v>230</v>
      </c>
    </row>
    <row r="6606" spans="6:27">
      <c r="F6606" s="128" t="s">
        <v>230</v>
      </c>
      <c r="G6606" s="128" t="s">
        <v>230</v>
      </c>
      <c r="H6606" s="128" t="s">
        <v>230</v>
      </c>
      <c r="I6606" s="128" t="s">
        <v>230</v>
      </c>
      <c r="J6606" s="128" t="s">
        <v>230</v>
      </c>
      <c r="K6606" s="128" t="s">
        <v>230</v>
      </c>
      <c r="N6606" s="128" t="s">
        <v>230</v>
      </c>
      <c r="AA6606" s="128" t="s">
        <v>230</v>
      </c>
    </row>
    <row r="6607" spans="6:27">
      <c r="F6607" s="128" t="s">
        <v>230</v>
      </c>
      <c r="G6607" s="128" t="s">
        <v>230</v>
      </c>
      <c r="H6607" s="128" t="s">
        <v>230</v>
      </c>
      <c r="I6607" s="128" t="s">
        <v>230</v>
      </c>
      <c r="J6607" s="128" t="s">
        <v>230</v>
      </c>
      <c r="K6607" s="128" t="s">
        <v>230</v>
      </c>
      <c r="N6607" s="128" t="s">
        <v>230</v>
      </c>
      <c r="AA6607" s="128" t="s">
        <v>230</v>
      </c>
    </row>
    <row r="6608" spans="6:27">
      <c r="F6608" s="128" t="s">
        <v>230</v>
      </c>
      <c r="G6608" s="128" t="s">
        <v>230</v>
      </c>
      <c r="H6608" s="128" t="s">
        <v>230</v>
      </c>
      <c r="I6608" s="128" t="s">
        <v>230</v>
      </c>
      <c r="J6608" s="128" t="s">
        <v>230</v>
      </c>
      <c r="K6608" s="128" t="s">
        <v>230</v>
      </c>
      <c r="N6608" s="128" t="s">
        <v>230</v>
      </c>
      <c r="AA6608" s="128" t="s">
        <v>230</v>
      </c>
    </row>
    <row r="6609" spans="6:27">
      <c r="F6609" s="128" t="s">
        <v>230</v>
      </c>
      <c r="G6609" s="128" t="s">
        <v>230</v>
      </c>
      <c r="H6609" s="128" t="s">
        <v>230</v>
      </c>
      <c r="I6609" s="128" t="s">
        <v>230</v>
      </c>
      <c r="J6609" s="128" t="s">
        <v>230</v>
      </c>
      <c r="K6609" s="128" t="s">
        <v>230</v>
      </c>
      <c r="N6609" s="128" t="s">
        <v>230</v>
      </c>
      <c r="AA6609" s="128" t="s">
        <v>230</v>
      </c>
    </row>
    <row r="6610" spans="6:27">
      <c r="F6610" s="128" t="s">
        <v>230</v>
      </c>
      <c r="G6610" s="128" t="s">
        <v>230</v>
      </c>
      <c r="H6610" s="128" t="s">
        <v>230</v>
      </c>
      <c r="I6610" s="128" t="s">
        <v>230</v>
      </c>
      <c r="J6610" s="128" t="s">
        <v>230</v>
      </c>
      <c r="K6610" s="128" t="s">
        <v>230</v>
      </c>
      <c r="N6610" s="128" t="s">
        <v>230</v>
      </c>
      <c r="AA6610" s="128" t="s">
        <v>230</v>
      </c>
    </row>
    <row r="6611" spans="6:27">
      <c r="F6611" s="128" t="s">
        <v>230</v>
      </c>
      <c r="G6611" s="128" t="s">
        <v>230</v>
      </c>
      <c r="H6611" s="128" t="s">
        <v>230</v>
      </c>
      <c r="I6611" s="128" t="s">
        <v>230</v>
      </c>
      <c r="J6611" s="128" t="s">
        <v>230</v>
      </c>
      <c r="K6611" s="128" t="s">
        <v>230</v>
      </c>
      <c r="N6611" s="128" t="s">
        <v>230</v>
      </c>
      <c r="AA6611" s="128" t="s">
        <v>230</v>
      </c>
    </row>
    <row r="6612" spans="6:27">
      <c r="F6612" s="128" t="s">
        <v>230</v>
      </c>
      <c r="G6612" s="128" t="s">
        <v>230</v>
      </c>
      <c r="H6612" s="128" t="s">
        <v>230</v>
      </c>
      <c r="I6612" s="128" t="s">
        <v>230</v>
      </c>
      <c r="J6612" s="128" t="s">
        <v>230</v>
      </c>
      <c r="K6612" s="128" t="s">
        <v>230</v>
      </c>
      <c r="N6612" s="128" t="s">
        <v>230</v>
      </c>
      <c r="AA6612" s="128" t="s">
        <v>230</v>
      </c>
    </row>
    <row r="6613" spans="6:27">
      <c r="F6613" s="128" t="s">
        <v>230</v>
      </c>
      <c r="G6613" s="128" t="s">
        <v>230</v>
      </c>
      <c r="H6613" s="128" t="s">
        <v>230</v>
      </c>
      <c r="I6613" s="128" t="s">
        <v>230</v>
      </c>
      <c r="J6613" s="128" t="s">
        <v>230</v>
      </c>
      <c r="K6613" s="128" t="s">
        <v>230</v>
      </c>
      <c r="N6613" s="128" t="s">
        <v>230</v>
      </c>
      <c r="AA6613" s="128" t="s">
        <v>230</v>
      </c>
    </row>
    <row r="6614" spans="6:27">
      <c r="F6614" s="128" t="s">
        <v>230</v>
      </c>
      <c r="G6614" s="128" t="s">
        <v>230</v>
      </c>
      <c r="H6614" s="128" t="s">
        <v>230</v>
      </c>
      <c r="I6614" s="128" t="s">
        <v>230</v>
      </c>
      <c r="J6614" s="128" t="s">
        <v>230</v>
      </c>
      <c r="K6614" s="128" t="s">
        <v>230</v>
      </c>
      <c r="N6614" s="128" t="s">
        <v>230</v>
      </c>
      <c r="AA6614" s="128" t="s">
        <v>230</v>
      </c>
    </row>
    <row r="6615" spans="6:27">
      <c r="F6615" s="128" t="s">
        <v>230</v>
      </c>
      <c r="G6615" s="128" t="s">
        <v>230</v>
      </c>
      <c r="H6615" s="128" t="s">
        <v>230</v>
      </c>
      <c r="I6615" s="128" t="s">
        <v>230</v>
      </c>
      <c r="J6615" s="128" t="s">
        <v>230</v>
      </c>
      <c r="K6615" s="128" t="s">
        <v>230</v>
      </c>
      <c r="N6615" s="128" t="s">
        <v>230</v>
      </c>
      <c r="AA6615" s="128" t="s">
        <v>230</v>
      </c>
    </row>
    <row r="6616" spans="6:27">
      <c r="F6616" s="128" t="s">
        <v>230</v>
      </c>
      <c r="G6616" s="128" t="s">
        <v>230</v>
      </c>
      <c r="H6616" s="128" t="s">
        <v>230</v>
      </c>
      <c r="I6616" s="128" t="s">
        <v>230</v>
      </c>
      <c r="J6616" s="128" t="s">
        <v>230</v>
      </c>
      <c r="K6616" s="128" t="s">
        <v>230</v>
      </c>
      <c r="N6616" s="128" t="s">
        <v>230</v>
      </c>
      <c r="AA6616" s="128" t="s">
        <v>230</v>
      </c>
    </row>
    <row r="6617" spans="6:27">
      <c r="F6617" s="128" t="s">
        <v>230</v>
      </c>
      <c r="G6617" s="128" t="s">
        <v>230</v>
      </c>
      <c r="H6617" s="128" t="s">
        <v>230</v>
      </c>
      <c r="I6617" s="128" t="s">
        <v>230</v>
      </c>
      <c r="J6617" s="128" t="s">
        <v>230</v>
      </c>
      <c r="K6617" s="128" t="s">
        <v>230</v>
      </c>
      <c r="N6617" s="128" t="s">
        <v>230</v>
      </c>
      <c r="AA6617" s="128" t="s">
        <v>230</v>
      </c>
    </row>
    <row r="6618" spans="6:27">
      <c r="F6618" s="128" t="s">
        <v>230</v>
      </c>
      <c r="G6618" s="128" t="s">
        <v>230</v>
      </c>
      <c r="H6618" s="128" t="s">
        <v>230</v>
      </c>
      <c r="I6618" s="128" t="s">
        <v>230</v>
      </c>
      <c r="J6618" s="128" t="s">
        <v>230</v>
      </c>
      <c r="K6618" s="128" t="s">
        <v>230</v>
      </c>
      <c r="N6618" s="128" t="s">
        <v>230</v>
      </c>
      <c r="AA6618" s="128" t="s">
        <v>230</v>
      </c>
    </row>
    <row r="6619" spans="6:27">
      <c r="F6619" s="128" t="s">
        <v>230</v>
      </c>
      <c r="G6619" s="128" t="s">
        <v>230</v>
      </c>
      <c r="H6619" s="128" t="s">
        <v>230</v>
      </c>
      <c r="I6619" s="128" t="s">
        <v>230</v>
      </c>
      <c r="J6619" s="128" t="s">
        <v>230</v>
      </c>
      <c r="K6619" s="128" t="s">
        <v>230</v>
      </c>
      <c r="N6619" s="128" t="s">
        <v>230</v>
      </c>
      <c r="AA6619" s="128" t="s">
        <v>230</v>
      </c>
    </row>
    <row r="6620" spans="6:27">
      <c r="F6620" s="128" t="s">
        <v>230</v>
      </c>
      <c r="G6620" s="128" t="s">
        <v>230</v>
      </c>
      <c r="H6620" s="128" t="s">
        <v>230</v>
      </c>
      <c r="I6620" s="128" t="s">
        <v>230</v>
      </c>
      <c r="J6620" s="128" t="s">
        <v>230</v>
      </c>
      <c r="K6620" s="128" t="s">
        <v>230</v>
      </c>
      <c r="N6620" s="128" t="s">
        <v>230</v>
      </c>
      <c r="AA6620" s="128" t="s">
        <v>230</v>
      </c>
    </row>
    <row r="6621" spans="6:27">
      <c r="F6621" s="128" t="s">
        <v>230</v>
      </c>
      <c r="G6621" s="128" t="s">
        <v>230</v>
      </c>
      <c r="H6621" s="128" t="s">
        <v>230</v>
      </c>
      <c r="I6621" s="128" t="s">
        <v>230</v>
      </c>
      <c r="J6621" s="128" t="s">
        <v>230</v>
      </c>
      <c r="K6621" s="128" t="s">
        <v>230</v>
      </c>
      <c r="N6621" s="128" t="s">
        <v>230</v>
      </c>
      <c r="AA6621" s="128" t="s">
        <v>230</v>
      </c>
    </row>
    <row r="6622" spans="6:27">
      <c r="F6622" s="128" t="s">
        <v>230</v>
      </c>
      <c r="G6622" s="128" t="s">
        <v>230</v>
      </c>
      <c r="H6622" s="128" t="s">
        <v>230</v>
      </c>
      <c r="I6622" s="128" t="s">
        <v>230</v>
      </c>
      <c r="J6622" s="128" t="s">
        <v>230</v>
      </c>
      <c r="K6622" s="128" t="s">
        <v>230</v>
      </c>
      <c r="N6622" s="128" t="s">
        <v>230</v>
      </c>
      <c r="AA6622" s="128" t="s">
        <v>230</v>
      </c>
    </row>
    <row r="6623" spans="6:27">
      <c r="F6623" s="128" t="s">
        <v>230</v>
      </c>
      <c r="G6623" s="128" t="s">
        <v>230</v>
      </c>
      <c r="H6623" s="128" t="s">
        <v>230</v>
      </c>
      <c r="I6623" s="128" t="s">
        <v>230</v>
      </c>
      <c r="J6623" s="128" t="s">
        <v>230</v>
      </c>
      <c r="K6623" s="128" t="s">
        <v>230</v>
      </c>
      <c r="N6623" s="128" t="s">
        <v>230</v>
      </c>
      <c r="AA6623" s="128" t="s">
        <v>230</v>
      </c>
    </row>
    <row r="6624" spans="6:27">
      <c r="F6624" s="128" t="s">
        <v>230</v>
      </c>
      <c r="G6624" s="128" t="s">
        <v>230</v>
      </c>
      <c r="H6624" s="128" t="s">
        <v>230</v>
      </c>
      <c r="I6624" s="128" t="s">
        <v>230</v>
      </c>
      <c r="J6624" s="128" t="s">
        <v>230</v>
      </c>
      <c r="K6624" s="128" t="s">
        <v>230</v>
      </c>
      <c r="N6624" s="128" t="s">
        <v>230</v>
      </c>
      <c r="AA6624" s="128" t="s">
        <v>230</v>
      </c>
    </row>
    <row r="6625" spans="6:27">
      <c r="F6625" s="128" t="s">
        <v>230</v>
      </c>
      <c r="G6625" s="128" t="s">
        <v>230</v>
      </c>
      <c r="H6625" s="128" t="s">
        <v>230</v>
      </c>
      <c r="I6625" s="128" t="s">
        <v>230</v>
      </c>
      <c r="J6625" s="128" t="s">
        <v>230</v>
      </c>
      <c r="K6625" s="128" t="s">
        <v>230</v>
      </c>
      <c r="N6625" s="128" t="s">
        <v>230</v>
      </c>
      <c r="AA6625" s="128" t="s">
        <v>230</v>
      </c>
    </row>
    <row r="6626" spans="6:27">
      <c r="F6626" s="128" t="s">
        <v>230</v>
      </c>
      <c r="G6626" s="128" t="s">
        <v>230</v>
      </c>
      <c r="H6626" s="128" t="s">
        <v>230</v>
      </c>
      <c r="I6626" s="128" t="s">
        <v>230</v>
      </c>
      <c r="J6626" s="128" t="s">
        <v>230</v>
      </c>
      <c r="K6626" s="128" t="s">
        <v>230</v>
      </c>
      <c r="N6626" s="128" t="s">
        <v>230</v>
      </c>
      <c r="AA6626" s="128" t="s">
        <v>230</v>
      </c>
    </row>
    <row r="6627" spans="6:27">
      <c r="F6627" s="128" t="s">
        <v>230</v>
      </c>
      <c r="G6627" s="128" t="s">
        <v>230</v>
      </c>
      <c r="H6627" s="128" t="s">
        <v>230</v>
      </c>
      <c r="I6627" s="128" t="s">
        <v>230</v>
      </c>
      <c r="J6627" s="128" t="s">
        <v>230</v>
      </c>
      <c r="K6627" s="128" t="s">
        <v>230</v>
      </c>
      <c r="N6627" s="128" t="s">
        <v>230</v>
      </c>
      <c r="AA6627" s="128" t="s">
        <v>230</v>
      </c>
    </row>
    <row r="6628" spans="6:27">
      <c r="F6628" s="128" t="s">
        <v>230</v>
      </c>
      <c r="G6628" s="128" t="s">
        <v>230</v>
      </c>
      <c r="H6628" s="128" t="s">
        <v>230</v>
      </c>
      <c r="I6628" s="128" t="s">
        <v>230</v>
      </c>
      <c r="J6628" s="128" t="s">
        <v>230</v>
      </c>
      <c r="K6628" s="128" t="s">
        <v>230</v>
      </c>
      <c r="N6628" s="128" t="s">
        <v>230</v>
      </c>
      <c r="AA6628" s="128" t="s">
        <v>230</v>
      </c>
    </row>
    <row r="6629" spans="6:27">
      <c r="F6629" s="128" t="s">
        <v>230</v>
      </c>
      <c r="G6629" s="128" t="s">
        <v>230</v>
      </c>
      <c r="H6629" s="128" t="s">
        <v>230</v>
      </c>
      <c r="I6629" s="128" t="s">
        <v>230</v>
      </c>
      <c r="J6629" s="128" t="s">
        <v>230</v>
      </c>
      <c r="K6629" s="128" t="s">
        <v>230</v>
      </c>
      <c r="N6629" s="128" t="s">
        <v>230</v>
      </c>
      <c r="AA6629" s="128" t="s">
        <v>230</v>
      </c>
    </row>
    <row r="6630" spans="6:27">
      <c r="F6630" s="128" t="s">
        <v>230</v>
      </c>
      <c r="G6630" s="128" t="s">
        <v>230</v>
      </c>
      <c r="H6630" s="128" t="s">
        <v>230</v>
      </c>
      <c r="I6630" s="128" t="s">
        <v>230</v>
      </c>
      <c r="J6630" s="128" t="s">
        <v>230</v>
      </c>
      <c r="K6630" s="128" t="s">
        <v>230</v>
      </c>
      <c r="N6630" s="128" t="s">
        <v>230</v>
      </c>
      <c r="AA6630" s="128" t="s">
        <v>230</v>
      </c>
    </row>
    <row r="6631" spans="6:27">
      <c r="F6631" s="128" t="s">
        <v>230</v>
      </c>
      <c r="G6631" s="128" t="s">
        <v>230</v>
      </c>
      <c r="H6631" s="128" t="s">
        <v>230</v>
      </c>
      <c r="I6631" s="128" t="s">
        <v>230</v>
      </c>
      <c r="J6631" s="128" t="s">
        <v>230</v>
      </c>
      <c r="K6631" s="128" t="s">
        <v>230</v>
      </c>
      <c r="N6631" s="128" t="s">
        <v>230</v>
      </c>
      <c r="AA6631" s="128" t="s">
        <v>230</v>
      </c>
    </row>
    <row r="6632" spans="6:27">
      <c r="F6632" s="128" t="s">
        <v>230</v>
      </c>
      <c r="G6632" s="128" t="s">
        <v>230</v>
      </c>
      <c r="H6632" s="128" t="s">
        <v>230</v>
      </c>
      <c r="I6632" s="128" t="s">
        <v>230</v>
      </c>
      <c r="J6632" s="128" t="s">
        <v>230</v>
      </c>
      <c r="K6632" s="128" t="s">
        <v>230</v>
      </c>
      <c r="N6632" s="128" t="s">
        <v>230</v>
      </c>
      <c r="AA6632" s="128" t="s">
        <v>230</v>
      </c>
    </row>
    <row r="6633" spans="6:27">
      <c r="F6633" s="128" t="s">
        <v>230</v>
      </c>
      <c r="G6633" s="128" t="s">
        <v>230</v>
      </c>
      <c r="H6633" s="128" t="s">
        <v>230</v>
      </c>
      <c r="I6633" s="128" t="s">
        <v>230</v>
      </c>
      <c r="J6633" s="128" t="s">
        <v>230</v>
      </c>
      <c r="K6633" s="128" t="s">
        <v>230</v>
      </c>
      <c r="N6633" s="128" t="s">
        <v>230</v>
      </c>
      <c r="AA6633" s="128" t="s">
        <v>230</v>
      </c>
    </row>
    <row r="6634" spans="6:27">
      <c r="F6634" s="128" t="s">
        <v>230</v>
      </c>
      <c r="G6634" s="128" t="s">
        <v>230</v>
      </c>
      <c r="H6634" s="128" t="s">
        <v>230</v>
      </c>
      <c r="I6634" s="128" t="s">
        <v>230</v>
      </c>
      <c r="J6634" s="128" t="s">
        <v>230</v>
      </c>
      <c r="K6634" s="128" t="s">
        <v>230</v>
      </c>
      <c r="N6634" s="128" t="s">
        <v>230</v>
      </c>
      <c r="AA6634" s="128" t="s">
        <v>230</v>
      </c>
    </row>
    <row r="6635" spans="6:27">
      <c r="F6635" s="128" t="s">
        <v>230</v>
      </c>
      <c r="G6635" s="128" t="s">
        <v>230</v>
      </c>
      <c r="H6635" s="128" t="s">
        <v>230</v>
      </c>
      <c r="I6635" s="128" t="s">
        <v>230</v>
      </c>
      <c r="J6635" s="128" t="s">
        <v>230</v>
      </c>
      <c r="K6635" s="128" t="s">
        <v>230</v>
      </c>
      <c r="N6635" s="128" t="s">
        <v>230</v>
      </c>
      <c r="AA6635" s="128" t="s">
        <v>230</v>
      </c>
    </row>
    <row r="6636" spans="6:27">
      <c r="F6636" s="128" t="s">
        <v>230</v>
      </c>
      <c r="G6636" s="128" t="s">
        <v>230</v>
      </c>
      <c r="H6636" s="128" t="s">
        <v>230</v>
      </c>
      <c r="I6636" s="128" t="s">
        <v>230</v>
      </c>
      <c r="J6636" s="128" t="s">
        <v>230</v>
      </c>
      <c r="K6636" s="128" t="s">
        <v>230</v>
      </c>
      <c r="N6636" s="128" t="s">
        <v>230</v>
      </c>
      <c r="AA6636" s="128" t="s">
        <v>230</v>
      </c>
    </row>
    <row r="6637" spans="6:27">
      <c r="F6637" s="128" t="s">
        <v>230</v>
      </c>
      <c r="G6637" s="128" t="s">
        <v>230</v>
      </c>
      <c r="H6637" s="128" t="s">
        <v>230</v>
      </c>
      <c r="I6637" s="128" t="s">
        <v>230</v>
      </c>
      <c r="J6637" s="128" t="s">
        <v>230</v>
      </c>
      <c r="K6637" s="128" t="s">
        <v>230</v>
      </c>
      <c r="N6637" s="128" t="s">
        <v>230</v>
      </c>
      <c r="AA6637" s="128" t="s">
        <v>230</v>
      </c>
    </row>
    <row r="6638" spans="6:27">
      <c r="F6638" s="128" t="s">
        <v>230</v>
      </c>
      <c r="G6638" s="128" t="s">
        <v>230</v>
      </c>
      <c r="H6638" s="128" t="s">
        <v>230</v>
      </c>
      <c r="I6638" s="128" t="s">
        <v>230</v>
      </c>
      <c r="J6638" s="128" t="s">
        <v>230</v>
      </c>
      <c r="K6638" s="128" t="s">
        <v>230</v>
      </c>
      <c r="N6638" s="128" t="s">
        <v>230</v>
      </c>
      <c r="AA6638" s="128" t="s">
        <v>230</v>
      </c>
    </row>
    <row r="6639" spans="6:27">
      <c r="F6639" s="128" t="s">
        <v>230</v>
      </c>
      <c r="G6639" s="128" t="s">
        <v>230</v>
      </c>
      <c r="H6639" s="128" t="s">
        <v>230</v>
      </c>
      <c r="I6639" s="128" t="s">
        <v>230</v>
      </c>
      <c r="J6639" s="128" t="s">
        <v>230</v>
      </c>
      <c r="K6639" s="128" t="s">
        <v>230</v>
      </c>
      <c r="N6639" s="128" t="s">
        <v>230</v>
      </c>
      <c r="AA6639" s="128" t="s">
        <v>230</v>
      </c>
    </row>
    <row r="6640" spans="6:27">
      <c r="F6640" s="128" t="s">
        <v>230</v>
      </c>
      <c r="G6640" s="128" t="s">
        <v>230</v>
      </c>
      <c r="H6640" s="128" t="s">
        <v>230</v>
      </c>
      <c r="I6640" s="128" t="s">
        <v>230</v>
      </c>
      <c r="J6640" s="128" t="s">
        <v>230</v>
      </c>
      <c r="K6640" s="128" t="s">
        <v>230</v>
      </c>
      <c r="N6640" s="128" t="s">
        <v>230</v>
      </c>
      <c r="AA6640" s="128" t="s">
        <v>230</v>
      </c>
    </row>
    <row r="6641" spans="6:27">
      <c r="F6641" s="128" t="s">
        <v>230</v>
      </c>
      <c r="G6641" s="128" t="s">
        <v>230</v>
      </c>
      <c r="H6641" s="128" t="s">
        <v>230</v>
      </c>
      <c r="I6641" s="128" t="s">
        <v>230</v>
      </c>
      <c r="J6641" s="128" t="s">
        <v>230</v>
      </c>
      <c r="K6641" s="128" t="s">
        <v>230</v>
      </c>
      <c r="N6641" s="128" t="s">
        <v>230</v>
      </c>
      <c r="AA6641" s="128" t="s">
        <v>230</v>
      </c>
    </row>
    <row r="6642" spans="6:27">
      <c r="F6642" s="128" t="s">
        <v>230</v>
      </c>
      <c r="G6642" s="128" t="s">
        <v>230</v>
      </c>
      <c r="H6642" s="128" t="s">
        <v>230</v>
      </c>
      <c r="I6642" s="128" t="s">
        <v>230</v>
      </c>
      <c r="J6642" s="128" t="s">
        <v>230</v>
      </c>
      <c r="K6642" s="128" t="s">
        <v>230</v>
      </c>
      <c r="N6642" s="128" t="s">
        <v>230</v>
      </c>
      <c r="AA6642" s="128" t="s">
        <v>230</v>
      </c>
    </row>
    <row r="6643" spans="6:27">
      <c r="F6643" s="128" t="s">
        <v>230</v>
      </c>
      <c r="G6643" s="128" t="s">
        <v>230</v>
      </c>
      <c r="H6643" s="128" t="s">
        <v>230</v>
      </c>
      <c r="I6643" s="128" t="s">
        <v>230</v>
      </c>
      <c r="J6643" s="128" t="s">
        <v>230</v>
      </c>
      <c r="K6643" s="128" t="s">
        <v>230</v>
      </c>
      <c r="N6643" s="128" t="s">
        <v>230</v>
      </c>
      <c r="AA6643" s="128" t="s">
        <v>230</v>
      </c>
    </row>
    <row r="6644" spans="6:27">
      <c r="F6644" s="128" t="s">
        <v>230</v>
      </c>
      <c r="G6644" s="128" t="s">
        <v>230</v>
      </c>
      <c r="H6644" s="128" t="s">
        <v>230</v>
      </c>
      <c r="I6644" s="128" t="s">
        <v>230</v>
      </c>
      <c r="J6644" s="128" t="s">
        <v>230</v>
      </c>
      <c r="K6644" s="128" t="s">
        <v>230</v>
      </c>
      <c r="N6644" s="128" t="s">
        <v>230</v>
      </c>
      <c r="AA6644" s="128" t="s">
        <v>230</v>
      </c>
    </row>
    <row r="6645" spans="6:27">
      <c r="F6645" s="128" t="s">
        <v>230</v>
      </c>
      <c r="G6645" s="128" t="s">
        <v>230</v>
      </c>
      <c r="H6645" s="128" t="s">
        <v>230</v>
      </c>
      <c r="I6645" s="128" t="s">
        <v>230</v>
      </c>
      <c r="J6645" s="128" t="s">
        <v>230</v>
      </c>
      <c r="K6645" s="128" t="s">
        <v>230</v>
      </c>
      <c r="N6645" s="128" t="s">
        <v>230</v>
      </c>
      <c r="AA6645" s="128" t="s">
        <v>230</v>
      </c>
    </row>
    <row r="6646" spans="6:27">
      <c r="F6646" s="128" t="s">
        <v>230</v>
      </c>
      <c r="G6646" s="128" t="s">
        <v>230</v>
      </c>
      <c r="H6646" s="128" t="s">
        <v>230</v>
      </c>
      <c r="I6646" s="128" t="s">
        <v>230</v>
      </c>
      <c r="J6646" s="128" t="s">
        <v>230</v>
      </c>
      <c r="K6646" s="128" t="s">
        <v>230</v>
      </c>
      <c r="N6646" s="128" t="s">
        <v>230</v>
      </c>
      <c r="AA6646" s="128" t="s">
        <v>230</v>
      </c>
    </row>
    <row r="6647" spans="6:27">
      <c r="F6647" s="128" t="s">
        <v>230</v>
      </c>
      <c r="G6647" s="128" t="s">
        <v>230</v>
      </c>
      <c r="H6647" s="128" t="s">
        <v>230</v>
      </c>
      <c r="I6647" s="128" t="s">
        <v>230</v>
      </c>
      <c r="J6647" s="128" t="s">
        <v>230</v>
      </c>
      <c r="K6647" s="128" t="s">
        <v>230</v>
      </c>
      <c r="N6647" s="128" t="s">
        <v>230</v>
      </c>
      <c r="AA6647" s="128" t="s">
        <v>230</v>
      </c>
    </row>
    <row r="6648" spans="6:27">
      <c r="F6648" s="128" t="s">
        <v>230</v>
      </c>
      <c r="G6648" s="128" t="s">
        <v>230</v>
      </c>
      <c r="H6648" s="128" t="s">
        <v>230</v>
      </c>
      <c r="I6648" s="128" t="s">
        <v>230</v>
      </c>
      <c r="J6648" s="128" t="s">
        <v>230</v>
      </c>
      <c r="K6648" s="128" t="s">
        <v>230</v>
      </c>
      <c r="N6648" s="128" t="s">
        <v>230</v>
      </c>
      <c r="AA6648" s="128" t="s">
        <v>230</v>
      </c>
    </row>
    <row r="6649" spans="6:27">
      <c r="F6649" s="128" t="s">
        <v>230</v>
      </c>
      <c r="G6649" s="128" t="s">
        <v>230</v>
      </c>
      <c r="H6649" s="128" t="s">
        <v>230</v>
      </c>
      <c r="I6649" s="128" t="s">
        <v>230</v>
      </c>
      <c r="J6649" s="128" t="s">
        <v>230</v>
      </c>
      <c r="K6649" s="128" t="s">
        <v>230</v>
      </c>
      <c r="N6649" s="128" t="s">
        <v>230</v>
      </c>
      <c r="AA6649" s="128" t="s">
        <v>230</v>
      </c>
    </row>
    <row r="6650" spans="6:27">
      <c r="F6650" s="128" t="s">
        <v>230</v>
      </c>
      <c r="G6650" s="128" t="s">
        <v>230</v>
      </c>
      <c r="H6650" s="128" t="s">
        <v>230</v>
      </c>
      <c r="I6650" s="128" t="s">
        <v>230</v>
      </c>
      <c r="J6650" s="128" t="s">
        <v>230</v>
      </c>
      <c r="K6650" s="128" t="s">
        <v>230</v>
      </c>
      <c r="N6650" s="128" t="s">
        <v>230</v>
      </c>
      <c r="AA6650" s="128" t="s">
        <v>230</v>
      </c>
    </row>
    <row r="6651" spans="6:27">
      <c r="F6651" s="128" t="s">
        <v>230</v>
      </c>
      <c r="G6651" s="128" t="s">
        <v>230</v>
      </c>
      <c r="H6651" s="128" t="s">
        <v>230</v>
      </c>
      <c r="I6651" s="128" t="s">
        <v>230</v>
      </c>
      <c r="J6651" s="128" t="s">
        <v>230</v>
      </c>
      <c r="K6651" s="128" t="s">
        <v>230</v>
      </c>
      <c r="N6651" s="128" t="s">
        <v>230</v>
      </c>
      <c r="AA6651" s="128" t="s">
        <v>230</v>
      </c>
    </row>
    <row r="6652" spans="6:27">
      <c r="F6652" s="128" t="s">
        <v>230</v>
      </c>
      <c r="G6652" s="128" t="s">
        <v>230</v>
      </c>
      <c r="H6652" s="128" t="s">
        <v>230</v>
      </c>
      <c r="I6652" s="128" t="s">
        <v>230</v>
      </c>
      <c r="J6652" s="128" t="s">
        <v>230</v>
      </c>
      <c r="K6652" s="128" t="s">
        <v>230</v>
      </c>
      <c r="N6652" s="128" t="s">
        <v>230</v>
      </c>
      <c r="AA6652" s="128" t="s">
        <v>230</v>
      </c>
    </row>
    <row r="6653" spans="6:27">
      <c r="F6653" s="128" t="s">
        <v>230</v>
      </c>
      <c r="G6653" s="128" t="s">
        <v>230</v>
      </c>
      <c r="H6653" s="128" t="s">
        <v>230</v>
      </c>
      <c r="I6653" s="128" t="s">
        <v>230</v>
      </c>
      <c r="J6653" s="128" t="s">
        <v>230</v>
      </c>
      <c r="K6653" s="128" t="s">
        <v>230</v>
      </c>
      <c r="N6653" s="128" t="s">
        <v>230</v>
      </c>
      <c r="AA6653" s="128" t="s">
        <v>230</v>
      </c>
    </row>
    <row r="6654" spans="6:27">
      <c r="F6654" s="128" t="s">
        <v>230</v>
      </c>
      <c r="G6654" s="128" t="s">
        <v>230</v>
      </c>
      <c r="H6654" s="128" t="s">
        <v>230</v>
      </c>
      <c r="I6654" s="128" t="s">
        <v>230</v>
      </c>
      <c r="J6654" s="128" t="s">
        <v>230</v>
      </c>
      <c r="K6654" s="128" t="s">
        <v>230</v>
      </c>
      <c r="N6654" s="128" t="s">
        <v>230</v>
      </c>
      <c r="AA6654" s="128" t="s">
        <v>230</v>
      </c>
    </row>
    <row r="6655" spans="6:27">
      <c r="F6655" s="128" t="s">
        <v>230</v>
      </c>
      <c r="G6655" s="128" t="s">
        <v>230</v>
      </c>
      <c r="H6655" s="128" t="s">
        <v>230</v>
      </c>
      <c r="I6655" s="128" t="s">
        <v>230</v>
      </c>
      <c r="J6655" s="128" t="s">
        <v>230</v>
      </c>
      <c r="K6655" s="128" t="s">
        <v>230</v>
      </c>
      <c r="N6655" s="128" t="s">
        <v>230</v>
      </c>
      <c r="AA6655" s="128" t="s">
        <v>230</v>
      </c>
    </row>
    <row r="6656" spans="6:27">
      <c r="F6656" s="128" t="s">
        <v>230</v>
      </c>
      <c r="G6656" s="128" t="s">
        <v>230</v>
      </c>
      <c r="H6656" s="128" t="s">
        <v>230</v>
      </c>
      <c r="I6656" s="128" t="s">
        <v>230</v>
      </c>
      <c r="J6656" s="128" t="s">
        <v>230</v>
      </c>
      <c r="K6656" s="128" t="s">
        <v>230</v>
      </c>
      <c r="N6656" s="128" t="s">
        <v>230</v>
      </c>
      <c r="AA6656" s="128" t="s">
        <v>230</v>
      </c>
    </row>
    <row r="6657" spans="6:27">
      <c r="F6657" s="128" t="s">
        <v>230</v>
      </c>
      <c r="G6657" s="128" t="s">
        <v>230</v>
      </c>
      <c r="H6657" s="128" t="s">
        <v>230</v>
      </c>
      <c r="I6657" s="128" t="s">
        <v>230</v>
      </c>
      <c r="J6657" s="128" t="s">
        <v>230</v>
      </c>
      <c r="K6657" s="128" t="s">
        <v>230</v>
      </c>
      <c r="N6657" s="128" t="s">
        <v>230</v>
      </c>
      <c r="AA6657" s="128" t="s">
        <v>230</v>
      </c>
    </row>
    <row r="6658" spans="6:27">
      <c r="F6658" s="128" t="s">
        <v>230</v>
      </c>
      <c r="G6658" s="128" t="s">
        <v>230</v>
      </c>
      <c r="H6658" s="128" t="s">
        <v>230</v>
      </c>
      <c r="I6658" s="128" t="s">
        <v>230</v>
      </c>
      <c r="J6658" s="128" t="s">
        <v>230</v>
      </c>
      <c r="K6658" s="128" t="s">
        <v>230</v>
      </c>
      <c r="N6658" s="128" t="s">
        <v>230</v>
      </c>
      <c r="AA6658" s="128" t="s">
        <v>230</v>
      </c>
    </row>
    <row r="6659" spans="6:27">
      <c r="F6659" s="128" t="s">
        <v>230</v>
      </c>
      <c r="G6659" s="128" t="s">
        <v>230</v>
      </c>
      <c r="H6659" s="128" t="s">
        <v>230</v>
      </c>
      <c r="I6659" s="128" t="s">
        <v>230</v>
      </c>
      <c r="J6659" s="128" t="s">
        <v>230</v>
      </c>
      <c r="K6659" s="128" t="s">
        <v>230</v>
      </c>
      <c r="N6659" s="128" t="s">
        <v>230</v>
      </c>
      <c r="AA6659" s="128" t="s">
        <v>230</v>
      </c>
    </row>
    <row r="6660" spans="6:27">
      <c r="F6660" s="128" t="s">
        <v>230</v>
      </c>
      <c r="G6660" s="128" t="s">
        <v>230</v>
      </c>
      <c r="H6660" s="128" t="s">
        <v>230</v>
      </c>
      <c r="I6660" s="128" t="s">
        <v>230</v>
      </c>
      <c r="J6660" s="128" t="s">
        <v>230</v>
      </c>
      <c r="K6660" s="128" t="s">
        <v>230</v>
      </c>
      <c r="N6660" s="128" t="s">
        <v>230</v>
      </c>
      <c r="AA6660" s="128" t="s">
        <v>230</v>
      </c>
    </row>
    <row r="6661" spans="6:27">
      <c r="F6661" s="128" t="s">
        <v>230</v>
      </c>
      <c r="G6661" s="128" t="s">
        <v>230</v>
      </c>
      <c r="H6661" s="128" t="s">
        <v>230</v>
      </c>
      <c r="I6661" s="128" t="s">
        <v>230</v>
      </c>
      <c r="J6661" s="128" t="s">
        <v>230</v>
      </c>
      <c r="K6661" s="128" t="s">
        <v>230</v>
      </c>
      <c r="N6661" s="128" t="s">
        <v>230</v>
      </c>
      <c r="AA6661" s="128" t="s">
        <v>230</v>
      </c>
    </row>
    <row r="6662" spans="6:27">
      <c r="F6662" s="128" t="s">
        <v>230</v>
      </c>
      <c r="G6662" s="128" t="s">
        <v>230</v>
      </c>
      <c r="H6662" s="128" t="s">
        <v>230</v>
      </c>
      <c r="I6662" s="128" t="s">
        <v>230</v>
      </c>
      <c r="J6662" s="128" t="s">
        <v>230</v>
      </c>
      <c r="K6662" s="128" t="s">
        <v>230</v>
      </c>
      <c r="N6662" s="128" t="s">
        <v>230</v>
      </c>
      <c r="AA6662" s="128" t="s">
        <v>230</v>
      </c>
    </row>
    <row r="6663" spans="6:27">
      <c r="F6663" s="128" t="s">
        <v>230</v>
      </c>
      <c r="G6663" s="128" t="s">
        <v>230</v>
      </c>
      <c r="H6663" s="128" t="s">
        <v>230</v>
      </c>
      <c r="I6663" s="128" t="s">
        <v>230</v>
      </c>
      <c r="J6663" s="128" t="s">
        <v>230</v>
      </c>
      <c r="K6663" s="128" t="s">
        <v>230</v>
      </c>
      <c r="N6663" s="128" t="s">
        <v>230</v>
      </c>
      <c r="AA6663" s="128" t="s">
        <v>230</v>
      </c>
    </row>
    <row r="6664" spans="6:27">
      <c r="F6664" s="128" t="s">
        <v>230</v>
      </c>
      <c r="G6664" s="128" t="s">
        <v>230</v>
      </c>
      <c r="H6664" s="128" t="s">
        <v>230</v>
      </c>
      <c r="I6664" s="128" t="s">
        <v>230</v>
      </c>
      <c r="J6664" s="128" t="s">
        <v>230</v>
      </c>
      <c r="K6664" s="128" t="s">
        <v>230</v>
      </c>
      <c r="N6664" s="128" t="s">
        <v>230</v>
      </c>
      <c r="AA6664" s="128" t="s">
        <v>230</v>
      </c>
    </row>
    <row r="6665" spans="6:27">
      <c r="F6665" s="128" t="s">
        <v>230</v>
      </c>
      <c r="G6665" s="128" t="s">
        <v>230</v>
      </c>
      <c r="H6665" s="128" t="s">
        <v>230</v>
      </c>
      <c r="I6665" s="128" t="s">
        <v>230</v>
      </c>
      <c r="J6665" s="128" t="s">
        <v>230</v>
      </c>
      <c r="K6665" s="128" t="s">
        <v>230</v>
      </c>
      <c r="N6665" s="128" t="s">
        <v>230</v>
      </c>
      <c r="AA6665" s="128" t="s">
        <v>230</v>
      </c>
    </row>
    <row r="6666" spans="6:27">
      <c r="F6666" s="128" t="s">
        <v>230</v>
      </c>
      <c r="G6666" s="128" t="s">
        <v>230</v>
      </c>
      <c r="H6666" s="128" t="s">
        <v>230</v>
      </c>
      <c r="I6666" s="128" t="s">
        <v>230</v>
      </c>
      <c r="J6666" s="128" t="s">
        <v>230</v>
      </c>
      <c r="K6666" s="128" t="s">
        <v>230</v>
      </c>
      <c r="N6666" s="128" t="s">
        <v>230</v>
      </c>
      <c r="AA6666" s="128" t="s">
        <v>230</v>
      </c>
    </row>
    <row r="6667" spans="6:27">
      <c r="F6667" s="128" t="s">
        <v>230</v>
      </c>
      <c r="G6667" s="128" t="s">
        <v>230</v>
      </c>
      <c r="H6667" s="128" t="s">
        <v>230</v>
      </c>
      <c r="I6667" s="128" t="s">
        <v>230</v>
      </c>
      <c r="J6667" s="128" t="s">
        <v>230</v>
      </c>
      <c r="K6667" s="128" t="s">
        <v>230</v>
      </c>
      <c r="N6667" s="128" t="s">
        <v>230</v>
      </c>
      <c r="AA6667" s="128" t="s">
        <v>230</v>
      </c>
    </row>
    <row r="6668" spans="6:27">
      <c r="F6668" s="128" t="s">
        <v>230</v>
      </c>
      <c r="G6668" s="128" t="s">
        <v>230</v>
      </c>
      <c r="H6668" s="128" t="s">
        <v>230</v>
      </c>
      <c r="I6668" s="128" t="s">
        <v>230</v>
      </c>
      <c r="J6668" s="128" t="s">
        <v>230</v>
      </c>
      <c r="K6668" s="128" t="s">
        <v>230</v>
      </c>
      <c r="N6668" s="128" t="s">
        <v>230</v>
      </c>
      <c r="AA6668" s="128" t="s">
        <v>230</v>
      </c>
    </row>
    <row r="6669" spans="6:27">
      <c r="F6669" s="128" t="s">
        <v>230</v>
      </c>
      <c r="G6669" s="128" t="s">
        <v>230</v>
      </c>
      <c r="H6669" s="128" t="s">
        <v>230</v>
      </c>
      <c r="I6669" s="128" t="s">
        <v>230</v>
      </c>
      <c r="J6669" s="128" t="s">
        <v>230</v>
      </c>
      <c r="K6669" s="128" t="s">
        <v>230</v>
      </c>
      <c r="N6669" s="128" t="s">
        <v>230</v>
      </c>
      <c r="AA6669" s="128" t="s">
        <v>230</v>
      </c>
    </row>
    <row r="6670" spans="6:27">
      <c r="F6670" s="128" t="s">
        <v>230</v>
      </c>
      <c r="G6670" s="128" t="s">
        <v>230</v>
      </c>
      <c r="H6670" s="128" t="s">
        <v>230</v>
      </c>
      <c r="I6670" s="128" t="s">
        <v>230</v>
      </c>
      <c r="J6670" s="128" t="s">
        <v>230</v>
      </c>
      <c r="K6670" s="128" t="s">
        <v>230</v>
      </c>
      <c r="N6670" s="128" t="s">
        <v>230</v>
      </c>
      <c r="AA6670" s="128" t="s">
        <v>230</v>
      </c>
    </row>
    <row r="6671" spans="6:27">
      <c r="F6671" s="128" t="s">
        <v>230</v>
      </c>
      <c r="G6671" s="128" t="s">
        <v>230</v>
      </c>
      <c r="H6671" s="128" t="s">
        <v>230</v>
      </c>
      <c r="I6671" s="128" t="s">
        <v>230</v>
      </c>
      <c r="J6671" s="128" t="s">
        <v>230</v>
      </c>
      <c r="K6671" s="128" t="s">
        <v>230</v>
      </c>
      <c r="N6671" s="128" t="s">
        <v>230</v>
      </c>
      <c r="AA6671" s="128" t="s">
        <v>230</v>
      </c>
    </row>
    <row r="6672" spans="6:27">
      <c r="F6672" s="128" t="s">
        <v>230</v>
      </c>
      <c r="G6672" s="128" t="s">
        <v>230</v>
      </c>
      <c r="H6672" s="128" t="s">
        <v>230</v>
      </c>
      <c r="I6672" s="128" t="s">
        <v>230</v>
      </c>
      <c r="J6672" s="128" t="s">
        <v>230</v>
      </c>
      <c r="K6672" s="128" t="s">
        <v>230</v>
      </c>
      <c r="N6672" s="128" t="s">
        <v>230</v>
      </c>
      <c r="AA6672" s="128" t="s">
        <v>230</v>
      </c>
    </row>
    <row r="6673" spans="6:27">
      <c r="F6673" s="128" t="s">
        <v>230</v>
      </c>
      <c r="G6673" s="128" t="s">
        <v>230</v>
      </c>
      <c r="H6673" s="128" t="s">
        <v>230</v>
      </c>
      <c r="I6673" s="128" t="s">
        <v>230</v>
      </c>
      <c r="J6673" s="128" t="s">
        <v>230</v>
      </c>
      <c r="K6673" s="128" t="s">
        <v>230</v>
      </c>
      <c r="N6673" s="128" t="s">
        <v>230</v>
      </c>
      <c r="AA6673" s="128" t="s">
        <v>230</v>
      </c>
    </row>
    <row r="6674" spans="6:27">
      <c r="F6674" s="128" t="s">
        <v>230</v>
      </c>
      <c r="G6674" s="128" t="s">
        <v>230</v>
      </c>
      <c r="H6674" s="128" t="s">
        <v>230</v>
      </c>
      <c r="I6674" s="128" t="s">
        <v>230</v>
      </c>
      <c r="J6674" s="128" t="s">
        <v>230</v>
      </c>
      <c r="K6674" s="128" t="s">
        <v>230</v>
      </c>
      <c r="N6674" s="128" t="s">
        <v>230</v>
      </c>
      <c r="AA6674" s="128" t="s">
        <v>230</v>
      </c>
    </row>
    <row r="6675" spans="6:27">
      <c r="F6675" s="128" t="s">
        <v>230</v>
      </c>
      <c r="G6675" s="128" t="s">
        <v>230</v>
      </c>
      <c r="H6675" s="128" t="s">
        <v>230</v>
      </c>
      <c r="I6675" s="128" t="s">
        <v>230</v>
      </c>
      <c r="J6675" s="128" t="s">
        <v>230</v>
      </c>
      <c r="K6675" s="128" t="s">
        <v>230</v>
      </c>
      <c r="N6675" s="128" t="s">
        <v>230</v>
      </c>
      <c r="AA6675" s="128" t="s">
        <v>230</v>
      </c>
    </row>
    <row r="6676" spans="6:27">
      <c r="F6676" s="128" t="s">
        <v>230</v>
      </c>
      <c r="G6676" s="128" t="s">
        <v>230</v>
      </c>
      <c r="H6676" s="128" t="s">
        <v>230</v>
      </c>
      <c r="I6676" s="128" t="s">
        <v>230</v>
      </c>
      <c r="J6676" s="128" t="s">
        <v>230</v>
      </c>
      <c r="K6676" s="128" t="s">
        <v>230</v>
      </c>
      <c r="N6676" s="128" t="s">
        <v>230</v>
      </c>
      <c r="AA6676" s="128" t="s">
        <v>230</v>
      </c>
    </row>
    <row r="6677" spans="6:27">
      <c r="F6677" s="128" t="s">
        <v>230</v>
      </c>
      <c r="G6677" s="128" t="s">
        <v>230</v>
      </c>
      <c r="H6677" s="128" t="s">
        <v>230</v>
      </c>
      <c r="I6677" s="128" t="s">
        <v>230</v>
      </c>
      <c r="J6677" s="128" t="s">
        <v>230</v>
      </c>
      <c r="K6677" s="128" t="s">
        <v>230</v>
      </c>
      <c r="N6677" s="128" t="s">
        <v>230</v>
      </c>
      <c r="AA6677" s="128" t="s">
        <v>230</v>
      </c>
    </row>
    <row r="6678" spans="6:27">
      <c r="F6678" s="128" t="s">
        <v>230</v>
      </c>
      <c r="G6678" s="128" t="s">
        <v>230</v>
      </c>
      <c r="H6678" s="128" t="s">
        <v>230</v>
      </c>
      <c r="I6678" s="128" t="s">
        <v>230</v>
      </c>
      <c r="J6678" s="128" t="s">
        <v>230</v>
      </c>
      <c r="K6678" s="128" t="s">
        <v>230</v>
      </c>
      <c r="N6678" s="128" t="s">
        <v>230</v>
      </c>
      <c r="AA6678" s="128" t="s">
        <v>230</v>
      </c>
    </row>
    <row r="6679" spans="6:27">
      <c r="F6679" s="128" t="s">
        <v>230</v>
      </c>
      <c r="G6679" s="128" t="s">
        <v>230</v>
      </c>
      <c r="H6679" s="128" t="s">
        <v>230</v>
      </c>
      <c r="I6679" s="128" t="s">
        <v>230</v>
      </c>
      <c r="J6679" s="128" t="s">
        <v>230</v>
      </c>
      <c r="K6679" s="128" t="s">
        <v>230</v>
      </c>
      <c r="N6679" s="128" t="s">
        <v>230</v>
      </c>
      <c r="AA6679" s="128" t="s">
        <v>230</v>
      </c>
    </row>
    <row r="6680" spans="6:27">
      <c r="F6680" s="128" t="s">
        <v>230</v>
      </c>
      <c r="G6680" s="128" t="s">
        <v>230</v>
      </c>
      <c r="H6680" s="128" t="s">
        <v>230</v>
      </c>
      <c r="I6680" s="128" t="s">
        <v>230</v>
      </c>
      <c r="J6680" s="128" t="s">
        <v>230</v>
      </c>
      <c r="K6680" s="128" t="s">
        <v>230</v>
      </c>
      <c r="N6680" s="128" t="s">
        <v>230</v>
      </c>
      <c r="AA6680" s="128" t="s">
        <v>230</v>
      </c>
    </row>
    <row r="6681" spans="6:27">
      <c r="F6681" s="128" t="s">
        <v>230</v>
      </c>
      <c r="G6681" s="128" t="s">
        <v>230</v>
      </c>
      <c r="H6681" s="128" t="s">
        <v>230</v>
      </c>
      <c r="I6681" s="128" t="s">
        <v>230</v>
      </c>
      <c r="J6681" s="128" t="s">
        <v>230</v>
      </c>
      <c r="K6681" s="128" t="s">
        <v>230</v>
      </c>
      <c r="N6681" s="128" t="s">
        <v>230</v>
      </c>
      <c r="AA6681" s="128" t="s">
        <v>230</v>
      </c>
    </row>
    <row r="6682" spans="6:27">
      <c r="F6682" s="128" t="s">
        <v>230</v>
      </c>
      <c r="G6682" s="128" t="s">
        <v>230</v>
      </c>
      <c r="H6682" s="128" t="s">
        <v>230</v>
      </c>
      <c r="I6682" s="128" t="s">
        <v>230</v>
      </c>
      <c r="J6682" s="128" t="s">
        <v>230</v>
      </c>
      <c r="K6682" s="128" t="s">
        <v>230</v>
      </c>
      <c r="N6682" s="128" t="s">
        <v>230</v>
      </c>
      <c r="AA6682" s="128" t="s">
        <v>230</v>
      </c>
    </row>
    <row r="6683" spans="6:27">
      <c r="F6683" s="128" t="s">
        <v>230</v>
      </c>
      <c r="G6683" s="128" t="s">
        <v>230</v>
      </c>
      <c r="H6683" s="128" t="s">
        <v>230</v>
      </c>
      <c r="I6683" s="128" t="s">
        <v>230</v>
      </c>
      <c r="J6683" s="128" t="s">
        <v>230</v>
      </c>
      <c r="K6683" s="128" t="s">
        <v>230</v>
      </c>
      <c r="N6683" s="128" t="s">
        <v>230</v>
      </c>
      <c r="AA6683" s="128" t="s">
        <v>230</v>
      </c>
    </row>
    <row r="6684" spans="6:27">
      <c r="F6684" s="128" t="s">
        <v>230</v>
      </c>
      <c r="G6684" s="128" t="s">
        <v>230</v>
      </c>
      <c r="H6684" s="128" t="s">
        <v>230</v>
      </c>
      <c r="I6684" s="128" t="s">
        <v>230</v>
      </c>
      <c r="J6684" s="128" t="s">
        <v>230</v>
      </c>
      <c r="K6684" s="128" t="s">
        <v>230</v>
      </c>
      <c r="N6684" s="128" t="s">
        <v>230</v>
      </c>
      <c r="AA6684" s="128" t="s">
        <v>230</v>
      </c>
    </row>
    <row r="6685" spans="6:27">
      <c r="F6685" s="128" t="s">
        <v>230</v>
      </c>
      <c r="G6685" s="128" t="s">
        <v>230</v>
      </c>
      <c r="H6685" s="128" t="s">
        <v>230</v>
      </c>
      <c r="I6685" s="128" t="s">
        <v>230</v>
      </c>
      <c r="J6685" s="128" t="s">
        <v>230</v>
      </c>
      <c r="K6685" s="128" t="s">
        <v>230</v>
      </c>
      <c r="N6685" s="128" t="s">
        <v>230</v>
      </c>
      <c r="AA6685" s="128" t="s">
        <v>230</v>
      </c>
    </row>
    <row r="6686" spans="6:27">
      <c r="F6686" s="128" t="s">
        <v>230</v>
      </c>
      <c r="G6686" s="128" t="s">
        <v>230</v>
      </c>
      <c r="H6686" s="128" t="s">
        <v>230</v>
      </c>
      <c r="I6686" s="128" t="s">
        <v>230</v>
      </c>
      <c r="J6686" s="128" t="s">
        <v>230</v>
      </c>
      <c r="K6686" s="128" t="s">
        <v>230</v>
      </c>
      <c r="N6686" s="128" t="s">
        <v>230</v>
      </c>
      <c r="AA6686" s="128" t="s">
        <v>230</v>
      </c>
    </row>
    <row r="6687" spans="6:27">
      <c r="F6687" s="128" t="s">
        <v>230</v>
      </c>
      <c r="G6687" s="128" t="s">
        <v>230</v>
      </c>
      <c r="H6687" s="128" t="s">
        <v>230</v>
      </c>
      <c r="I6687" s="128" t="s">
        <v>230</v>
      </c>
      <c r="J6687" s="128" t="s">
        <v>230</v>
      </c>
      <c r="K6687" s="128" t="s">
        <v>230</v>
      </c>
      <c r="N6687" s="128" t="s">
        <v>230</v>
      </c>
      <c r="AA6687" s="128" t="s">
        <v>230</v>
      </c>
    </row>
    <row r="6688" spans="6:27">
      <c r="F6688" s="128" t="s">
        <v>230</v>
      </c>
      <c r="G6688" s="128" t="s">
        <v>230</v>
      </c>
      <c r="H6688" s="128" t="s">
        <v>230</v>
      </c>
      <c r="I6688" s="128" t="s">
        <v>230</v>
      </c>
      <c r="J6688" s="128" t="s">
        <v>230</v>
      </c>
      <c r="K6688" s="128" t="s">
        <v>230</v>
      </c>
      <c r="N6688" s="128" t="s">
        <v>230</v>
      </c>
      <c r="AA6688" s="128" t="s">
        <v>230</v>
      </c>
    </row>
    <row r="6689" spans="6:27">
      <c r="F6689" s="128" t="s">
        <v>230</v>
      </c>
      <c r="G6689" s="128" t="s">
        <v>230</v>
      </c>
      <c r="H6689" s="128" t="s">
        <v>230</v>
      </c>
      <c r="I6689" s="128" t="s">
        <v>230</v>
      </c>
      <c r="J6689" s="128" t="s">
        <v>230</v>
      </c>
      <c r="K6689" s="128" t="s">
        <v>230</v>
      </c>
      <c r="N6689" s="128" t="s">
        <v>230</v>
      </c>
      <c r="AA6689" s="128" t="s">
        <v>230</v>
      </c>
    </row>
    <row r="6690" spans="6:27">
      <c r="F6690" s="128" t="s">
        <v>230</v>
      </c>
      <c r="G6690" s="128" t="s">
        <v>230</v>
      </c>
      <c r="H6690" s="128" t="s">
        <v>230</v>
      </c>
      <c r="I6690" s="128" t="s">
        <v>230</v>
      </c>
      <c r="J6690" s="128" t="s">
        <v>230</v>
      </c>
      <c r="K6690" s="128" t="s">
        <v>230</v>
      </c>
      <c r="N6690" s="128" t="s">
        <v>230</v>
      </c>
      <c r="AA6690" s="128" t="s">
        <v>230</v>
      </c>
    </row>
    <row r="6691" spans="6:27">
      <c r="F6691" s="128" t="s">
        <v>230</v>
      </c>
      <c r="G6691" s="128" t="s">
        <v>230</v>
      </c>
      <c r="H6691" s="128" t="s">
        <v>230</v>
      </c>
      <c r="I6691" s="128" t="s">
        <v>230</v>
      </c>
      <c r="J6691" s="128" t="s">
        <v>230</v>
      </c>
      <c r="K6691" s="128" t="s">
        <v>230</v>
      </c>
      <c r="N6691" s="128" t="s">
        <v>230</v>
      </c>
      <c r="AA6691" s="128" t="s">
        <v>230</v>
      </c>
    </row>
    <row r="6692" spans="6:27">
      <c r="F6692" s="128" t="s">
        <v>230</v>
      </c>
      <c r="G6692" s="128" t="s">
        <v>230</v>
      </c>
      <c r="H6692" s="128" t="s">
        <v>230</v>
      </c>
      <c r="I6692" s="128" t="s">
        <v>230</v>
      </c>
      <c r="J6692" s="128" t="s">
        <v>230</v>
      </c>
      <c r="K6692" s="128" t="s">
        <v>230</v>
      </c>
      <c r="N6692" s="128" t="s">
        <v>230</v>
      </c>
      <c r="AA6692" s="128" t="s">
        <v>230</v>
      </c>
    </row>
    <row r="6693" spans="6:27">
      <c r="F6693" s="128" t="s">
        <v>230</v>
      </c>
      <c r="G6693" s="128" t="s">
        <v>230</v>
      </c>
      <c r="H6693" s="128" t="s">
        <v>230</v>
      </c>
      <c r="I6693" s="128" t="s">
        <v>230</v>
      </c>
      <c r="J6693" s="128" t="s">
        <v>230</v>
      </c>
      <c r="K6693" s="128" t="s">
        <v>230</v>
      </c>
      <c r="N6693" s="128" t="s">
        <v>230</v>
      </c>
      <c r="AA6693" s="128" t="s">
        <v>230</v>
      </c>
    </row>
    <row r="6694" spans="6:27">
      <c r="F6694" s="128" t="s">
        <v>230</v>
      </c>
      <c r="G6694" s="128" t="s">
        <v>230</v>
      </c>
      <c r="H6694" s="128" t="s">
        <v>230</v>
      </c>
      <c r="I6694" s="128" t="s">
        <v>230</v>
      </c>
      <c r="J6694" s="128" t="s">
        <v>230</v>
      </c>
      <c r="K6694" s="128" t="s">
        <v>230</v>
      </c>
      <c r="N6694" s="128" t="s">
        <v>230</v>
      </c>
      <c r="AA6694" s="128" t="s">
        <v>230</v>
      </c>
    </row>
    <row r="6695" spans="6:27">
      <c r="F6695" s="128" t="s">
        <v>230</v>
      </c>
      <c r="G6695" s="128" t="s">
        <v>230</v>
      </c>
      <c r="H6695" s="128" t="s">
        <v>230</v>
      </c>
      <c r="I6695" s="128" t="s">
        <v>230</v>
      </c>
      <c r="J6695" s="128" t="s">
        <v>230</v>
      </c>
      <c r="K6695" s="128" t="s">
        <v>230</v>
      </c>
      <c r="N6695" s="128" t="s">
        <v>230</v>
      </c>
      <c r="AA6695" s="128" t="s">
        <v>230</v>
      </c>
    </row>
    <row r="6696" spans="6:27">
      <c r="F6696" s="128" t="s">
        <v>230</v>
      </c>
      <c r="G6696" s="128" t="s">
        <v>230</v>
      </c>
      <c r="H6696" s="128" t="s">
        <v>230</v>
      </c>
      <c r="I6696" s="128" t="s">
        <v>230</v>
      </c>
      <c r="J6696" s="128" t="s">
        <v>230</v>
      </c>
      <c r="K6696" s="128" t="s">
        <v>230</v>
      </c>
      <c r="N6696" s="128" t="s">
        <v>230</v>
      </c>
      <c r="AA6696" s="128" t="s">
        <v>230</v>
      </c>
    </row>
    <row r="6697" spans="6:27">
      <c r="F6697" s="128" t="s">
        <v>230</v>
      </c>
      <c r="G6697" s="128" t="s">
        <v>230</v>
      </c>
      <c r="H6697" s="128" t="s">
        <v>230</v>
      </c>
      <c r="I6697" s="128" t="s">
        <v>230</v>
      </c>
      <c r="J6697" s="128" t="s">
        <v>230</v>
      </c>
      <c r="K6697" s="128" t="s">
        <v>230</v>
      </c>
      <c r="N6697" s="128" t="s">
        <v>230</v>
      </c>
      <c r="AA6697" s="128" t="s">
        <v>230</v>
      </c>
    </row>
    <row r="6698" spans="6:27">
      <c r="F6698" s="128" t="s">
        <v>230</v>
      </c>
      <c r="G6698" s="128" t="s">
        <v>230</v>
      </c>
      <c r="H6698" s="128" t="s">
        <v>230</v>
      </c>
      <c r="I6698" s="128" t="s">
        <v>230</v>
      </c>
      <c r="J6698" s="128" t="s">
        <v>230</v>
      </c>
      <c r="K6698" s="128" t="s">
        <v>230</v>
      </c>
      <c r="N6698" s="128" t="s">
        <v>230</v>
      </c>
      <c r="AA6698" s="128" t="s">
        <v>230</v>
      </c>
    </row>
    <row r="6699" spans="6:27">
      <c r="F6699" s="128" t="s">
        <v>230</v>
      </c>
      <c r="G6699" s="128" t="s">
        <v>230</v>
      </c>
      <c r="H6699" s="128" t="s">
        <v>230</v>
      </c>
      <c r="I6699" s="128" t="s">
        <v>230</v>
      </c>
      <c r="J6699" s="128" t="s">
        <v>230</v>
      </c>
      <c r="K6699" s="128" t="s">
        <v>230</v>
      </c>
      <c r="N6699" s="128" t="s">
        <v>230</v>
      </c>
      <c r="AA6699" s="128" t="s">
        <v>230</v>
      </c>
    </row>
    <row r="6700" spans="6:27">
      <c r="F6700" s="128" t="s">
        <v>230</v>
      </c>
      <c r="G6700" s="128" t="s">
        <v>230</v>
      </c>
      <c r="H6700" s="128" t="s">
        <v>230</v>
      </c>
      <c r="I6700" s="128" t="s">
        <v>230</v>
      </c>
      <c r="J6700" s="128" t="s">
        <v>230</v>
      </c>
      <c r="K6700" s="128" t="s">
        <v>230</v>
      </c>
      <c r="N6700" s="128" t="s">
        <v>230</v>
      </c>
      <c r="AA6700" s="128" t="s">
        <v>230</v>
      </c>
    </row>
    <row r="6701" spans="6:27">
      <c r="F6701" s="128" t="s">
        <v>230</v>
      </c>
      <c r="G6701" s="128" t="s">
        <v>230</v>
      </c>
      <c r="H6701" s="128" t="s">
        <v>230</v>
      </c>
      <c r="I6701" s="128" t="s">
        <v>230</v>
      </c>
      <c r="J6701" s="128" t="s">
        <v>230</v>
      </c>
      <c r="K6701" s="128" t="s">
        <v>230</v>
      </c>
      <c r="N6701" s="128" t="s">
        <v>230</v>
      </c>
      <c r="AA6701" s="128" t="s">
        <v>230</v>
      </c>
    </row>
    <row r="6702" spans="6:27">
      <c r="F6702" s="128" t="s">
        <v>230</v>
      </c>
      <c r="G6702" s="128" t="s">
        <v>230</v>
      </c>
      <c r="H6702" s="128" t="s">
        <v>230</v>
      </c>
      <c r="I6702" s="128" t="s">
        <v>230</v>
      </c>
      <c r="J6702" s="128" t="s">
        <v>230</v>
      </c>
      <c r="K6702" s="128" t="s">
        <v>230</v>
      </c>
      <c r="N6702" s="128" t="s">
        <v>230</v>
      </c>
      <c r="AA6702" s="128" t="s">
        <v>230</v>
      </c>
    </row>
    <row r="6703" spans="6:27">
      <c r="F6703" s="128" t="s">
        <v>230</v>
      </c>
      <c r="G6703" s="128" t="s">
        <v>230</v>
      </c>
      <c r="H6703" s="128" t="s">
        <v>230</v>
      </c>
      <c r="I6703" s="128" t="s">
        <v>230</v>
      </c>
      <c r="J6703" s="128" t="s">
        <v>230</v>
      </c>
      <c r="K6703" s="128" t="s">
        <v>230</v>
      </c>
      <c r="N6703" s="128" t="s">
        <v>230</v>
      </c>
      <c r="AA6703" s="128" t="s">
        <v>230</v>
      </c>
    </row>
    <row r="6704" spans="6:27">
      <c r="F6704" s="128" t="s">
        <v>230</v>
      </c>
      <c r="G6704" s="128" t="s">
        <v>230</v>
      </c>
      <c r="H6704" s="128" t="s">
        <v>230</v>
      </c>
      <c r="I6704" s="128" t="s">
        <v>230</v>
      </c>
      <c r="J6704" s="128" t="s">
        <v>230</v>
      </c>
      <c r="K6704" s="128" t="s">
        <v>230</v>
      </c>
      <c r="N6704" s="128" t="s">
        <v>230</v>
      </c>
      <c r="AA6704" s="128" t="s">
        <v>230</v>
      </c>
    </row>
    <row r="6705" spans="6:27">
      <c r="F6705" s="128" t="s">
        <v>230</v>
      </c>
      <c r="G6705" s="128" t="s">
        <v>230</v>
      </c>
      <c r="H6705" s="128" t="s">
        <v>230</v>
      </c>
      <c r="I6705" s="128" t="s">
        <v>230</v>
      </c>
      <c r="J6705" s="128" t="s">
        <v>230</v>
      </c>
      <c r="K6705" s="128" t="s">
        <v>230</v>
      </c>
      <c r="N6705" s="128" t="s">
        <v>230</v>
      </c>
      <c r="AA6705" s="128" t="s">
        <v>230</v>
      </c>
    </row>
    <row r="6706" spans="6:27">
      <c r="F6706" s="128" t="s">
        <v>230</v>
      </c>
      <c r="G6706" s="128" t="s">
        <v>230</v>
      </c>
      <c r="H6706" s="128" t="s">
        <v>230</v>
      </c>
      <c r="I6706" s="128" t="s">
        <v>230</v>
      </c>
      <c r="J6706" s="128" t="s">
        <v>230</v>
      </c>
      <c r="K6706" s="128" t="s">
        <v>230</v>
      </c>
      <c r="N6706" s="128" t="s">
        <v>230</v>
      </c>
      <c r="AA6706" s="128" t="s">
        <v>230</v>
      </c>
    </row>
    <row r="6707" spans="6:27">
      <c r="F6707" s="128" t="s">
        <v>230</v>
      </c>
      <c r="G6707" s="128" t="s">
        <v>230</v>
      </c>
      <c r="H6707" s="128" t="s">
        <v>230</v>
      </c>
      <c r="I6707" s="128" t="s">
        <v>230</v>
      </c>
      <c r="J6707" s="128" t="s">
        <v>230</v>
      </c>
      <c r="K6707" s="128" t="s">
        <v>230</v>
      </c>
      <c r="N6707" s="128" t="s">
        <v>230</v>
      </c>
      <c r="AA6707" s="128" t="s">
        <v>230</v>
      </c>
    </row>
    <row r="6708" spans="6:27">
      <c r="F6708" s="128" t="s">
        <v>230</v>
      </c>
      <c r="G6708" s="128" t="s">
        <v>230</v>
      </c>
      <c r="H6708" s="128" t="s">
        <v>230</v>
      </c>
      <c r="I6708" s="128" t="s">
        <v>230</v>
      </c>
      <c r="J6708" s="128" t="s">
        <v>230</v>
      </c>
      <c r="K6708" s="128" t="s">
        <v>230</v>
      </c>
      <c r="N6708" s="128" t="s">
        <v>230</v>
      </c>
      <c r="AA6708" s="128" t="s">
        <v>230</v>
      </c>
    </row>
    <row r="6709" spans="6:27">
      <c r="F6709" s="128" t="s">
        <v>230</v>
      </c>
      <c r="G6709" s="128" t="s">
        <v>230</v>
      </c>
      <c r="H6709" s="128" t="s">
        <v>230</v>
      </c>
      <c r="I6709" s="128" t="s">
        <v>230</v>
      </c>
      <c r="J6709" s="128" t="s">
        <v>230</v>
      </c>
      <c r="K6709" s="128" t="s">
        <v>230</v>
      </c>
      <c r="N6709" s="128" t="s">
        <v>230</v>
      </c>
      <c r="AA6709" s="128" t="s">
        <v>230</v>
      </c>
    </row>
    <row r="6710" spans="6:27">
      <c r="F6710" s="128" t="s">
        <v>230</v>
      </c>
      <c r="G6710" s="128" t="s">
        <v>230</v>
      </c>
      <c r="H6710" s="128" t="s">
        <v>230</v>
      </c>
      <c r="I6710" s="128" t="s">
        <v>230</v>
      </c>
      <c r="J6710" s="128" t="s">
        <v>230</v>
      </c>
      <c r="K6710" s="128" t="s">
        <v>230</v>
      </c>
      <c r="N6710" s="128" t="s">
        <v>230</v>
      </c>
      <c r="AA6710" s="128" t="s">
        <v>230</v>
      </c>
    </row>
    <row r="6711" spans="6:27">
      <c r="F6711" s="128" t="s">
        <v>230</v>
      </c>
      <c r="G6711" s="128" t="s">
        <v>230</v>
      </c>
      <c r="H6711" s="128" t="s">
        <v>230</v>
      </c>
      <c r="I6711" s="128" t="s">
        <v>230</v>
      </c>
      <c r="J6711" s="128" t="s">
        <v>230</v>
      </c>
      <c r="K6711" s="128" t="s">
        <v>230</v>
      </c>
      <c r="N6711" s="128" t="s">
        <v>230</v>
      </c>
      <c r="AA6711" s="128" t="s">
        <v>230</v>
      </c>
    </row>
    <row r="6712" spans="6:27">
      <c r="F6712" s="128" t="s">
        <v>230</v>
      </c>
      <c r="G6712" s="128" t="s">
        <v>230</v>
      </c>
      <c r="H6712" s="128" t="s">
        <v>230</v>
      </c>
      <c r="I6712" s="128" t="s">
        <v>230</v>
      </c>
      <c r="J6712" s="128" t="s">
        <v>230</v>
      </c>
      <c r="K6712" s="128" t="s">
        <v>230</v>
      </c>
      <c r="N6712" s="128" t="s">
        <v>230</v>
      </c>
      <c r="AA6712" s="128" t="s">
        <v>230</v>
      </c>
    </row>
    <row r="6713" spans="6:27">
      <c r="F6713" s="128" t="s">
        <v>230</v>
      </c>
      <c r="G6713" s="128" t="s">
        <v>230</v>
      </c>
      <c r="H6713" s="128" t="s">
        <v>230</v>
      </c>
      <c r="I6713" s="128" t="s">
        <v>230</v>
      </c>
      <c r="J6713" s="128" t="s">
        <v>230</v>
      </c>
      <c r="K6713" s="128" t="s">
        <v>230</v>
      </c>
      <c r="N6713" s="128" t="s">
        <v>230</v>
      </c>
      <c r="AA6713" s="128" t="s">
        <v>230</v>
      </c>
    </row>
    <row r="6714" spans="6:27">
      <c r="F6714" s="128" t="s">
        <v>230</v>
      </c>
      <c r="G6714" s="128" t="s">
        <v>230</v>
      </c>
      <c r="H6714" s="128" t="s">
        <v>230</v>
      </c>
      <c r="I6714" s="128" t="s">
        <v>230</v>
      </c>
      <c r="J6714" s="128" t="s">
        <v>230</v>
      </c>
      <c r="K6714" s="128" t="s">
        <v>230</v>
      </c>
      <c r="N6714" s="128" t="s">
        <v>230</v>
      </c>
      <c r="AA6714" s="128" t="s">
        <v>230</v>
      </c>
    </row>
    <row r="6715" spans="6:27">
      <c r="F6715" s="128" t="s">
        <v>230</v>
      </c>
      <c r="G6715" s="128" t="s">
        <v>230</v>
      </c>
      <c r="H6715" s="128" t="s">
        <v>230</v>
      </c>
      <c r="I6715" s="128" t="s">
        <v>230</v>
      </c>
      <c r="J6715" s="128" t="s">
        <v>230</v>
      </c>
      <c r="K6715" s="128" t="s">
        <v>230</v>
      </c>
      <c r="N6715" s="128" t="s">
        <v>230</v>
      </c>
      <c r="AA6715" s="128" t="s">
        <v>230</v>
      </c>
    </row>
    <row r="6716" spans="6:27">
      <c r="F6716" s="128" t="s">
        <v>230</v>
      </c>
      <c r="G6716" s="128" t="s">
        <v>230</v>
      </c>
      <c r="H6716" s="128" t="s">
        <v>230</v>
      </c>
      <c r="I6716" s="128" t="s">
        <v>230</v>
      </c>
      <c r="J6716" s="128" t="s">
        <v>230</v>
      </c>
      <c r="K6716" s="128" t="s">
        <v>230</v>
      </c>
      <c r="N6716" s="128" t="s">
        <v>230</v>
      </c>
      <c r="AA6716" s="128" t="s">
        <v>230</v>
      </c>
    </row>
    <row r="6717" spans="6:27">
      <c r="F6717" s="128" t="s">
        <v>230</v>
      </c>
      <c r="G6717" s="128" t="s">
        <v>230</v>
      </c>
      <c r="H6717" s="128" t="s">
        <v>230</v>
      </c>
      <c r="I6717" s="128" t="s">
        <v>230</v>
      </c>
      <c r="J6717" s="128" t="s">
        <v>230</v>
      </c>
      <c r="K6717" s="128" t="s">
        <v>230</v>
      </c>
      <c r="N6717" s="128" t="s">
        <v>230</v>
      </c>
      <c r="AA6717" s="128" t="s">
        <v>230</v>
      </c>
    </row>
    <row r="6718" spans="6:27">
      <c r="F6718" s="128" t="s">
        <v>230</v>
      </c>
      <c r="G6718" s="128" t="s">
        <v>230</v>
      </c>
      <c r="H6718" s="128" t="s">
        <v>230</v>
      </c>
      <c r="I6718" s="128" t="s">
        <v>230</v>
      </c>
      <c r="J6718" s="128" t="s">
        <v>230</v>
      </c>
      <c r="K6718" s="128" t="s">
        <v>230</v>
      </c>
      <c r="N6718" s="128" t="s">
        <v>230</v>
      </c>
      <c r="AA6718" s="128" t="s">
        <v>230</v>
      </c>
    </row>
    <row r="6719" spans="6:27">
      <c r="F6719" s="128" t="s">
        <v>230</v>
      </c>
      <c r="G6719" s="128" t="s">
        <v>230</v>
      </c>
      <c r="H6719" s="128" t="s">
        <v>230</v>
      </c>
      <c r="I6719" s="128" t="s">
        <v>230</v>
      </c>
      <c r="J6719" s="128" t="s">
        <v>230</v>
      </c>
      <c r="K6719" s="128" t="s">
        <v>230</v>
      </c>
      <c r="N6719" s="128" t="s">
        <v>230</v>
      </c>
      <c r="AA6719" s="128" t="s">
        <v>230</v>
      </c>
    </row>
    <row r="6720" spans="6:27">
      <c r="F6720" s="128" t="s">
        <v>230</v>
      </c>
      <c r="G6720" s="128" t="s">
        <v>230</v>
      </c>
      <c r="H6720" s="128" t="s">
        <v>230</v>
      </c>
      <c r="I6720" s="128" t="s">
        <v>230</v>
      </c>
      <c r="J6720" s="128" t="s">
        <v>230</v>
      </c>
      <c r="K6720" s="128" t="s">
        <v>230</v>
      </c>
      <c r="N6720" s="128" t="s">
        <v>230</v>
      </c>
      <c r="AA6720" s="128" t="s">
        <v>230</v>
      </c>
    </row>
    <row r="6721" spans="6:27">
      <c r="F6721" s="128" t="s">
        <v>230</v>
      </c>
      <c r="G6721" s="128" t="s">
        <v>230</v>
      </c>
      <c r="H6721" s="128" t="s">
        <v>230</v>
      </c>
      <c r="I6721" s="128" t="s">
        <v>230</v>
      </c>
      <c r="J6721" s="128" t="s">
        <v>230</v>
      </c>
      <c r="K6721" s="128" t="s">
        <v>230</v>
      </c>
      <c r="N6721" s="128" t="s">
        <v>230</v>
      </c>
      <c r="AA6721" s="128" t="s">
        <v>230</v>
      </c>
    </row>
    <row r="6722" spans="6:27">
      <c r="F6722" s="128" t="s">
        <v>230</v>
      </c>
      <c r="G6722" s="128" t="s">
        <v>230</v>
      </c>
      <c r="H6722" s="128" t="s">
        <v>230</v>
      </c>
      <c r="I6722" s="128" t="s">
        <v>230</v>
      </c>
      <c r="J6722" s="128" t="s">
        <v>230</v>
      </c>
      <c r="K6722" s="128" t="s">
        <v>230</v>
      </c>
      <c r="N6722" s="128" t="s">
        <v>230</v>
      </c>
      <c r="AA6722" s="128" t="s">
        <v>230</v>
      </c>
    </row>
    <row r="6723" spans="6:27">
      <c r="F6723" s="128" t="s">
        <v>230</v>
      </c>
      <c r="G6723" s="128" t="s">
        <v>230</v>
      </c>
      <c r="H6723" s="128" t="s">
        <v>230</v>
      </c>
      <c r="I6723" s="128" t="s">
        <v>230</v>
      </c>
      <c r="J6723" s="128" t="s">
        <v>230</v>
      </c>
      <c r="K6723" s="128" t="s">
        <v>230</v>
      </c>
      <c r="N6723" s="128" t="s">
        <v>230</v>
      </c>
      <c r="AA6723" s="128" t="s">
        <v>230</v>
      </c>
    </row>
    <row r="6724" spans="6:27">
      <c r="F6724" s="128" t="s">
        <v>230</v>
      </c>
      <c r="G6724" s="128" t="s">
        <v>230</v>
      </c>
      <c r="H6724" s="128" t="s">
        <v>230</v>
      </c>
      <c r="I6724" s="128" t="s">
        <v>230</v>
      </c>
      <c r="J6724" s="128" t="s">
        <v>230</v>
      </c>
      <c r="K6724" s="128" t="s">
        <v>230</v>
      </c>
      <c r="N6724" s="128" t="s">
        <v>230</v>
      </c>
      <c r="AA6724" s="128" t="s">
        <v>230</v>
      </c>
    </row>
    <row r="6725" spans="6:27">
      <c r="F6725" s="128" t="s">
        <v>230</v>
      </c>
      <c r="G6725" s="128" t="s">
        <v>230</v>
      </c>
      <c r="H6725" s="128" t="s">
        <v>230</v>
      </c>
      <c r="I6725" s="128" t="s">
        <v>230</v>
      </c>
      <c r="J6725" s="128" t="s">
        <v>230</v>
      </c>
      <c r="K6725" s="128" t="s">
        <v>230</v>
      </c>
      <c r="N6725" s="128" t="s">
        <v>230</v>
      </c>
      <c r="AA6725" s="128" t="s">
        <v>230</v>
      </c>
    </row>
    <row r="6726" spans="6:27">
      <c r="F6726" s="128" t="s">
        <v>230</v>
      </c>
      <c r="G6726" s="128" t="s">
        <v>230</v>
      </c>
      <c r="H6726" s="128" t="s">
        <v>230</v>
      </c>
      <c r="I6726" s="128" t="s">
        <v>230</v>
      </c>
      <c r="J6726" s="128" t="s">
        <v>230</v>
      </c>
      <c r="K6726" s="128" t="s">
        <v>230</v>
      </c>
      <c r="N6726" s="128" t="s">
        <v>230</v>
      </c>
      <c r="AA6726" s="128" t="s">
        <v>230</v>
      </c>
    </row>
    <row r="6727" spans="6:27">
      <c r="F6727" s="128" t="s">
        <v>230</v>
      </c>
      <c r="G6727" s="128" t="s">
        <v>230</v>
      </c>
      <c r="H6727" s="128" t="s">
        <v>230</v>
      </c>
      <c r="I6727" s="128" t="s">
        <v>230</v>
      </c>
      <c r="J6727" s="128" t="s">
        <v>230</v>
      </c>
      <c r="K6727" s="128" t="s">
        <v>230</v>
      </c>
      <c r="N6727" s="128" t="s">
        <v>230</v>
      </c>
      <c r="AA6727" s="128" t="s">
        <v>230</v>
      </c>
    </row>
    <row r="6728" spans="6:27">
      <c r="F6728" s="128" t="s">
        <v>230</v>
      </c>
      <c r="G6728" s="128" t="s">
        <v>230</v>
      </c>
      <c r="H6728" s="128" t="s">
        <v>230</v>
      </c>
      <c r="I6728" s="128" t="s">
        <v>230</v>
      </c>
      <c r="J6728" s="128" t="s">
        <v>230</v>
      </c>
      <c r="K6728" s="128" t="s">
        <v>230</v>
      </c>
      <c r="N6728" s="128" t="s">
        <v>230</v>
      </c>
      <c r="AA6728" s="128" t="s">
        <v>230</v>
      </c>
    </row>
    <row r="6729" spans="6:27">
      <c r="F6729" s="128" t="s">
        <v>230</v>
      </c>
      <c r="G6729" s="128" t="s">
        <v>230</v>
      </c>
      <c r="H6729" s="128" t="s">
        <v>230</v>
      </c>
      <c r="I6729" s="128" t="s">
        <v>230</v>
      </c>
      <c r="J6729" s="128" t="s">
        <v>230</v>
      </c>
      <c r="K6729" s="128" t="s">
        <v>230</v>
      </c>
      <c r="N6729" s="128" t="s">
        <v>230</v>
      </c>
      <c r="AA6729" s="128" t="s">
        <v>230</v>
      </c>
    </row>
    <row r="6730" spans="6:27">
      <c r="F6730" s="128" t="s">
        <v>230</v>
      </c>
      <c r="G6730" s="128" t="s">
        <v>230</v>
      </c>
      <c r="H6730" s="128" t="s">
        <v>230</v>
      </c>
      <c r="I6730" s="128" t="s">
        <v>230</v>
      </c>
      <c r="J6730" s="128" t="s">
        <v>230</v>
      </c>
      <c r="K6730" s="128" t="s">
        <v>230</v>
      </c>
      <c r="N6730" s="128" t="s">
        <v>230</v>
      </c>
      <c r="AA6730" s="128" t="s">
        <v>230</v>
      </c>
    </row>
    <row r="6731" spans="6:27">
      <c r="F6731" s="128" t="s">
        <v>230</v>
      </c>
      <c r="G6731" s="128" t="s">
        <v>230</v>
      </c>
      <c r="H6731" s="128" t="s">
        <v>230</v>
      </c>
      <c r="I6731" s="128" t="s">
        <v>230</v>
      </c>
      <c r="J6731" s="128" t="s">
        <v>230</v>
      </c>
      <c r="K6731" s="128" t="s">
        <v>230</v>
      </c>
      <c r="N6731" s="128" t="s">
        <v>230</v>
      </c>
      <c r="AA6731" s="128" t="s">
        <v>230</v>
      </c>
    </row>
    <row r="6732" spans="6:27">
      <c r="F6732" s="128" t="s">
        <v>230</v>
      </c>
      <c r="G6732" s="128" t="s">
        <v>230</v>
      </c>
      <c r="H6732" s="128" t="s">
        <v>230</v>
      </c>
      <c r="I6732" s="128" t="s">
        <v>230</v>
      </c>
      <c r="J6732" s="128" t="s">
        <v>230</v>
      </c>
      <c r="K6732" s="128" t="s">
        <v>230</v>
      </c>
      <c r="N6732" s="128" t="s">
        <v>230</v>
      </c>
      <c r="AA6732" s="128" t="s">
        <v>230</v>
      </c>
    </row>
    <row r="6733" spans="6:27">
      <c r="F6733" s="128" t="s">
        <v>230</v>
      </c>
      <c r="G6733" s="128" t="s">
        <v>230</v>
      </c>
      <c r="H6733" s="128" t="s">
        <v>230</v>
      </c>
      <c r="I6733" s="128" t="s">
        <v>230</v>
      </c>
      <c r="J6733" s="128" t="s">
        <v>230</v>
      </c>
      <c r="K6733" s="128" t="s">
        <v>230</v>
      </c>
      <c r="N6733" s="128" t="s">
        <v>230</v>
      </c>
      <c r="AA6733" s="128" t="s">
        <v>230</v>
      </c>
    </row>
    <row r="6734" spans="6:27">
      <c r="F6734" s="128" t="s">
        <v>230</v>
      </c>
      <c r="G6734" s="128" t="s">
        <v>230</v>
      </c>
      <c r="H6734" s="128" t="s">
        <v>230</v>
      </c>
      <c r="I6734" s="128" t="s">
        <v>230</v>
      </c>
      <c r="J6734" s="128" t="s">
        <v>230</v>
      </c>
      <c r="K6734" s="128" t="s">
        <v>230</v>
      </c>
      <c r="N6734" s="128" t="s">
        <v>230</v>
      </c>
      <c r="AA6734" s="128" t="s">
        <v>230</v>
      </c>
    </row>
    <row r="6735" spans="6:27">
      <c r="F6735" s="128" t="s">
        <v>230</v>
      </c>
      <c r="G6735" s="128" t="s">
        <v>230</v>
      </c>
      <c r="H6735" s="128" t="s">
        <v>230</v>
      </c>
      <c r="I6735" s="128" t="s">
        <v>230</v>
      </c>
      <c r="J6735" s="128" t="s">
        <v>230</v>
      </c>
      <c r="K6735" s="128" t="s">
        <v>230</v>
      </c>
      <c r="N6735" s="128" t="s">
        <v>230</v>
      </c>
      <c r="AA6735" s="128" t="s">
        <v>230</v>
      </c>
    </row>
    <row r="6736" spans="6:27">
      <c r="F6736" s="128" t="s">
        <v>230</v>
      </c>
      <c r="G6736" s="128" t="s">
        <v>230</v>
      </c>
      <c r="H6736" s="128" t="s">
        <v>230</v>
      </c>
      <c r="I6736" s="128" t="s">
        <v>230</v>
      </c>
      <c r="J6736" s="128" t="s">
        <v>230</v>
      </c>
      <c r="K6736" s="128" t="s">
        <v>230</v>
      </c>
      <c r="N6736" s="128" t="s">
        <v>230</v>
      </c>
      <c r="AA6736" s="128" t="s">
        <v>230</v>
      </c>
    </row>
    <row r="6737" spans="6:27">
      <c r="F6737" s="128" t="s">
        <v>230</v>
      </c>
      <c r="G6737" s="128" t="s">
        <v>230</v>
      </c>
      <c r="H6737" s="128" t="s">
        <v>230</v>
      </c>
      <c r="I6737" s="128" t="s">
        <v>230</v>
      </c>
      <c r="J6737" s="128" t="s">
        <v>230</v>
      </c>
      <c r="K6737" s="128" t="s">
        <v>230</v>
      </c>
      <c r="N6737" s="128" t="s">
        <v>230</v>
      </c>
      <c r="AA6737" s="128" t="s">
        <v>230</v>
      </c>
    </row>
    <row r="6738" spans="6:27">
      <c r="F6738" s="128" t="s">
        <v>230</v>
      </c>
      <c r="G6738" s="128" t="s">
        <v>230</v>
      </c>
      <c r="H6738" s="128" t="s">
        <v>230</v>
      </c>
      <c r="I6738" s="128" t="s">
        <v>230</v>
      </c>
      <c r="J6738" s="128" t="s">
        <v>230</v>
      </c>
      <c r="K6738" s="128" t="s">
        <v>230</v>
      </c>
      <c r="N6738" s="128" t="s">
        <v>230</v>
      </c>
      <c r="AA6738" s="128" t="s">
        <v>230</v>
      </c>
    </row>
    <row r="6739" spans="6:27">
      <c r="F6739" s="128" t="s">
        <v>230</v>
      </c>
      <c r="G6739" s="128" t="s">
        <v>230</v>
      </c>
      <c r="H6739" s="128" t="s">
        <v>230</v>
      </c>
      <c r="I6739" s="128" t="s">
        <v>230</v>
      </c>
      <c r="J6739" s="128" t="s">
        <v>230</v>
      </c>
      <c r="K6739" s="128" t="s">
        <v>230</v>
      </c>
      <c r="N6739" s="128" t="s">
        <v>230</v>
      </c>
      <c r="AA6739" s="128" t="s">
        <v>230</v>
      </c>
    </row>
    <row r="6740" spans="6:27">
      <c r="F6740" s="128" t="s">
        <v>230</v>
      </c>
      <c r="G6740" s="128" t="s">
        <v>230</v>
      </c>
      <c r="H6740" s="128" t="s">
        <v>230</v>
      </c>
      <c r="I6740" s="128" t="s">
        <v>230</v>
      </c>
      <c r="J6740" s="128" t="s">
        <v>230</v>
      </c>
      <c r="K6740" s="128" t="s">
        <v>230</v>
      </c>
      <c r="N6740" s="128" t="s">
        <v>230</v>
      </c>
      <c r="AA6740" s="128" t="s">
        <v>230</v>
      </c>
    </row>
    <row r="6741" spans="6:27">
      <c r="F6741" s="128" t="s">
        <v>230</v>
      </c>
      <c r="G6741" s="128" t="s">
        <v>230</v>
      </c>
      <c r="H6741" s="128" t="s">
        <v>230</v>
      </c>
      <c r="I6741" s="128" t="s">
        <v>230</v>
      </c>
      <c r="J6741" s="128" t="s">
        <v>230</v>
      </c>
      <c r="K6741" s="128" t="s">
        <v>230</v>
      </c>
      <c r="N6741" s="128" t="s">
        <v>230</v>
      </c>
      <c r="AA6741" s="128" t="s">
        <v>230</v>
      </c>
    </row>
    <row r="6742" spans="6:27">
      <c r="F6742" s="128" t="s">
        <v>230</v>
      </c>
      <c r="G6742" s="128" t="s">
        <v>230</v>
      </c>
      <c r="H6742" s="128" t="s">
        <v>230</v>
      </c>
      <c r="I6742" s="128" t="s">
        <v>230</v>
      </c>
      <c r="J6742" s="128" t="s">
        <v>230</v>
      </c>
      <c r="K6742" s="128" t="s">
        <v>230</v>
      </c>
      <c r="N6742" s="128" t="s">
        <v>230</v>
      </c>
      <c r="AA6742" s="128" t="s">
        <v>230</v>
      </c>
    </row>
    <row r="6743" spans="6:27">
      <c r="F6743" s="128" t="s">
        <v>230</v>
      </c>
      <c r="G6743" s="128" t="s">
        <v>230</v>
      </c>
      <c r="H6743" s="128" t="s">
        <v>230</v>
      </c>
      <c r="I6743" s="128" t="s">
        <v>230</v>
      </c>
      <c r="J6743" s="128" t="s">
        <v>230</v>
      </c>
      <c r="K6743" s="128" t="s">
        <v>230</v>
      </c>
      <c r="N6743" s="128" t="s">
        <v>230</v>
      </c>
      <c r="AA6743" s="128" t="s">
        <v>230</v>
      </c>
    </row>
    <row r="6744" spans="6:27">
      <c r="F6744" s="128" t="s">
        <v>230</v>
      </c>
      <c r="G6744" s="128" t="s">
        <v>230</v>
      </c>
      <c r="H6744" s="128" t="s">
        <v>230</v>
      </c>
      <c r="I6744" s="128" t="s">
        <v>230</v>
      </c>
      <c r="J6744" s="128" t="s">
        <v>230</v>
      </c>
      <c r="K6744" s="128" t="s">
        <v>230</v>
      </c>
      <c r="N6744" s="128" t="s">
        <v>230</v>
      </c>
      <c r="AA6744" s="128" t="s">
        <v>230</v>
      </c>
    </row>
    <row r="6745" spans="6:27">
      <c r="F6745" s="128" t="s">
        <v>230</v>
      </c>
      <c r="G6745" s="128" t="s">
        <v>230</v>
      </c>
      <c r="H6745" s="128" t="s">
        <v>230</v>
      </c>
      <c r="I6745" s="128" t="s">
        <v>230</v>
      </c>
      <c r="J6745" s="128" t="s">
        <v>230</v>
      </c>
      <c r="K6745" s="128" t="s">
        <v>230</v>
      </c>
      <c r="N6745" s="128" t="s">
        <v>230</v>
      </c>
      <c r="AA6745" s="128" t="s">
        <v>230</v>
      </c>
    </row>
    <row r="6746" spans="6:27">
      <c r="F6746" s="128" t="s">
        <v>230</v>
      </c>
      <c r="G6746" s="128" t="s">
        <v>230</v>
      </c>
      <c r="H6746" s="128" t="s">
        <v>230</v>
      </c>
      <c r="I6746" s="128" t="s">
        <v>230</v>
      </c>
      <c r="J6746" s="128" t="s">
        <v>230</v>
      </c>
      <c r="K6746" s="128" t="s">
        <v>230</v>
      </c>
      <c r="N6746" s="128" t="s">
        <v>230</v>
      </c>
      <c r="AA6746" s="128" t="s">
        <v>230</v>
      </c>
    </row>
    <row r="6747" spans="6:27">
      <c r="F6747" s="128" t="s">
        <v>230</v>
      </c>
      <c r="G6747" s="128" t="s">
        <v>230</v>
      </c>
      <c r="H6747" s="128" t="s">
        <v>230</v>
      </c>
      <c r="I6747" s="128" t="s">
        <v>230</v>
      </c>
      <c r="J6747" s="128" t="s">
        <v>230</v>
      </c>
      <c r="K6747" s="128" t="s">
        <v>230</v>
      </c>
      <c r="N6747" s="128" t="s">
        <v>230</v>
      </c>
      <c r="AA6747" s="128" t="s">
        <v>230</v>
      </c>
    </row>
    <row r="6748" spans="6:27">
      <c r="F6748" s="128" t="s">
        <v>230</v>
      </c>
      <c r="G6748" s="128" t="s">
        <v>230</v>
      </c>
      <c r="H6748" s="128" t="s">
        <v>230</v>
      </c>
      <c r="I6748" s="128" t="s">
        <v>230</v>
      </c>
      <c r="J6748" s="128" t="s">
        <v>230</v>
      </c>
      <c r="K6748" s="128" t="s">
        <v>230</v>
      </c>
      <c r="N6748" s="128" t="s">
        <v>230</v>
      </c>
      <c r="AA6748" s="128" t="s">
        <v>230</v>
      </c>
    </row>
    <row r="6749" spans="6:27">
      <c r="F6749" s="128" t="s">
        <v>230</v>
      </c>
      <c r="G6749" s="128" t="s">
        <v>230</v>
      </c>
      <c r="H6749" s="128" t="s">
        <v>230</v>
      </c>
      <c r="I6749" s="128" t="s">
        <v>230</v>
      </c>
      <c r="J6749" s="128" t="s">
        <v>230</v>
      </c>
      <c r="K6749" s="128" t="s">
        <v>230</v>
      </c>
      <c r="N6749" s="128" t="s">
        <v>230</v>
      </c>
      <c r="AA6749" s="128" t="s">
        <v>230</v>
      </c>
    </row>
    <row r="6750" spans="6:27">
      <c r="F6750" s="128" t="s">
        <v>230</v>
      </c>
      <c r="G6750" s="128" t="s">
        <v>230</v>
      </c>
      <c r="H6750" s="128" t="s">
        <v>230</v>
      </c>
      <c r="I6750" s="128" t="s">
        <v>230</v>
      </c>
      <c r="J6750" s="128" t="s">
        <v>230</v>
      </c>
      <c r="K6750" s="128" t="s">
        <v>230</v>
      </c>
      <c r="N6750" s="128" t="s">
        <v>230</v>
      </c>
      <c r="AA6750" s="128" t="s">
        <v>230</v>
      </c>
    </row>
    <row r="6751" spans="6:27">
      <c r="F6751" s="128" t="s">
        <v>230</v>
      </c>
      <c r="G6751" s="128" t="s">
        <v>230</v>
      </c>
      <c r="H6751" s="128" t="s">
        <v>230</v>
      </c>
      <c r="I6751" s="128" t="s">
        <v>230</v>
      </c>
      <c r="J6751" s="128" t="s">
        <v>230</v>
      </c>
      <c r="K6751" s="128" t="s">
        <v>230</v>
      </c>
      <c r="N6751" s="128" t="s">
        <v>230</v>
      </c>
      <c r="AA6751" s="128" t="s">
        <v>230</v>
      </c>
    </row>
    <row r="6752" spans="6:27">
      <c r="F6752" s="128" t="s">
        <v>230</v>
      </c>
      <c r="G6752" s="128" t="s">
        <v>230</v>
      </c>
      <c r="H6752" s="128" t="s">
        <v>230</v>
      </c>
      <c r="I6752" s="128" t="s">
        <v>230</v>
      </c>
      <c r="J6752" s="128" t="s">
        <v>230</v>
      </c>
      <c r="K6752" s="128" t="s">
        <v>230</v>
      </c>
      <c r="N6752" s="128" t="s">
        <v>230</v>
      </c>
      <c r="AA6752" s="128" t="s">
        <v>230</v>
      </c>
    </row>
    <row r="6753" spans="6:27">
      <c r="F6753" s="128" t="s">
        <v>230</v>
      </c>
      <c r="G6753" s="128" t="s">
        <v>230</v>
      </c>
      <c r="H6753" s="128" t="s">
        <v>230</v>
      </c>
      <c r="I6753" s="128" t="s">
        <v>230</v>
      </c>
      <c r="J6753" s="128" t="s">
        <v>230</v>
      </c>
      <c r="K6753" s="128" t="s">
        <v>230</v>
      </c>
      <c r="N6753" s="128" t="s">
        <v>230</v>
      </c>
      <c r="AA6753" s="128" t="s">
        <v>230</v>
      </c>
    </row>
    <row r="6754" spans="6:27">
      <c r="F6754" s="128" t="s">
        <v>230</v>
      </c>
      <c r="G6754" s="128" t="s">
        <v>230</v>
      </c>
      <c r="H6754" s="128" t="s">
        <v>230</v>
      </c>
      <c r="I6754" s="128" t="s">
        <v>230</v>
      </c>
      <c r="J6754" s="128" t="s">
        <v>230</v>
      </c>
      <c r="K6754" s="128" t="s">
        <v>230</v>
      </c>
      <c r="N6754" s="128" t="s">
        <v>230</v>
      </c>
      <c r="AA6754" s="128" t="s">
        <v>230</v>
      </c>
    </row>
    <row r="6755" spans="6:27">
      <c r="F6755" s="128" t="s">
        <v>230</v>
      </c>
      <c r="G6755" s="128" t="s">
        <v>230</v>
      </c>
      <c r="H6755" s="128" t="s">
        <v>230</v>
      </c>
      <c r="I6755" s="128" t="s">
        <v>230</v>
      </c>
      <c r="J6755" s="128" t="s">
        <v>230</v>
      </c>
      <c r="K6755" s="128" t="s">
        <v>230</v>
      </c>
      <c r="N6755" s="128" t="s">
        <v>230</v>
      </c>
      <c r="AA6755" s="128" t="s">
        <v>230</v>
      </c>
    </row>
    <row r="6756" spans="6:27">
      <c r="F6756" s="128" t="s">
        <v>230</v>
      </c>
      <c r="G6756" s="128" t="s">
        <v>230</v>
      </c>
      <c r="H6756" s="128" t="s">
        <v>230</v>
      </c>
      <c r="I6756" s="128" t="s">
        <v>230</v>
      </c>
      <c r="J6756" s="128" t="s">
        <v>230</v>
      </c>
      <c r="K6756" s="128" t="s">
        <v>230</v>
      </c>
      <c r="N6756" s="128" t="s">
        <v>230</v>
      </c>
      <c r="AA6756" s="128" t="s">
        <v>230</v>
      </c>
    </row>
    <row r="6757" spans="6:27">
      <c r="F6757" s="128" t="s">
        <v>230</v>
      </c>
      <c r="G6757" s="128" t="s">
        <v>230</v>
      </c>
      <c r="H6757" s="128" t="s">
        <v>230</v>
      </c>
      <c r="I6757" s="128" t="s">
        <v>230</v>
      </c>
      <c r="J6757" s="128" t="s">
        <v>230</v>
      </c>
      <c r="K6757" s="128" t="s">
        <v>230</v>
      </c>
      <c r="N6757" s="128" t="s">
        <v>230</v>
      </c>
      <c r="AA6757" s="128" t="s">
        <v>230</v>
      </c>
    </row>
    <row r="6758" spans="6:27">
      <c r="F6758" s="128" t="s">
        <v>230</v>
      </c>
      <c r="G6758" s="128" t="s">
        <v>230</v>
      </c>
      <c r="H6758" s="128" t="s">
        <v>230</v>
      </c>
      <c r="I6758" s="128" t="s">
        <v>230</v>
      </c>
      <c r="J6758" s="128" t="s">
        <v>230</v>
      </c>
      <c r="K6758" s="128" t="s">
        <v>230</v>
      </c>
      <c r="N6758" s="128" t="s">
        <v>230</v>
      </c>
      <c r="AA6758" s="128" t="s">
        <v>230</v>
      </c>
    </row>
    <row r="6759" spans="6:27">
      <c r="F6759" s="128" t="s">
        <v>230</v>
      </c>
      <c r="G6759" s="128" t="s">
        <v>230</v>
      </c>
      <c r="H6759" s="128" t="s">
        <v>230</v>
      </c>
      <c r="I6759" s="128" t="s">
        <v>230</v>
      </c>
      <c r="J6759" s="128" t="s">
        <v>230</v>
      </c>
      <c r="K6759" s="128" t="s">
        <v>230</v>
      </c>
      <c r="N6759" s="128" t="s">
        <v>230</v>
      </c>
      <c r="AA6759" s="128" t="s">
        <v>230</v>
      </c>
    </row>
    <row r="6760" spans="6:27">
      <c r="F6760" s="128" t="s">
        <v>230</v>
      </c>
      <c r="G6760" s="128" t="s">
        <v>230</v>
      </c>
      <c r="H6760" s="128" t="s">
        <v>230</v>
      </c>
      <c r="I6760" s="128" t="s">
        <v>230</v>
      </c>
      <c r="J6760" s="128" t="s">
        <v>230</v>
      </c>
      <c r="K6760" s="128" t="s">
        <v>230</v>
      </c>
      <c r="N6760" s="128" t="s">
        <v>230</v>
      </c>
      <c r="AA6760" s="128" t="s">
        <v>230</v>
      </c>
    </row>
    <row r="6761" spans="6:27">
      <c r="F6761" s="128" t="s">
        <v>230</v>
      </c>
      <c r="G6761" s="128" t="s">
        <v>230</v>
      </c>
      <c r="H6761" s="128" t="s">
        <v>230</v>
      </c>
      <c r="I6761" s="128" t="s">
        <v>230</v>
      </c>
      <c r="J6761" s="128" t="s">
        <v>230</v>
      </c>
      <c r="K6761" s="128" t="s">
        <v>230</v>
      </c>
      <c r="N6761" s="128" t="s">
        <v>230</v>
      </c>
      <c r="AA6761" s="128" t="s">
        <v>230</v>
      </c>
    </row>
    <row r="6762" spans="6:27">
      <c r="F6762" s="128" t="s">
        <v>230</v>
      </c>
      <c r="G6762" s="128" t="s">
        <v>230</v>
      </c>
      <c r="H6762" s="128" t="s">
        <v>230</v>
      </c>
      <c r="I6762" s="128" t="s">
        <v>230</v>
      </c>
      <c r="J6762" s="128" t="s">
        <v>230</v>
      </c>
      <c r="K6762" s="128" t="s">
        <v>230</v>
      </c>
      <c r="N6762" s="128" t="s">
        <v>230</v>
      </c>
      <c r="AA6762" s="128" t="s">
        <v>230</v>
      </c>
    </row>
    <row r="6763" spans="6:27">
      <c r="F6763" s="128" t="s">
        <v>230</v>
      </c>
      <c r="G6763" s="128" t="s">
        <v>230</v>
      </c>
      <c r="H6763" s="128" t="s">
        <v>230</v>
      </c>
      <c r="I6763" s="128" t="s">
        <v>230</v>
      </c>
      <c r="J6763" s="128" t="s">
        <v>230</v>
      </c>
      <c r="K6763" s="128" t="s">
        <v>230</v>
      </c>
      <c r="N6763" s="128" t="s">
        <v>230</v>
      </c>
      <c r="AA6763" s="128" t="s">
        <v>230</v>
      </c>
    </row>
    <row r="6764" spans="6:27">
      <c r="F6764" s="128" t="s">
        <v>230</v>
      </c>
      <c r="G6764" s="128" t="s">
        <v>230</v>
      </c>
      <c r="H6764" s="128" t="s">
        <v>230</v>
      </c>
      <c r="I6764" s="128" t="s">
        <v>230</v>
      </c>
      <c r="J6764" s="128" t="s">
        <v>230</v>
      </c>
      <c r="K6764" s="128" t="s">
        <v>230</v>
      </c>
      <c r="N6764" s="128" t="s">
        <v>230</v>
      </c>
      <c r="AA6764" s="128" t="s">
        <v>230</v>
      </c>
    </row>
    <row r="6765" spans="6:27">
      <c r="F6765" s="128" t="s">
        <v>230</v>
      </c>
      <c r="G6765" s="128" t="s">
        <v>230</v>
      </c>
      <c r="H6765" s="128" t="s">
        <v>230</v>
      </c>
      <c r="I6765" s="128" t="s">
        <v>230</v>
      </c>
      <c r="J6765" s="128" t="s">
        <v>230</v>
      </c>
      <c r="K6765" s="128" t="s">
        <v>230</v>
      </c>
      <c r="N6765" s="128" t="s">
        <v>230</v>
      </c>
      <c r="AA6765" s="128" t="s">
        <v>230</v>
      </c>
    </row>
    <row r="6766" spans="6:27">
      <c r="F6766" s="128" t="s">
        <v>230</v>
      </c>
      <c r="G6766" s="128" t="s">
        <v>230</v>
      </c>
      <c r="H6766" s="128" t="s">
        <v>230</v>
      </c>
      <c r="I6766" s="128" t="s">
        <v>230</v>
      </c>
      <c r="J6766" s="128" t="s">
        <v>230</v>
      </c>
      <c r="K6766" s="128" t="s">
        <v>230</v>
      </c>
      <c r="N6766" s="128" t="s">
        <v>230</v>
      </c>
      <c r="AA6766" s="128" t="s">
        <v>230</v>
      </c>
    </row>
    <row r="6767" spans="6:27">
      <c r="F6767" s="128" t="s">
        <v>230</v>
      </c>
      <c r="G6767" s="128" t="s">
        <v>230</v>
      </c>
      <c r="H6767" s="128" t="s">
        <v>230</v>
      </c>
      <c r="I6767" s="128" t="s">
        <v>230</v>
      </c>
      <c r="J6767" s="128" t="s">
        <v>230</v>
      </c>
      <c r="K6767" s="128" t="s">
        <v>230</v>
      </c>
      <c r="N6767" s="128" t="s">
        <v>230</v>
      </c>
      <c r="AA6767" s="128" t="s">
        <v>230</v>
      </c>
    </row>
    <row r="6768" spans="6:27">
      <c r="F6768" s="128" t="s">
        <v>230</v>
      </c>
      <c r="G6768" s="128" t="s">
        <v>230</v>
      </c>
      <c r="H6768" s="128" t="s">
        <v>230</v>
      </c>
      <c r="I6768" s="128" t="s">
        <v>230</v>
      </c>
      <c r="J6768" s="128" t="s">
        <v>230</v>
      </c>
      <c r="K6768" s="128" t="s">
        <v>230</v>
      </c>
      <c r="N6768" s="128" t="s">
        <v>230</v>
      </c>
      <c r="AA6768" s="128" t="s">
        <v>230</v>
      </c>
    </row>
    <row r="6769" spans="6:27">
      <c r="F6769" s="128" t="s">
        <v>230</v>
      </c>
      <c r="G6769" s="128" t="s">
        <v>230</v>
      </c>
      <c r="H6769" s="128" t="s">
        <v>230</v>
      </c>
      <c r="I6769" s="128" t="s">
        <v>230</v>
      </c>
      <c r="J6769" s="128" t="s">
        <v>230</v>
      </c>
      <c r="K6769" s="128" t="s">
        <v>230</v>
      </c>
      <c r="N6769" s="128" t="s">
        <v>230</v>
      </c>
      <c r="AA6769" s="128" t="s">
        <v>230</v>
      </c>
    </row>
    <row r="6770" spans="6:27">
      <c r="F6770" s="128" t="s">
        <v>230</v>
      </c>
      <c r="G6770" s="128" t="s">
        <v>230</v>
      </c>
      <c r="H6770" s="128" t="s">
        <v>230</v>
      </c>
      <c r="I6770" s="128" t="s">
        <v>230</v>
      </c>
      <c r="J6770" s="128" t="s">
        <v>230</v>
      </c>
      <c r="K6770" s="128" t="s">
        <v>230</v>
      </c>
      <c r="N6770" s="128" t="s">
        <v>230</v>
      </c>
      <c r="AA6770" s="128" t="s">
        <v>230</v>
      </c>
    </row>
    <row r="6771" spans="6:27">
      <c r="F6771" s="128" t="s">
        <v>230</v>
      </c>
      <c r="G6771" s="128" t="s">
        <v>230</v>
      </c>
      <c r="H6771" s="128" t="s">
        <v>230</v>
      </c>
      <c r="I6771" s="128" t="s">
        <v>230</v>
      </c>
      <c r="J6771" s="128" t="s">
        <v>230</v>
      </c>
      <c r="K6771" s="128" t="s">
        <v>230</v>
      </c>
      <c r="N6771" s="128" t="s">
        <v>230</v>
      </c>
      <c r="AA6771" s="128" t="s">
        <v>230</v>
      </c>
    </row>
    <row r="6772" spans="6:27">
      <c r="F6772" s="128" t="s">
        <v>230</v>
      </c>
      <c r="G6772" s="128" t="s">
        <v>230</v>
      </c>
      <c r="H6772" s="128" t="s">
        <v>230</v>
      </c>
      <c r="I6772" s="128" t="s">
        <v>230</v>
      </c>
      <c r="J6772" s="128" t="s">
        <v>230</v>
      </c>
      <c r="K6772" s="128" t="s">
        <v>230</v>
      </c>
      <c r="N6772" s="128" t="s">
        <v>230</v>
      </c>
      <c r="AA6772" s="128" t="s">
        <v>230</v>
      </c>
    </row>
    <row r="6773" spans="6:27">
      <c r="F6773" s="128" t="s">
        <v>230</v>
      </c>
      <c r="G6773" s="128" t="s">
        <v>230</v>
      </c>
      <c r="H6773" s="128" t="s">
        <v>230</v>
      </c>
      <c r="I6773" s="128" t="s">
        <v>230</v>
      </c>
      <c r="J6773" s="128" t="s">
        <v>230</v>
      </c>
      <c r="K6773" s="128" t="s">
        <v>230</v>
      </c>
      <c r="N6773" s="128" t="s">
        <v>230</v>
      </c>
      <c r="AA6773" s="128" t="s">
        <v>230</v>
      </c>
    </row>
    <row r="6774" spans="6:27">
      <c r="F6774" s="128" t="s">
        <v>230</v>
      </c>
      <c r="G6774" s="128" t="s">
        <v>230</v>
      </c>
      <c r="H6774" s="128" t="s">
        <v>230</v>
      </c>
      <c r="I6774" s="128" t="s">
        <v>230</v>
      </c>
      <c r="J6774" s="128" t="s">
        <v>230</v>
      </c>
      <c r="K6774" s="128" t="s">
        <v>230</v>
      </c>
      <c r="N6774" s="128" t="s">
        <v>230</v>
      </c>
      <c r="AA6774" s="128" t="s">
        <v>230</v>
      </c>
    </row>
    <row r="6775" spans="6:27">
      <c r="F6775" s="128" t="s">
        <v>230</v>
      </c>
      <c r="G6775" s="128" t="s">
        <v>230</v>
      </c>
      <c r="H6775" s="128" t="s">
        <v>230</v>
      </c>
      <c r="I6775" s="128" t="s">
        <v>230</v>
      </c>
      <c r="J6775" s="128" t="s">
        <v>230</v>
      </c>
      <c r="K6775" s="128" t="s">
        <v>230</v>
      </c>
      <c r="N6775" s="128" t="s">
        <v>230</v>
      </c>
      <c r="AA6775" s="128" t="s">
        <v>230</v>
      </c>
    </row>
    <row r="6776" spans="6:27">
      <c r="F6776" s="128" t="s">
        <v>230</v>
      </c>
      <c r="G6776" s="128" t="s">
        <v>230</v>
      </c>
      <c r="H6776" s="128" t="s">
        <v>230</v>
      </c>
      <c r="I6776" s="128" t="s">
        <v>230</v>
      </c>
      <c r="J6776" s="128" t="s">
        <v>230</v>
      </c>
      <c r="K6776" s="128" t="s">
        <v>230</v>
      </c>
      <c r="N6776" s="128" t="s">
        <v>230</v>
      </c>
      <c r="AA6776" s="128" t="s">
        <v>230</v>
      </c>
    </row>
    <row r="6777" spans="6:27">
      <c r="F6777" s="128" t="s">
        <v>230</v>
      </c>
      <c r="G6777" s="128" t="s">
        <v>230</v>
      </c>
      <c r="H6777" s="128" t="s">
        <v>230</v>
      </c>
      <c r="I6777" s="128" t="s">
        <v>230</v>
      </c>
      <c r="J6777" s="128" t="s">
        <v>230</v>
      </c>
      <c r="K6777" s="128" t="s">
        <v>230</v>
      </c>
      <c r="N6777" s="128" t="s">
        <v>230</v>
      </c>
      <c r="AA6777" s="128" t="s">
        <v>230</v>
      </c>
    </row>
    <row r="6778" spans="6:27">
      <c r="F6778" s="128" t="s">
        <v>230</v>
      </c>
      <c r="G6778" s="128" t="s">
        <v>230</v>
      </c>
      <c r="H6778" s="128" t="s">
        <v>230</v>
      </c>
      <c r="I6778" s="128" t="s">
        <v>230</v>
      </c>
      <c r="J6778" s="128" t="s">
        <v>230</v>
      </c>
      <c r="K6778" s="128" t="s">
        <v>230</v>
      </c>
      <c r="N6778" s="128" t="s">
        <v>230</v>
      </c>
      <c r="AA6778" s="128" t="s">
        <v>230</v>
      </c>
    </row>
    <row r="6779" spans="6:27">
      <c r="F6779" s="128" t="s">
        <v>230</v>
      </c>
      <c r="G6779" s="128" t="s">
        <v>230</v>
      </c>
      <c r="H6779" s="128" t="s">
        <v>230</v>
      </c>
      <c r="I6779" s="128" t="s">
        <v>230</v>
      </c>
      <c r="J6779" s="128" t="s">
        <v>230</v>
      </c>
      <c r="K6779" s="128" t="s">
        <v>230</v>
      </c>
      <c r="N6779" s="128" t="s">
        <v>230</v>
      </c>
      <c r="AA6779" s="128" t="s">
        <v>230</v>
      </c>
    </row>
    <row r="6780" spans="6:27">
      <c r="F6780" s="128" t="s">
        <v>230</v>
      </c>
      <c r="G6780" s="128" t="s">
        <v>230</v>
      </c>
      <c r="H6780" s="128" t="s">
        <v>230</v>
      </c>
      <c r="I6780" s="128" t="s">
        <v>230</v>
      </c>
      <c r="J6780" s="128" t="s">
        <v>230</v>
      </c>
      <c r="K6780" s="128" t="s">
        <v>230</v>
      </c>
      <c r="N6780" s="128" t="s">
        <v>230</v>
      </c>
      <c r="AA6780" s="128" t="s">
        <v>230</v>
      </c>
    </row>
    <row r="6781" spans="6:27">
      <c r="F6781" s="128" t="s">
        <v>230</v>
      </c>
      <c r="G6781" s="128" t="s">
        <v>230</v>
      </c>
      <c r="H6781" s="128" t="s">
        <v>230</v>
      </c>
      <c r="I6781" s="128" t="s">
        <v>230</v>
      </c>
      <c r="J6781" s="128" t="s">
        <v>230</v>
      </c>
      <c r="K6781" s="128" t="s">
        <v>230</v>
      </c>
      <c r="N6781" s="128" t="s">
        <v>230</v>
      </c>
      <c r="AA6781" s="128" t="s">
        <v>230</v>
      </c>
    </row>
    <row r="6782" spans="6:27">
      <c r="F6782" s="128" t="s">
        <v>230</v>
      </c>
      <c r="G6782" s="128" t="s">
        <v>230</v>
      </c>
      <c r="H6782" s="128" t="s">
        <v>230</v>
      </c>
      <c r="I6782" s="128" t="s">
        <v>230</v>
      </c>
      <c r="J6782" s="128" t="s">
        <v>230</v>
      </c>
      <c r="K6782" s="128" t="s">
        <v>230</v>
      </c>
      <c r="N6782" s="128" t="s">
        <v>230</v>
      </c>
      <c r="AA6782" s="128" t="s">
        <v>230</v>
      </c>
    </row>
    <row r="6783" spans="6:27">
      <c r="F6783" s="128" t="s">
        <v>230</v>
      </c>
      <c r="G6783" s="128" t="s">
        <v>230</v>
      </c>
      <c r="H6783" s="128" t="s">
        <v>230</v>
      </c>
      <c r="I6783" s="128" t="s">
        <v>230</v>
      </c>
      <c r="J6783" s="128" t="s">
        <v>230</v>
      </c>
      <c r="K6783" s="128" t="s">
        <v>230</v>
      </c>
      <c r="N6783" s="128" t="s">
        <v>230</v>
      </c>
      <c r="AA6783" s="128" t="s">
        <v>230</v>
      </c>
    </row>
    <row r="6784" spans="6:27">
      <c r="F6784" s="128" t="s">
        <v>230</v>
      </c>
      <c r="G6784" s="128" t="s">
        <v>230</v>
      </c>
      <c r="H6784" s="128" t="s">
        <v>230</v>
      </c>
      <c r="I6784" s="128" t="s">
        <v>230</v>
      </c>
      <c r="J6784" s="128" t="s">
        <v>230</v>
      </c>
      <c r="K6784" s="128" t="s">
        <v>230</v>
      </c>
      <c r="N6784" s="128" t="s">
        <v>230</v>
      </c>
      <c r="AA6784" s="128" t="s">
        <v>230</v>
      </c>
    </row>
    <row r="6785" spans="6:27">
      <c r="F6785" s="128" t="s">
        <v>230</v>
      </c>
      <c r="G6785" s="128" t="s">
        <v>230</v>
      </c>
      <c r="H6785" s="128" t="s">
        <v>230</v>
      </c>
      <c r="I6785" s="128" t="s">
        <v>230</v>
      </c>
      <c r="J6785" s="128" t="s">
        <v>230</v>
      </c>
      <c r="K6785" s="128" t="s">
        <v>230</v>
      </c>
      <c r="N6785" s="128" t="s">
        <v>230</v>
      </c>
      <c r="AA6785" s="128" t="s">
        <v>230</v>
      </c>
    </row>
    <row r="6786" spans="6:27">
      <c r="F6786" s="128" t="s">
        <v>230</v>
      </c>
      <c r="G6786" s="128" t="s">
        <v>230</v>
      </c>
      <c r="H6786" s="128" t="s">
        <v>230</v>
      </c>
      <c r="I6786" s="128" t="s">
        <v>230</v>
      </c>
      <c r="J6786" s="128" t="s">
        <v>230</v>
      </c>
      <c r="K6786" s="128" t="s">
        <v>230</v>
      </c>
      <c r="N6786" s="128" t="s">
        <v>230</v>
      </c>
      <c r="AA6786" s="128" t="s">
        <v>230</v>
      </c>
    </row>
    <row r="6787" spans="6:27">
      <c r="F6787" s="128" t="s">
        <v>230</v>
      </c>
      <c r="G6787" s="128" t="s">
        <v>230</v>
      </c>
      <c r="H6787" s="128" t="s">
        <v>230</v>
      </c>
      <c r="I6787" s="128" t="s">
        <v>230</v>
      </c>
      <c r="J6787" s="128" t="s">
        <v>230</v>
      </c>
      <c r="K6787" s="128" t="s">
        <v>230</v>
      </c>
      <c r="N6787" s="128" t="s">
        <v>230</v>
      </c>
      <c r="AA6787" s="128" t="s">
        <v>230</v>
      </c>
    </row>
    <row r="6788" spans="6:27">
      <c r="F6788" s="128" t="s">
        <v>230</v>
      </c>
      <c r="G6788" s="128" t="s">
        <v>230</v>
      </c>
      <c r="H6788" s="128" t="s">
        <v>230</v>
      </c>
      <c r="I6788" s="128" t="s">
        <v>230</v>
      </c>
      <c r="J6788" s="128" t="s">
        <v>230</v>
      </c>
      <c r="K6788" s="128" t="s">
        <v>230</v>
      </c>
      <c r="N6788" s="128" t="s">
        <v>230</v>
      </c>
      <c r="AA6788" s="128" t="s">
        <v>230</v>
      </c>
    </row>
    <row r="6789" spans="6:27">
      <c r="F6789" s="128" t="s">
        <v>230</v>
      </c>
      <c r="G6789" s="128" t="s">
        <v>230</v>
      </c>
      <c r="H6789" s="128" t="s">
        <v>230</v>
      </c>
      <c r="I6789" s="128" t="s">
        <v>230</v>
      </c>
      <c r="J6789" s="128" t="s">
        <v>230</v>
      </c>
      <c r="K6789" s="128" t="s">
        <v>230</v>
      </c>
      <c r="N6789" s="128" t="s">
        <v>230</v>
      </c>
      <c r="AA6789" s="128" t="s">
        <v>230</v>
      </c>
    </row>
    <row r="6790" spans="6:27">
      <c r="F6790" s="128" t="s">
        <v>230</v>
      </c>
      <c r="G6790" s="128" t="s">
        <v>230</v>
      </c>
      <c r="H6790" s="128" t="s">
        <v>230</v>
      </c>
      <c r="I6790" s="128" t="s">
        <v>230</v>
      </c>
      <c r="J6790" s="128" t="s">
        <v>230</v>
      </c>
      <c r="K6790" s="128" t="s">
        <v>230</v>
      </c>
      <c r="N6790" s="128" t="s">
        <v>230</v>
      </c>
      <c r="AA6790" s="128" t="s">
        <v>230</v>
      </c>
    </row>
    <row r="6791" spans="6:27">
      <c r="F6791" s="128" t="s">
        <v>230</v>
      </c>
      <c r="G6791" s="128" t="s">
        <v>230</v>
      </c>
      <c r="H6791" s="128" t="s">
        <v>230</v>
      </c>
      <c r="I6791" s="128" t="s">
        <v>230</v>
      </c>
      <c r="J6791" s="128" t="s">
        <v>230</v>
      </c>
      <c r="K6791" s="128" t="s">
        <v>230</v>
      </c>
      <c r="N6791" s="128" t="s">
        <v>230</v>
      </c>
      <c r="AA6791" s="128" t="s">
        <v>230</v>
      </c>
    </row>
    <row r="6792" spans="6:27">
      <c r="F6792" s="128" t="s">
        <v>230</v>
      </c>
      <c r="G6792" s="128" t="s">
        <v>230</v>
      </c>
      <c r="H6792" s="128" t="s">
        <v>230</v>
      </c>
      <c r="I6792" s="128" t="s">
        <v>230</v>
      </c>
      <c r="J6792" s="128" t="s">
        <v>230</v>
      </c>
      <c r="K6792" s="128" t="s">
        <v>230</v>
      </c>
      <c r="N6792" s="128" t="s">
        <v>230</v>
      </c>
      <c r="AA6792" s="128" t="s">
        <v>230</v>
      </c>
    </row>
    <row r="6793" spans="6:27">
      <c r="F6793" s="128" t="s">
        <v>230</v>
      </c>
      <c r="G6793" s="128" t="s">
        <v>230</v>
      </c>
      <c r="H6793" s="128" t="s">
        <v>230</v>
      </c>
      <c r="I6793" s="128" t="s">
        <v>230</v>
      </c>
      <c r="J6793" s="128" t="s">
        <v>230</v>
      </c>
      <c r="K6793" s="128" t="s">
        <v>230</v>
      </c>
      <c r="N6793" s="128" t="s">
        <v>230</v>
      </c>
      <c r="AA6793" s="128" t="s">
        <v>230</v>
      </c>
    </row>
    <row r="6794" spans="6:27">
      <c r="F6794" s="128" t="s">
        <v>230</v>
      </c>
      <c r="G6794" s="128" t="s">
        <v>230</v>
      </c>
      <c r="H6794" s="128" t="s">
        <v>230</v>
      </c>
      <c r="I6794" s="128" t="s">
        <v>230</v>
      </c>
      <c r="J6794" s="128" t="s">
        <v>230</v>
      </c>
      <c r="K6794" s="128" t="s">
        <v>230</v>
      </c>
      <c r="N6794" s="128" t="s">
        <v>230</v>
      </c>
      <c r="AA6794" s="128" t="s">
        <v>230</v>
      </c>
    </row>
    <row r="6795" spans="6:27">
      <c r="F6795" s="128" t="s">
        <v>230</v>
      </c>
      <c r="G6795" s="128" t="s">
        <v>230</v>
      </c>
      <c r="H6795" s="128" t="s">
        <v>230</v>
      </c>
      <c r="I6795" s="128" t="s">
        <v>230</v>
      </c>
      <c r="J6795" s="128" t="s">
        <v>230</v>
      </c>
      <c r="K6795" s="128" t="s">
        <v>230</v>
      </c>
      <c r="N6795" s="128" t="s">
        <v>230</v>
      </c>
      <c r="AA6795" s="128" t="s">
        <v>230</v>
      </c>
    </row>
    <row r="6796" spans="6:27">
      <c r="F6796" s="128" t="s">
        <v>230</v>
      </c>
      <c r="G6796" s="128" t="s">
        <v>230</v>
      </c>
      <c r="H6796" s="128" t="s">
        <v>230</v>
      </c>
      <c r="I6796" s="128" t="s">
        <v>230</v>
      </c>
      <c r="J6796" s="128" t="s">
        <v>230</v>
      </c>
      <c r="K6796" s="128" t="s">
        <v>230</v>
      </c>
      <c r="N6796" s="128" t="s">
        <v>230</v>
      </c>
      <c r="AA6796" s="128" t="s">
        <v>230</v>
      </c>
    </row>
    <row r="6797" spans="6:27">
      <c r="F6797" s="128" t="s">
        <v>230</v>
      </c>
      <c r="G6797" s="128" t="s">
        <v>230</v>
      </c>
      <c r="H6797" s="128" t="s">
        <v>230</v>
      </c>
      <c r="I6797" s="128" t="s">
        <v>230</v>
      </c>
      <c r="J6797" s="128" t="s">
        <v>230</v>
      </c>
      <c r="K6797" s="128" t="s">
        <v>230</v>
      </c>
      <c r="N6797" s="128" t="s">
        <v>230</v>
      </c>
      <c r="AA6797" s="128" t="s">
        <v>230</v>
      </c>
    </row>
    <row r="6798" spans="6:27">
      <c r="F6798" s="128" t="s">
        <v>230</v>
      </c>
      <c r="G6798" s="128" t="s">
        <v>230</v>
      </c>
      <c r="H6798" s="128" t="s">
        <v>230</v>
      </c>
      <c r="I6798" s="128" t="s">
        <v>230</v>
      </c>
      <c r="J6798" s="128" t="s">
        <v>230</v>
      </c>
      <c r="K6798" s="128" t="s">
        <v>230</v>
      </c>
      <c r="N6798" s="128" t="s">
        <v>230</v>
      </c>
      <c r="AA6798" s="128" t="s">
        <v>230</v>
      </c>
    </row>
    <row r="6799" spans="6:27">
      <c r="F6799" s="128" t="s">
        <v>230</v>
      </c>
      <c r="G6799" s="128" t="s">
        <v>230</v>
      </c>
      <c r="H6799" s="128" t="s">
        <v>230</v>
      </c>
      <c r="I6799" s="128" t="s">
        <v>230</v>
      </c>
      <c r="J6799" s="128" t="s">
        <v>230</v>
      </c>
      <c r="K6799" s="128" t="s">
        <v>230</v>
      </c>
      <c r="N6799" s="128" t="s">
        <v>230</v>
      </c>
      <c r="AA6799" s="128" t="s">
        <v>230</v>
      </c>
    </row>
    <row r="6800" spans="6:27">
      <c r="F6800" s="128" t="s">
        <v>230</v>
      </c>
      <c r="G6800" s="128" t="s">
        <v>230</v>
      </c>
      <c r="H6800" s="128" t="s">
        <v>230</v>
      </c>
      <c r="I6800" s="128" t="s">
        <v>230</v>
      </c>
      <c r="J6800" s="128" t="s">
        <v>230</v>
      </c>
      <c r="K6800" s="128" t="s">
        <v>230</v>
      </c>
      <c r="N6800" s="128" t="s">
        <v>230</v>
      </c>
      <c r="AA6800" s="128" t="s">
        <v>230</v>
      </c>
    </row>
    <row r="6801" spans="6:27">
      <c r="F6801" s="128" t="s">
        <v>230</v>
      </c>
      <c r="G6801" s="128" t="s">
        <v>230</v>
      </c>
      <c r="H6801" s="128" t="s">
        <v>230</v>
      </c>
      <c r="I6801" s="128" t="s">
        <v>230</v>
      </c>
      <c r="J6801" s="128" t="s">
        <v>230</v>
      </c>
      <c r="K6801" s="128" t="s">
        <v>230</v>
      </c>
      <c r="N6801" s="128" t="s">
        <v>230</v>
      </c>
      <c r="AA6801" s="128" t="s">
        <v>230</v>
      </c>
    </row>
    <row r="6802" spans="6:27">
      <c r="F6802" s="128" t="s">
        <v>230</v>
      </c>
      <c r="G6802" s="128" t="s">
        <v>230</v>
      </c>
      <c r="H6802" s="128" t="s">
        <v>230</v>
      </c>
      <c r="I6802" s="128" t="s">
        <v>230</v>
      </c>
      <c r="J6802" s="128" t="s">
        <v>230</v>
      </c>
      <c r="K6802" s="128" t="s">
        <v>230</v>
      </c>
      <c r="N6802" s="128" t="s">
        <v>230</v>
      </c>
      <c r="AA6802" s="128" t="s">
        <v>230</v>
      </c>
    </row>
    <row r="6803" spans="6:27">
      <c r="F6803" s="128" t="s">
        <v>230</v>
      </c>
      <c r="G6803" s="128" t="s">
        <v>230</v>
      </c>
      <c r="H6803" s="128" t="s">
        <v>230</v>
      </c>
      <c r="I6803" s="128" t="s">
        <v>230</v>
      </c>
      <c r="J6803" s="128" t="s">
        <v>230</v>
      </c>
      <c r="K6803" s="128" t="s">
        <v>230</v>
      </c>
      <c r="N6803" s="128" t="s">
        <v>230</v>
      </c>
      <c r="AA6803" s="128" t="s">
        <v>230</v>
      </c>
    </row>
    <row r="6804" spans="6:27">
      <c r="F6804" s="128" t="s">
        <v>230</v>
      </c>
      <c r="G6804" s="128" t="s">
        <v>230</v>
      </c>
      <c r="H6804" s="128" t="s">
        <v>230</v>
      </c>
      <c r="I6804" s="128" t="s">
        <v>230</v>
      </c>
      <c r="J6804" s="128" t="s">
        <v>230</v>
      </c>
      <c r="K6804" s="128" t="s">
        <v>230</v>
      </c>
      <c r="N6804" s="128" t="s">
        <v>230</v>
      </c>
      <c r="AA6804" s="128" t="s">
        <v>230</v>
      </c>
    </row>
    <row r="6805" spans="6:27">
      <c r="F6805" s="128" t="s">
        <v>230</v>
      </c>
      <c r="G6805" s="128" t="s">
        <v>230</v>
      </c>
      <c r="H6805" s="128" t="s">
        <v>230</v>
      </c>
      <c r="I6805" s="128" t="s">
        <v>230</v>
      </c>
      <c r="J6805" s="128" t="s">
        <v>230</v>
      </c>
      <c r="K6805" s="128" t="s">
        <v>230</v>
      </c>
      <c r="N6805" s="128" t="s">
        <v>230</v>
      </c>
      <c r="AA6805" s="128" t="s">
        <v>230</v>
      </c>
    </row>
    <row r="6806" spans="6:27">
      <c r="F6806" s="128" t="s">
        <v>230</v>
      </c>
      <c r="G6806" s="128" t="s">
        <v>230</v>
      </c>
      <c r="H6806" s="128" t="s">
        <v>230</v>
      </c>
      <c r="I6806" s="128" t="s">
        <v>230</v>
      </c>
      <c r="J6806" s="128" t="s">
        <v>230</v>
      </c>
      <c r="K6806" s="128" t="s">
        <v>230</v>
      </c>
      <c r="N6806" s="128" t="s">
        <v>230</v>
      </c>
      <c r="AA6806" s="128" t="s">
        <v>230</v>
      </c>
    </row>
    <row r="6807" spans="6:27">
      <c r="F6807" s="128" t="s">
        <v>230</v>
      </c>
      <c r="G6807" s="128" t="s">
        <v>230</v>
      </c>
      <c r="H6807" s="128" t="s">
        <v>230</v>
      </c>
      <c r="I6807" s="128" t="s">
        <v>230</v>
      </c>
      <c r="J6807" s="128" t="s">
        <v>230</v>
      </c>
      <c r="K6807" s="128" t="s">
        <v>230</v>
      </c>
      <c r="N6807" s="128" t="s">
        <v>230</v>
      </c>
      <c r="AA6807" s="128" t="s">
        <v>230</v>
      </c>
    </row>
    <row r="6808" spans="6:27">
      <c r="F6808" s="128" t="s">
        <v>230</v>
      </c>
      <c r="G6808" s="128" t="s">
        <v>230</v>
      </c>
      <c r="H6808" s="128" t="s">
        <v>230</v>
      </c>
      <c r="I6808" s="128" t="s">
        <v>230</v>
      </c>
      <c r="J6808" s="128" t="s">
        <v>230</v>
      </c>
      <c r="K6808" s="128" t="s">
        <v>230</v>
      </c>
      <c r="N6808" s="128" t="s">
        <v>230</v>
      </c>
      <c r="AA6808" s="128" t="s">
        <v>230</v>
      </c>
    </row>
    <row r="6809" spans="6:27">
      <c r="F6809" s="128" t="s">
        <v>230</v>
      </c>
      <c r="G6809" s="128" t="s">
        <v>230</v>
      </c>
      <c r="H6809" s="128" t="s">
        <v>230</v>
      </c>
      <c r="I6809" s="128" t="s">
        <v>230</v>
      </c>
      <c r="J6809" s="128" t="s">
        <v>230</v>
      </c>
      <c r="K6809" s="128" t="s">
        <v>230</v>
      </c>
      <c r="N6809" s="128" t="s">
        <v>230</v>
      </c>
      <c r="AA6809" s="128" t="s">
        <v>230</v>
      </c>
    </row>
    <row r="6810" spans="6:27">
      <c r="F6810" s="128" t="s">
        <v>230</v>
      </c>
      <c r="G6810" s="128" t="s">
        <v>230</v>
      </c>
      <c r="H6810" s="128" t="s">
        <v>230</v>
      </c>
      <c r="I6810" s="128" t="s">
        <v>230</v>
      </c>
      <c r="J6810" s="128" t="s">
        <v>230</v>
      </c>
      <c r="K6810" s="128" t="s">
        <v>230</v>
      </c>
      <c r="N6810" s="128" t="s">
        <v>230</v>
      </c>
      <c r="AA6810" s="128" t="s">
        <v>230</v>
      </c>
    </row>
    <row r="6811" spans="6:27">
      <c r="F6811" s="128" t="s">
        <v>230</v>
      </c>
      <c r="G6811" s="128" t="s">
        <v>230</v>
      </c>
      <c r="H6811" s="128" t="s">
        <v>230</v>
      </c>
      <c r="I6811" s="128" t="s">
        <v>230</v>
      </c>
      <c r="J6811" s="128" t="s">
        <v>230</v>
      </c>
      <c r="K6811" s="128" t="s">
        <v>230</v>
      </c>
      <c r="N6811" s="128" t="s">
        <v>230</v>
      </c>
      <c r="AA6811" s="128" t="s">
        <v>230</v>
      </c>
    </row>
    <row r="6812" spans="6:27">
      <c r="F6812" s="128" t="s">
        <v>230</v>
      </c>
      <c r="G6812" s="128" t="s">
        <v>230</v>
      </c>
      <c r="H6812" s="128" t="s">
        <v>230</v>
      </c>
      <c r="I6812" s="128" t="s">
        <v>230</v>
      </c>
      <c r="J6812" s="128" t="s">
        <v>230</v>
      </c>
      <c r="K6812" s="128" t="s">
        <v>230</v>
      </c>
      <c r="N6812" s="128" t="s">
        <v>230</v>
      </c>
      <c r="AA6812" s="128" t="s">
        <v>230</v>
      </c>
    </row>
    <row r="6813" spans="6:27">
      <c r="F6813" s="128" t="s">
        <v>230</v>
      </c>
      <c r="G6813" s="128" t="s">
        <v>230</v>
      </c>
      <c r="H6813" s="128" t="s">
        <v>230</v>
      </c>
      <c r="I6813" s="128" t="s">
        <v>230</v>
      </c>
      <c r="J6813" s="128" t="s">
        <v>230</v>
      </c>
      <c r="K6813" s="128" t="s">
        <v>230</v>
      </c>
      <c r="N6813" s="128" t="s">
        <v>230</v>
      </c>
      <c r="AA6813" s="128" t="s">
        <v>230</v>
      </c>
    </row>
    <row r="6814" spans="6:27">
      <c r="F6814" s="128" t="s">
        <v>230</v>
      </c>
      <c r="G6814" s="128" t="s">
        <v>230</v>
      </c>
      <c r="H6814" s="128" t="s">
        <v>230</v>
      </c>
      <c r="I6814" s="128" t="s">
        <v>230</v>
      </c>
      <c r="J6814" s="128" t="s">
        <v>230</v>
      </c>
      <c r="K6814" s="128" t="s">
        <v>230</v>
      </c>
      <c r="N6814" s="128" t="s">
        <v>230</v>
      </c>
      <c r="AA6814" s="128" t="s">
        <v>230</v>
      </c>
    </row>
    <row r="6815" spans="6:27">
      <c r="F6815" s="128" t="s">
        <v>230</v>
      </c>
      <c r="G6815" s="128" t="s">
        <v>230</v>
      </c>
      <c r="H6815" s="128" t="s">
        <v>230</v>
      </c>
      <c r="I6815" s="128" t="s">
        <v>230</v>
      </c>
      <c r="J6815" s="128" t="s">
        <v>230</v>
      </c>
      <c r="K6815" s="128" t="s">
        <v>230</v>
      </c>
      <c r="N6815" s="128" t="s">
        <v>230</v>
      </c>
      <c r="AA6815" s="128" t="s">
        <v>230</v>
      </c>
    </row>
    <row r="6816" spans="6:27">
      <c r="F6816" s="128" t="s">
        <v>230</v>
      </c>
      <c r="G6816" s="128" t="s">
        <v>230</v>
      </c>
      <c r="H6816" s="128" t="s">
        <v>230</v>
      </c>
      <c r="I6816" s="128" t="s">
        <v>230</v>
      </c>
      <c r="J6816" s="128" t="s">
        <v>230</v>
      </c>
      <c r="K6816" s="128" t="s">
        <v>230</v>
      </c>
      <c r="N6816" s="128" t="s">
        <v>230</v>
      </c>
      <c r="AA6816" s="128" t="s">
        <v>230</v>
      </c>
    </row>
    <row r="6817" spans="6:27">
      <c r="F6817" s="128" t="s">
        <v>230</v>
      </c>
      <c r="G6817" s="128" t="s">
        <v>230</v>
      </c>
      <c r="H6817" s="128" t="s">
        <v>230</v>
      </c>
      <c r="I6817" s="128" t="s">
        <v>230</v>
      </c>
      <c r="J6817" s="128" t="s">
        <v>230</v>
      </c>
      <c r="K6817" s="128" t="s">
        <v>230</v>
      </c>
      <c r="N6817" s="128" t="s">
        <v>230</v>
      </c>
      <c r="AA6817" s="128" t="s">
        <v>230</v>
      </c>
    </row>
    <row r="6818" spans="6:27">
      <c r="F6818" s="128" t="s">
        <v>230</v>
      </c>
      <c r="G6818" s="128" t="s">
        <v>230</v>
      </c>
      <c r="H6818" s="128" t="s">
        <v>230</v>
      </c>
      <c r="I6818" s="128" t="s">
        <v>230</v>
      </c>
      <c r="J6818" s="128" t="s">
        <v>230</v>
      </c>
      <c r="K6818" s="128" t="s">
        <v>230</v>
      </c>
      <c r="N6818" s="128" t="s">
        <v>230</v>
      </c>
      <c r="AA6818" s="128" t="s">
        <v>230</v>
      </c>
    </row>
    <row r="6819" spans="6:27">
      <c r="F6819" s="128" t="s">
        <v>230</v>
      </c>
      <c r="G6819" s="128" t="s">
        <v>230</v>
      </c>
      <c r="H6819" s="128" t="s">
        <v>230</v>
      </c>
      <c r="I6819" s="128" t="s">
        <v>230</v>
      </c>
      <c r="J6819" s="128" t="s">
        <v>230</v>
      </c>
      <c r="K6819" s="128" t="s">
        <v>230</v>
      </c>
      <c r="N6819" s="128" t="s">
        <v>230</v>
      </c>
      <c r="AA6819" s="128" t="s">
        <v>230</v>
      </c>
    </row>
    <row r="6820" spans="6:27">
      <c r="F6820" s="128" t="s">
        <v>230</v>
      </c>
      <c r="G6820" s="128" t="s">
        <v>230</v>
      </c>
      <c r="H6820" s="128" t="s">
        <v>230</v>
      </c>
      <c r="I6820" s="128" t="s">
        <v>230</v>
      </c>
      <c r="J6820" s="128" t="s">
        <v>230</v>
      </c>
      <c r="K6820" s="128" t="s">
        <v>230</v>
      </c>
      <c r="N6820" s="128" t="s">
        <v>230</v>
      </c>
      <c r="AA6820" s="128" t="s">
        <v>230</v>
      </c>
    </row>
    <row r="6821" spans="6:27">
      <c r="F6821" s="128" t="s">
        <v>230</v>
      </c>
      <c r="G6821" s="128" t="s">
        <v>230</v>
      </c>
      <c r="H6821" s="128" t="s">
        <v>230</v>
      </c>
      <c r="I6821" s="128" t="s">
        <v>230</v>
      </c>
      <c r="J6821" s="128" t="s">
        <v>230</v>
      </c>
      <c r="K6821" s="128" t="s">
        <v>230</v>
      </c>
      <c r="N6821" s="128" t="s">
        <v>230</v>
      </c>
      <c r="AA6821" s="128" t="s">
        <v>230</v>
      </c>
    </row>
    <row r="6822" spans="6:27">
      <c r="F6822" s="128" t="s">
        <v>230</v>
      </c>
      <c r="G6822" s="128" t="s">
        <v>230</v>
      </c>
      <c r="H6822" s="128" t="s">
        <v>230</v>
      </c>
      <c r="I6822" s="128" t="s">
        <v>230</v>
      </c>
      <c r="J6822" s="128" t="s">
        <v>230</v>
      </c>
      <c r="K6822" s="128" t="s">
        <v>230</v>
      </c>
      <c r="N6822" s="128" t="s">
        <v>230</v>
      </c>
      <c r="AA6822" s="128" t="s">
        <v>230</v>
      </c>
    </row>
    <row r="6823" spans="6:27">
      <c r="F6823" s="128" t="s">
        <v>230</v>
      </c>
      <c r="G6823" s="128" t="s">
        <v>230</v>
      </c>
      <c r="H6823" s="128" t="s">
        <v>230</v>
      </c>
      <c r="I6823" s="128" t="s">
        <v>230</v>
      </c>
      <c r="J6823" s="128" t="s">
        <v>230</v>
      </c>
      <c r="K6823" s="128" t="s">
        <v>230</v>
      </c>
      <c r="N6823" s="128" t="s">
        <v>230</v>
      </c>
      <c r="AA6823" s="128" t="s">
        <v>230</v>
      </c>
    </row>
    <row r="6824" spans="6:27">
      <c r="F6824" s="128" t="s">
        <v>230</v>
      </c>
      <c r="G6824" s="128" t="s">
        <v>230</v>
      </c>
      <c r="H6824" s="128" t="s">
        <v>230</v>
      </c>
      <c r="I6824" s="128" t="s">
        <v>230</v>
      </c>
      <c r="J6824" s="128" t="s">
        <v>230</v>
      </c>
      <c r="K6824" s="128" t="s">
        <v>230</v>
      </c>
      <c r="N6824" s="128" t="s">
        <v>230</v>
      </c>
      <c r="AA6824" s="128" t="s">
        <v>230</v>
      </c>
    </row>
    <row r="6825" spans="6:27">
      <c r="F6825" s="128" t="s">
        <v>230</v>
      </c>
      <c r="G6825" s="128" t="s">
        <v>230</v>
      </c>
      <c r="H6825" s="128" t="s">
        <v>230</v>
      </c>
      <c r="I6825" s="128" t="s">
        <v>230</v>
      </c>
      <c r="J6825" s="128" t="s">
        <v>230</v>
      </c>
      <c r="K6825" s="128" t="s">
        <v>230</v>
      </c>
      <c r="N6825" s="128" t="s">
        <v>230</v>
      </c>
      <c r="AA6825" s="128" t="s">
        <v>230</v>
      </c>
    </row>
    <row r="6826" spans="6:27">
      <c r="F6826" s="128" t="s">
        <v>230</v>
      </c>
      <c r="G6826" s="128" t="s">
        <v>230</v>
      </c>
      <c r="H6826" s="128" t="s">
        <v>230</v>
      </c>
      <c r="I6826" s="128" t="s">
        <v>230</v>
      </c>
      <c r="J6826" s="128" t="s">
        <v>230</v>
      </c>
      <c r="K6826" s="128" t="s">
        <v>230</v>
      </c>
      <c r="N6826" s="128" t="s">
        <v>230</v>
      </c>
      <c r="AA6826" s="128" t="s">
        <v>230</v>
      </c>
    </row>
    <row r="6827" spans="6:27">
      <c r="F6827" s="128" t="s">
        <v>230</v>
      </c>
      <c r="G6827" s="128" t="s">
        <v>230</v>
      </c>
      <c r="H6827" s="128" t="s">
        <v>230</v>
      </c>
      <c r="I6827" s="128" t="s">
        <v>230</v>
      </c>
      <c r="J6827" s="128" t="s">
        <v>230</v>
      </c>
      <c r="K6827" s="128" t="s">
        <v>230</v>
      </c>
      <c r="N6827" s="128" t="s">
        <v>230</v>
      </c>
      <c r="AA6827" s="128" t="s">
        <v>230</v>
      </c>
    </row>
    <row r="6828" spans="6:27">
      <c r="F6828" s="128" t="s">
        <v>230</v>
      </c>
      <c r="G6828" s="128" t="s">
        <v>230</v>
      </c>
      <c r="H6828" s="128" t="s">
        <v>230</v>
      </c>
      <c r="I6828" s="128" t="s">
        <v>230</v>
      </c>
      <c r="J6828" s="128" t="s">
        <v>230</v>
      </c>
      <c r="K6828" s="128" t="s">
        <v>230</v>
      </c>
      <c r="N6828" s="128" t="s">
        <v>230</v>
      </c>
      <c r="AA6828" s="128" t="s">
        <v>230</v>
      </c>
    </row>
    <row r="6829" spans="6:27">
      <c r="F6829" s="128" t="s">
        <v>230</v>
      </c>
      <c r="G6829" s="128" t="s">
        <v>230</v>
      </c>
      <c r="H6829" s="128" t="s">
        <v>230</v>
      </c>
      <c r="I6829" s="128" t="s">
        <v>230</v>
      </c>
      <c r="J6829" s="128" t="s">
        <v>230</v>
      </c>
      <c r="K6829" s="128" t="s">
        <v>230</v>
      </c>
      <c r="N6829" s="128" t="s">
        <v>230</v>
      </c>
      <c r="AA6829" s="128" t="s">
        <v>230</v>
      </c>
    </row>
    <row r="6830" spans="6:27">
      <c r="F6830" s="128" t="s">
        <v>230</v>
      </c>
      <c r="G6830" s="128" t="s">
        <v>230</v>
      </c>
      <c r="H6830" s="128" t="s">
        <v>230</v>
      </c>
      <c r="I6830" s="128" t="s">
        <v>230</v>
      </c>
      <c r="J6830" s="128" t="s">
        <v>230</v>
      </c>
      <c r="K6830" s="128" t="s">
        <v>230</v>
      </c>
      <c r="N6830" s="128" t="s">
        <v>230</v>
      </c>
      <c r="AA6830" s="128" t="s">
        <v>230</v>
      </c>
    </row>
    <row r="6831" spans="6:27">
      <c r="F6831" s="128" t="s">
        <v>230</v>
      </c>
      <c r="G6831" s="128" t="s">
        <v>230</v>
      </c>
      <c r="H6831" s="128" t="s">
        <v>230</v>
      </c>
      <c r="I6831" s="128" t="s">
        <v>230</v>
      </c>
      <c r="J6831" s="128" t="s">
        <v>230</v>
      </c>
      <c r="K6831" s="128" t="s">
        <v>230</v>
      </c>
      <c r="N6831" s="128" t="s">
        <v>230</v>
      </c>
      <c r="AA6831" s="128" t="s">
        <v>230</v>
      </c>
    </row>
    <row r="6832" spans="6:27">
      <c r="F6832" s="128" t="s">
        <v>230</v>
      </c>
      <c r="G6832" s="128" t="s">
        <v>230</v>
      </c>
      <c r="H6832" s="128" t="s">
        <v>230</v>
      </c>
      <c r="I6832" s="128" t="s">
        <v>230</v>
      </c>
      <c r="J6832" s="128" t="s">
        <v>230</v>
      </c>
      <c r="K6832" s="128" t="s">
        <v>230</v>
      </c>
      <c r="N6832" s="128" t="s">
        <v>230</v>
      </c>
      <c r="AA6832" s="128" t="s">
        <v>230</v>
      </c>
    </row>
    <row r="6833" spans="6:27">
      <c r="F6833" s="128" t="s">
        <v>230</v>
      </c>
      <c r="G6833" s="128" t="s">
        <v>230</v>
      </c>
      <c r="H6833" s="128" t="s">
        <v>230</v>
      </c>
      <c r="I6833" s="128" t="s">
        <v>230</v>
      </c>
      <c r="J6833" s="128" t="s">
        <v>230</v>
      </c>
      <c r="K6833" s="128" t="s">
        <v>230</v>
      </c>
      <c r="N6833" s="128" t="s">
        <v>230</v>
      </c>
      <c r="AA6833" s="128" t="s">
        <v>230</v>
      </c>
    </row>
    <row r="6834" spans="6:27">
      <c r="F6834" s="128" t="s">
        <v>230</v>
      </c>
      <c r="G6834" s="128" t="s">
        <v>230</v>
      </c>
      <c r="H6834" s="128" t="s">
        <v>230</v>
      </c>
      <c r="I6834" s="128" t="s">
        <v>230</v>
      </c>
      <c r="J6834" s="128" t="s">
        <v>230</v>
      </c>
      <c r="K6834" s="128" t="s">
        <v>230</v>
      </c>
      <c r="N6834" s="128" t="s">
        <v>230</v>
      </c>
      <c r="AA6834" s="128" t="s">
        <v>230</v>
      </c>
    </row>
    <row r="6835" spans="6:27">
      <c r="F6835" s="128" t="s">
        <v>230</v>
      </c>
      <c r="G6835" s="128" t="s">
        <v>230</v>
      </c>
      <c r="H6835" s="128" t="s">
        <v>230</v>
      </c>
      <c r="I6835" s="128" t="s">
        <v>230</v>
      </c>
      <c r="J6835" s="128" t="s">
        <v>230</v>
      </c>
      <c r="K6835" s="128" t="s">
        <v>230</v>
      </c>
      <c r="N6835" s="128" t="s">
        <v>230</v>
      </c>
      <c r="AA6835" s="128" t="s">
        <v>230</v>
      </c>
    </row>
    <row r="6836" spans="6:27">
      <c r="F6836" s="128" t="s">
        <v>230</v>
      </c>
      <c r="G6836" s="128" t="s">
        <v>230</v>
      </c>
      <c r="H6836" s="128" t="s">
        <v>230</v>
      </c>
      <c r="I6836" s="128" t="s">
        <v>230</v>
      </c>
      <c r="J6836" s="128" t="s">
        <v>230</v>
      </c>
      <c r="K6836" s="128" t="s">
        <v>230</v>
      </c>
      <c r="N6836" s="128" t="s">
        <v>230</v>
      </c>
      <c r="AA6836" s="128" t="s">
        <v>230</v>
      </c>
    </row>
    <row r="6837" spans="6:27">
      <c r="F6837" s="128" t="s">
        <v>230</v>
      </c>
      <c r="G6837" s="128" t="s">
        <v>230</v>
      </c>
      <c r="H6837" s="128" t="s">
        <v>230</v>
      </c>
      <c r="I6837" s="128" t="s">
        <v>230</v>
      </c>
      <c r="J6837" s="128" t="s">
        <v>230</v>
      </c>
      <c r="K6837" s="128" t="s">
        <v>230</v>
      </c>
      <c r="N6837" s="128" t="s">
        <v>230</v>
      </c>
      <c r="AA6837" s="128" t="s">
        <v>230</v>
      </c>
    </row>
    <row r="6838" spans="6:27">
      <c r="F6838" s="128" t="s">
        <v>230</v>
      </c>
      <c r="G6838" s="128" t="s">
        <v>230</v>
      </c>
      <c r="H6838" s="128" t="s">
        <v>230</v>
      </c>
      <c r="I6838" s="128" t="s">
        <v>230</v>
      </c>
      <c r="J6838" s="128" t="s">
        <v>230</v>
      </c>
      <c r="K6838" s="128" t="s">
        <v>230</v>
      </c>
      <c r="N6838" s="128" t="s">
        <v>230</v>
      </c>
      <c r="AA6838" s="128" t="s">
        <v>230</v>
      </c>
    </row>
    <row r="6839" spans="6:27">
      <c r="F6839" s="128" t="s">
        <v>230</v>
      </c>
      <c r="G6839" s="128" t="s">
        <v>230</v>
      </c>
      <c r="H6839" s="128" t="s">
        <v>230</v>
      </c>
      <c r="I6839" s="128" t="s">
        <v>230</v>
      </c>
      <c r="J6839" s="128" t="s">
        <v>230</v>
      </c>
      <c r="K6839" s="128" t="s">
        <v>230</v>
      </c>
      <c r="N6839" s="128" t="s">
        <v>230</v>
      </c>
      <c r="AA6839" s="128" t="s">
        <v>230</v>
      </c>
    </row>
    <row r="6840" spans="6:27">
      <c r="F6840" s="128" t="s">
        <v>230</v>
      </c>
      <c r="G6840" s="128" t="s">
        <v>230</v>
      </c>
      <c r="H6840" s="128" t="s">
        <v>230</v>
      </c>
      <c r="I6840" s="128" t="s">
        <v>230</v>
      </c>
      <c r="J6840" s="128" t="s">
        <v>230</v>
      </c>
      <c r="K6840" s="128" t="s">
        <v>230</v>
      </c>
      <c r="N6840" s="128" t="s">
        <v>230</v>
      </c>
      <c r="AA6840" s="128" t="s">
        <v>230</v>
      </c>
    </row>
    <row r="6841" spans="6:27">
      <c r="F6841" s="128" t="s">
        <v>230</v>
      </c>
      <c r="G6841" s="128" t="s">
        <v>230</v>
      </c>
      <c r="H6841" s="128" t="s">
        <v>230</v>
      </c>
      <c r="I6841" s="128" t="s">
        <v>230</v>
      </c>
      <c r="J6841" s="128" t="s">
        <v>230</v>
      </c>
      <c r="K6841" s="128" t="s">
        <v>230</v>
      </c>
      <c r="N6841" s="128" t="s">
        <v>230</v>
      </c>
      <c r="AA6841" s="128" t="s">
        <v>230</v>
      </c>
    </row>
    <row r="6842" spans="6:27">
      <c r="F6842" s="128" t="s">
        <v>230</v>
      </c>
      <c r="G6842" s="128" t="s">
        <v>230</v>
      </c>
      <c r="H6842" s="128" t="s">
        <v>230</v>
      </c>
      <c r="I6842" s="128" t="s">
        <v>230</v>
      </c>
      <c r="J6842" s="128" t="s">
        <v>230</v>
      </c>
      <c r="K6842" s="128" t="s">
        <v>230</v>
      </c>
      <c r="N6842" s="128" t="s">
        <v>230</v>
      </c>
      <c r="AA6842" s="128" t="s">
        <v>230</v>
      </c>
    </row>
    <row r="6843" spans="6:27">
      <c r="F6843" s="128" t="s">
        <v>230</v>
      </c>
      <c r="G6843" s="128" t="s">
        <v>230</v>
      </c>
      <c r="H6843" s="128" t="s">
        <v>230</v>
      </c>
      <c r="I6843" s="128" t="s">
        <v>230</v>
      </c>
      <c r="J6843" s="128" t="s">
        <v>230</v>
      </c>
      <c r="K6843" s="128" t="s">
        <v>230</v>
      </c>
      <c r="N6843" s="128" t="s">
        <v>230</v>
      </c>
      <c r="AA6843" s="128" t="s">
        <v>230</v>
      </c>
    </row>
    <row r="6844" spans="6:27">
      <c r="F6844" s="128" t="s">
        <v>230</v>
      </c>
      <c r="G6844" s="128" t="s">
        <v>230</v>
      </c>
      <c r="H6844" s="128" t="s">
        <v>230</v>
      </c>
      <c r="I6844" s="128" t="s">
        <v>230</v>
      </c>
      <c r="J6844" s="128" t="s">
        <v>230</v>
      </c>
      <c r="K6844" s="128" t="s">
        <v>230</v>
      </c>
      <c r="N6844" s="128" t="s">
        <v>230</v>
      </c>
      <c r="AA6844" s="128" t="s">
        <v>230</v>
      </c>
    </row>
    <row r="6845" spans="6:27">
      <c r="F6845" s="128" t="s">
        <v>230</v>
      </c>
      <c r="G6845" s="128" t="s">
        <v>230</v>
      </c>
      <c r="H6845" s="128" t="s">
        <v>230</v>
      </c>
      <c r="I6845" s="128" t="s">
        <v>230</v>
      </c>
      <c r="J6845" s="128" t="s">
        <v>230</v>
      </c>
      <c r="K6845" s="128" t="s">
        <v>230</v>
      </c>
      <c r="N6845" s="128" t="s">
        <v>230</v>
      </c>
      <c r="AA6845" s="128" t="s">
        <v>230</v>
      </c>
    </row>
    <row r="6846" spans="6:27">
      <c r="F6846" s="128" t="s">
        <v>230</v>
      </c>
      <c r="G6846" s="128" t="s">
        <v>230</v>
      </c>
      <c r="H6846" s="128" t="s">
        <v>230</v>
      </c>
      <c r="I6846" s="128" t="s">
        <v>230</v>
      </c>
      <c r="J6846" s="128" t="s">
        <v>230</v>
      </c>
      <c r="K6846" s="128" t="s">
        <v>230</v>
      </c>
      <c r="N6846" s="128" t="s">
        <v>230</v>
      </c>
      <c r="AA6846" s="128" t="s">
        <v>230</v>
      </c>
    </row>
    <row r="6847" spans="6:27">
      <c r="F6847" s="128" t="s">
        <v>230</v>
      </c>
      <c r="G6847" s="128" t="s">
        <v>230</v>
      </c>
      <c r="H6847" s="128" t="s">
        <v>230</v>
      </c>
      <c r="I6847" s="128" t="s">
        <v>230</v>
      </c>
      <c r="J6847" s="128" t="s">
        <v>230</v>
      </c>
      <c r="K6847" s="128" t="s">
        <v>230</v>
      </c>
      <c r="N6847" s="128" t="s">
        <v>230</v>
      </c>
      <c r="AA6847" s="128" t="s">
        <v>230</v>
      </c>
    </row>
    <row r="6848" spans="6:27">
      <c r="F6848" s="128" t="s">
        <v>230</v>
      </c>
      <c r="G6848" s="128" t="s">
        <v>230</v>
      </c>
      <c r="H6848" s="128" t="s">
        <v>230</v>
      </c>
      <c r="I6848" s="128" t="s">
        <v>230</v>
      </c>
      <c r="J6848" s="128" t="s">
        <v>230</v>
      </c>
      <c r="K6848" s="128" t="s">
        <v>230</v>
      </c>
      <c r="N6848" s="128" t="s">
        <v>230</v>
      </c>
      <c r="AA6848" s="128" t="s">
        <v>230</v>
      </c>
    </row>
    <row r="6849" spans="6:27">
      <c r="F6849" s="128" t="s">
        <v>230</v>
      </c>
      <c r="G6849" s="128" t="s">
        <v>230</v>
      </c>
      <c r="H6849" s="128" t="s">
        <v>230</v>
      </c>
      <c r="I6849" s="128" t="s">
        <v>230</v>
      </c>
      <c r="J6849" s="128" t="s">
        <v>230</v>
      </c>
      <c r="K6849" s="128" t="s">
        <v>230</v>
      </c>
      <c r="N6849" s="128" t="s">
        <v>230</v>
      </c>
      <c r="AA6849" s="128" t="s">
        <v>230</v>
      </c>
    </row>
    <row r="6850" spans="6:27">
      <c r="F6850" s="128" t="s">
        <v>230</v>
      </c>
      <c r="G6850" s="128" t="s">
        <v>230</v>
      </c>
      <c r="H6850" s="128" t="s">
        <v>230</v>
      </c>
      <c r="I6850" s="128" t="s">
        <v>230</v>
      </c>
      <c r="J6850" s="128" t="s">
        <v>230</v>
      </c>
      <c r="K6850" s="128" t="s">
        <v>230</v>
      </c>
      <c r="N6850" s="128" t="s">
        <v>230</v>
      </c>
      <c r="AA6850" s="128" t="s">
        <v>230</v>
      </c>
    </row>
    <row r="6851" spans="6:27">
      <c r="F6851" s="128" t="s">
        <v>230</v>
      </c>
      <c r="G6851" s="128" t="s">
        <v>230</v>
      </c>
      <c r="H6851" s="128" t="s">
        <v>230</v>
      </c>
      <c r="I6851" s="128" t="s">
        <v>230</v>
      </c>
      <c r="J6851" s="128" t="s">
        <v>230</v>
      </c>
      <c r="K6851" s="128" t="s">
        <v>230</v>
      </c>
      <c r="N6851" s="128" t="s">
        <v>230</v>
      </c>
      <c r="AA6851" s="128" t="s">
        <v>230</v>
      </c>
    </row>
    <row r="6852" spans="6:27">
      <c r="F6852" s="128" t="s">
        <v>230</v>
      </c>
      <c r="G6852" s="128" t="s">
        <v>230</v>
      </c>
      <c r="H6852" s="128" t="s">
        <v>230</v>
      </c>
      <c r="I6852" s="128" t="s">
        <v>230</v>
      </c>
      <c r="J6852" s="128" t="s">
        <v>230</v>
      </c>
      <c r="K6852" s="128" t="s">
        <v>230</v>
      </c>
      <c r="N6852" s="128" t="s">
        <v>230</v>
      </c>
      <c r="AA6852" s="128" t="s">
        <v>230</v>
      </c>
    </row>
    <row r="6853" spans="6:27">
      <c r="F6853" s="128" t="s">
        <v>230</v>
      </c>
      <c r="G6853" s="128" t="s">
        <v>230</v>
      </c>
      <c r="H6853" s="128" t="s">
        <v>230</v>
      </c>
      <c r="I6853" s="128" t="s">
        <v>230</v>
      </c>
      <c r="J6853" s="128" t="s">
        <v>230</v>
      </c>
      <c r="K6853" s="128" t="s">
        <v>230</v>
      </c>
      <c r="N6853" s="128" t="s">
        <v>230</v>
      </c>
      <c r="AA6853" s="128" t="s">
        <v>230</v>
      </c>
    </row>
    <row r="6854" spans="6:27">
      <c r="F6854" s="128" t="s">
        <v>230</v>
      </c>
      <c r="G6854" s="128" t="s">
        <v>230</v>
      </c>
      <c r="H6854" s="128" t="s">
        <v>230</v>
      </c>
      <c r="I6854" s="128" t="s">
        <v>230</v>
      </c>
      <c r="J6854" s="128" t="s">
        <v>230</v>
      </c>
      <c r="K6854" s="128" t="s">
        <v>230</v>
      </c>
      <c r="N6854" s="128" t="s">
        <v>230</v>
      </c>
      <c r="AA6854" s="128" t="s">
        <v>230</v>
      </c>
    </row>
    <row r="6855" spans="6:27">
      <c r="F6855" s="128" t="s">
        <v>230</v>
      </c>
      <c r="G6855" s="128" t="s">
        <v>230</v>
      </c>
      <c r="H6855" s="128" t="s">
        <v>230</v>
      </c>
      <c r="I6855" s="128" t="s">
        <v>230</v>
      </c>
      <c r="J6855" s="128" t="s">
        <v>230</v>
      </c>
      <c r="K6855" s="128" t="s">
        <v>230</v>
      </c>
      <c r="N6855" s="128" t="s">
        <v>230</v>
      </c>
      <c r="AA6855" s="128" t="s">
        <v>230</v>
      </c>
    </row>
    <row r="6856" spans="6:27">
      <c r="F6856" s="128" t="s">
        <v>230</v>
      </c>
      <c r="G6856" s="128" t="s">
        <v>230</v>
      </c>
      <c r="H6856" s="128" t="s">
        <v>230</v>
      </c>
      <c r="I6856" s="128" t="s">
        <v>230</v>
      </c>
      <c r="J6856" s="128" t="s">
        <v>230</v>
      </c>
      <c r="K6856" s="128" t="s">
        <v>230</v>
      </c>
      <c r="N6856" s="128" t="s">
        <v>230</v>
      </c>
      <c r="AA6856" s="128" t="s">
        <v>230</v>
      </c>
    </row>
    <row r="6857" spans="6:27">
      <c r="F6857" s="128" t="s">
        <v>230</v>
      </c>
      <c r="G6857" s="128" t="s">
        <v>230</v>
      </c>
      <c r="H6857" s="128" t="s">
        <v>230</v>
      </c>
      <c r="I6857" s="128" t="s">
        <v>230</v>
      </c>
      <c r="J6857" s="128" t="s">
        <v>230</v>
      </c>
      <c r="K6857" s="128" t="s">
        <v>230</v>
      </c>
      <c r="N6857" s="128" t="s">
        <v>230</v>
      </c>
      <c r="AA6857" s="128" t="s">
        <v>230</v>
      </c>
    </row>
    <row r="6858" spans="6:27">
      <c r="F6858" s="128" t="s">
        <v>230</v>
      </c>
      <c r="G6858" s="128" t="s">
        <v>230</v>
      </c>
      <c r="H6858" s="128" t="s">
        <v>230</v>
      </c>
      <c r="I6858" s="128" t="s">
        <v>230</v>
      </c>
      <c r="J6858" s="128" t="s">
        <v>230</v>
      </c>
      <c r="K6858" s="128" t="s">
        <v>230</v>
      </c>
      <c r="N6858" s="128" t="s">
        <v>230</v>
      </c>
      <c r="AA6858" s="128" t="s">
        <v>230</v>
      </c>
    </row>
    <row r="6859" spans="6:27">
      <c r="F6859" s="128" t="s">
        <v>230</v>
      </c>
      <c r="G6859" s="128" t="s">
        <v>230</v>
      </c>
      <c r="H6859" s="128" t="s">
        <v>230</v>
      </c>
      <c r="I6859" s="128" t="s">
        <v>230</v>
      </c>
      <c r="J6859" s="128" t="s">
        <v>230</v>
      </c>
      <c r="K6859" s="128" t="s">
        <v>230</v>
      </c>
      <c r="N6859" s="128" t="s">
        <v>230</v>
      </c>
      <c r="AA6859" s="128" t="s">
        <v>230</v>
      </c>
    </row>
    <row r="6860" spans="6:27">
      <c r="F6860" s="128" t="s">
        <v>230</v>
      </c>
      <c r="G6860" s="128" t="s">
        <v>230</v>
      </c>
      <c r="H6860" s="128" t="s">
        <v>230</v>
      </c>
      <c r="I6860" s="128" t="s">
        <v>230</v>
      </c>
      <c r="J6860" s="128" t="s">
        <v>230</v>
      </c>
      <c r="K6860" s="128" t="s">
        <v>230</v>
      </c>
      <c r="N6860" s="128" t="s">
        <v>230</v>
      </c>
      <c r="AA6860" s="128" t="s">
        <v>230</v>
      </c>
    </row>
    <row r="6861" spans="6:27">
      <c r="F6861" s="128" t="s">
        <v>230</v>
      </c>
      <c r="G6861" s="128" t="s">
        <v>230</v>
      </c>
      <c r="H6861" s="128" t="s">
        <v>230</v>
      </c>
      <c r="I6861" s="128" t="s">
        <v>230</v>
      </c>
      <c r="J6861" s="128" t="s">
        <v>230</v>
      </c>
      <c r="K6861" s="128" t="s">
        <v>230</v>
      </c>
      <c r="N6861" s="128" t="s">
        <v>230</v>
      </c>
      <c r="AA6861" s="128" t="s">
        <v>230</v>
      </c>
    </row>
    <row r="6862" spans="6:27">
      <c r="F6862" s="128" t="s">
        <v>230</v>
      </c>
      <c r="G6862" s="128" t="s">
        <v>230</v>
      </c>
      <c r="H6862" s="128" t="s">
        <v>230</v>
      </c>
      <c r="I6862" s="128" t="s">
        <v>230</v>
      </c>
      <c r="J6862" s="128" t="s">
        <v>230</v>
      </c>
      <c r="K6862" s="128" t="s">
        <v>230</v>
      </c>
      <c r="N6862" s="128" t="s">
        <v>230</v>
      </c>
      <c r="AA6862" s="128" t="s">
        <v>230</v>
      </c>
    </row>
    <row r="6863" spans="6:27">
      <c r="F6863" s="128" t="s">
        <v>230</v>
      </c>
      <c r="G6863" s="128" t="s">
        <v>230</v>
      </c>
      <c r="H6863" s="128" t="s">
        <v>230</v>
      </c>
      <c r="I6863" s="128" t="s">
        <v>230</v>
      </c>
      <c r="J6863" s="128" t="s">
        <v>230</v>
      </c>
      <c r="K6863" s="128" t="s">
        <v>230</v>
      </c>
      <c r="N6863" s="128" t="s">
        <v>230</v>
      </c>
      <c r="AA6863" s="128" t="s">
        <v>230</v>
      </c>
    </row>
    <row r="6864" spans="6:27">
      <c r="F6864" s="128" t="s">
        <v>230</v>
      </c>
      <c r="G6864" s="128" t="s">
        <v>230</v>
      </c>
      <c r="H6864" s="128" t="s">
        <v>230</v>
      </c>
      <c r="I6864" s="128" t="s">
        <v>230</v>
      </c>
      <c r="J6864" s="128" t="s">
        <v>230</v>
      </c>
      <c r="K6864" s="128" t="s">
        <v>230</v>
      </c>
      <c r="N6864" s="128" t="s">
        <v>230</v>
      </c>
      <c r="AA6864" s="128" t="s">
        <v>230</v>
      </c>
    </row>
    <row r="6865" spans="6:27">
      <c r="F6865" s="128" t="s">
        <v>230</v>
      </c>
      <c r="G6865" s="128" t="s">
        <v>230</v>
      </c>
      <c r="H6865" s="128" t="s">
        <v>230</v>
      </c>
      <c r="I6865" s="128" t="s">
        <v>230</v>
      </c>
      <c r="J6865" s="128" t="s">
        <v>230</v>
      </c>
      <c r="K6865" s="128" t="s">
        <v>230</v>
      </c>
      <c r="N6865" s="128" t="s">
        <v>230</v>
      </c>
      <c r="AA6865" s="128" t="s">
        <v>230</v>
      </c>
    </row>
    <row r="6866" spans="6:27">
      <c r="F6866" s="128" t="s">
        <v>230</v>
      </c>
      <c r="G6866" s="128" t="s">
        <v>230</v>
      </c>
      <c r="H6866" s="128" t="s">
        <v>230</v>
      </c>
      <c r="I6866" s="128" t="s">
        <v>230</v>
      </c>
      <c r="J6866" s="128" t="s">
        <v>230</v>
      </c>
      <c r="K6866" s="128" t="s">
        <v>230</v>
      </c>
      <c r="N6866" s="128" t="s">
        <v>230</v>
      </c>
      <c r="AA6866" s="128" t="s">
        <v>230</v>
      </c>
    </row>
    <row r="6867" spans="6:27">
      <c r="F6867" s="128" t="s">
        <v>230</v>
      </c>
      <c r="G6867" s="128" t="s">
        <v>230</v>
      </c>
      <c r="H6867" s="128" t="s">
        <v>230</v>
      </c>
      <c r="I6867" s="128" t="s">
        <v>230</v>
      </c>
      <c r="J6867" s="128" t="s">
        <v>230</v>
      </c>
      <c r="K6867" s="128" t="s">
        <v>230</v>
      </c>
      <c r="N6867" s="128" t="s">
        <v>230</v>
      </c>
      <c r="AA6867" s="128" t="s">
        <v>230</v>
      </c>
    </row>
    <row r="6868" spans="6:27">
      <c r="F6868" s="128" t="s">
        <v>230</v>
      </c>
      <c r="G6868" s="128" t="s">
        <v>230</v>
      </c>
      <c r="H6868" s="128" t="s">
        <v>230</v>
      </c>
      <c r="I6868" s="128" t="s">
        <v>230</v>
      </c>
      <c r="J6868" s="128" t="s">
        <v>230</v>
      </c>
      <c r="K6868" s="128" t="s">
        <v>230</v>
      </c>
      <c r="N6868" s="128" t="s">
        <v>230</v>
      </c>
      <c r="AA6868" s="128" t="s">
        <v>230</v>
      </c>
    </row>
    <row r="6869" spans="6:27">
      <c r="F6869" s="128" t="s">
        <v>230</v>
      </c>
      <c r="G6869" s="128" t="s">
        <v>230</v>
      </c>
      <c r="H6869" s="128" t="s">
        <v>230</v>
      </c>
      <c r="I6869" s="128" t="s">
        <v>230</v>
      </c>
      <c r="J6869" s="128" t="s">
        <v>230</v>
      </c>
      <c r="K6869" s="128" t="s">
        <v>230</v>
      </c>
      <c r="N6869" s="128" t="s">
        <v>230</v>
      </c>
      <c r="AA6869" s="128" t="s">
        <v>230</v>
      </c>
    </row>
    <row r="6870" spans="6:27">
      <c r="F6870" s="128" t="s">
        <v>230</v>
      </c>
      <c r="G6870" s="128" t="s">
        <v>230</v>
      </c>
      <c r="H6870" s="128" t="s">
        <v>230</v>
      </c>
      <c r="I6870" s="128" t="s">
        <v>230</v>
      </c>
      <c r="J6870" s="128" t="s">
        <v>230</v>
      </c>
      <c r="K6870" s="128" t="s">
        <v>230</v>
      </c>
      <c r="N6870" s="128" t="s">
        <v>230</v>
      </c>
      <c r="AA6870" s="128" t="s">
        <v>230</v>
      </c>
    </row>
    <row r="6871" spans="6:27">
      <c r="F6871" s="128" t="s">
        <v>230</v>
      </c>
      <c r="G6871" s="128" t="s">
        <v>230</v>
      </c>
      <c r="H6871" s="128" t="s">
        <v>230</v>
      </c>
      <c r="I6871" s="128" t="s">
        <v>230</v>
      </c>
      <c r="J6871" s="128" t="s">
        <v>230</v>
      </c>
      <c r="K6871" s="128" t="s">
        <v>230</v>
      </c>
      <c r="N6871" s="128" t="s">
        <v>230</v>
      </c>
      <c r="AA6871" s="128" t="s">
        <v>230</v>
      </c>
    </row>
    <row r="6872" spans="6:27">
      <c r="F6872" s="128" t="s">
        <v>230</v>
      </c>
      <c r="G6872" s="128" t="s">
        <v>230</v>
      </c>
      <c r="H6872" s="128" t="s">
        <v>230</v>
      </c>
      <c r="I6872" s="128" t="s">
        <v>230</v>
      </c>
      <c r="J6872" s="128" t="s">
        <v>230</v>
      </c>
      <c r="K6872" s="128" t="s">
        <v>230</v>
      </c>
      <c r="N6872" s="128" t="s">
        <v>230</v>
      </c>
      <c r="AA6872" s="128" t="s">
        <v>230</v>
      </c>
    </row>
    <row r="6873" spans="6:27">
      <c r="F6873" s="128" t="s">
        <v>230</v>
      </c>
      <c r="G6873" s="128" t="s">
        <v>230</v>
      </c>
      <c r="H6873" s="128" t="s">
        <v>230</v>
      </c>
      <c r="I6873" s="128" t="s">
        <v>230</v>
      </c>
      <c r="J6873" s="128" t="s">
        <v>230</v>
      </c>
      <c r="K6873" s="128" t="s">
        <v>230</v>
      </c>
      <c r="N6873" s="128" t="s">
        <v>230</v>
      </c>
      <c r="AA6873" s="128" t="s">
        <v>230</v>
      </c>
    </row>
    <row r="6874" spans="6:27">
      <c r="F6874" s="128" t="s">
        <v>230</v>
      </c>
      <c r="G6874" s="128" t="s">
        <v>230</v>
      </c>
      <c r="H6874" s="128" t="s">
        <v>230</v>
      </c>
      <c r="I6874" s="128" t="s">
        <v>230</v>
      </c>
      <c r="J6874" s="128" t="s">
        <v>230</v>
      </c>
      <c r="K6874" s="128" t="s">
        <v>230</v>
      </c>
      <c r="N6874" s="128" t="s">
        <v>230</v>
      </c>
      <c r="AA6874" s="128" t="s">
        <v>230</v>
      </c>
    </row>
    <row r="6875" spans="6:27">
      <c r="F6875" s="128" t="s">
        <v>230</v>
      </c>
      <c r="G6875" s="128" t="s">
        <v>230</v>
      </c>
      <c r="H6875" s="128" t="s">
        <v>230</v>
      </c>
      <c r="I6875" s="128" t="s">
        <v>230</v>
      </c>
      <c r="J6875" s="128" t="s">
        <v>230</v>
      </c>
      <c r="K6875" s="128" t="s">
        <v>230</v>
      </c>
      <c r="N6875" s="128" t="s">
        <v>230</v>
      </c>
      <c r="AA6875" s="128" t="s">
        <v>230</v>
      </c>
    </row>
    <row r="6876" spans="6:27">
      <c r="F6876" s="128" t="s">
        <v>230</v>
      </c>
      <c r="G6876" s="128" t="s">
        <v>230</v>
      </c>
      <c r="H6876" s="128" t="s">
        <v>230</v>
      </c>
      <c r="I6876" s="128" t="s">
        <v>230</v>
      </c>
      <c r="J6876" s="128" t="s">
        <v>230</v>
      </c>
      <c r="K6876" s="128" t="s">
        <v>230</v>
      </c>
      <c r="N6876" s="128" t="s">
        <v>230</v>
      </c>
      <c r="AA6876" s="128" t="s">
        <v>230</v>
      </c>
    </row>
    <row r="6877" spans="6:27">
      <c r="F6877" s="128" t="s">
        <v>230</v>
      </c>
      <c r="G6877" s="128" t="s">
        <v>230</v>
      </c>
      <c r="H6877" s="128" t="s">
        <v>230</v>
      </c>
      <c r="I6877" s="128" t="s">
        <v>230</v>
      </c>
      <c r="J6877" s="128" t="s">
        <v>230</v>
      </c>
      <c r="K6877" s="128" t="s">
        <v>230</v>
      </c>
      <c r="N6877" s="128" t="s">
        <v>230</v>
      </c>
      <c r="AA6877" s="128" t="s">
        <v>230</v>
      </c>
    </row>
    <row r="6878" spans="6:27">
      <c r="F6878" s="128" t="s">
        <v>230</v>
      </c>
      <c r="G6878" s="128" t="s">
        <v>230</v>
      </c>
      <c r="H6878" s="128" t="s">
        <v>230</v>
      </c>
      <c r="I6878" s="128" t="s">
        <v>230</v>
      </c>
      <c r="J6878" s="128" t="s">
        <v>230</v>
      </c>
      <c r="K6878" s="128" t="s">
        <v>230</v>
      </c>
      <c r="N6878" s="128" t="s">
        <v>230</v>
      </c>
      <c r="AA6878" s="128" t="s">
        <v>230</v>
      </c>
    </row>
    <row r="6879" spans="6:27">
      <c r="F6879" s="128" t="s">
        <v>230</v>
      </c>
      <c r="G6879" s="128" t="s">
        <v>230</v>
      </c>
      <c r="H6879" s="128" t="s">
        <v>230</v>
      </c>
      <c r="I6879" s="128" t="s">
        <v>230</v>
      </c>
      <c r="J6879" s="128" t="s">
        <v>230</v>
      </c>
      <c r="K6879" s="128" t="s">
        <v>230</v>
      </c>
      <c r="N6879" s="128" t="s">
        <v>230</v>
      </c>
      <c r="AA6879" s="128" t="s">
        <v>230</v>
      </c>
    </row>
    <row r="6880" spans="6:27">
      <c r="F6880" s="128" t="s">
        <v>230</v>
      </c>
      <c r="G6880" s="128" t="s">
        <v>230</v>
      </c>
      <c r="H6880" s="128" t="s">
        <v>230</v>
      </c>
      <c r="I6880" s="128" t="s">
        <v>230</v>
      </c>
      <c r="J6880" s="128" t="s">
        <v>230</v>
      </c>
      <c r="K6880" s="128" t="s">
        <v>230</v>
      </c>
      <c r="N6880" s="128" t="s">
        <v>230</v>
      </c>
      <c r="AA6880" s="128" t="s">
        <v>230</v>
      </c>
    </row>
    <row r="6881" spans="6:27">
      <c r="F6881" s="128" t="s">
        <v>230</v>
      </c>
      <c r="G6881" s="128" t="s">
        <v>230</v>
      </c>
      <c r="H6881" s="128" t="s">
        <v>230</v>
      </c>
      <c r="I6881" s="128" t="s">
        <v>230</v>
      </c>
      <c r="J6881" s="128" t="s">
        <v>230</v>
      </c>
      <c r="K6881" s="128" t="s">
        <v>230</v>
      </c>
      <c r="N6881" s="128" t="s">
        <v>230</v>
      </c>
      <c r="AA6881" s="128" t="s">
        <v>230</v>
      </c>
    </row>
    <row r="6882" spans="6:27">
      <c r="F6882" s="128" t="s">
        <v>230</v>
      </c>
      <c r="G6882" s="128" t="s">
        <v>230</v>
      </c>
      <c r="H6882" s="128" t="s">
        <v>230</v>
      </c>
      <c r="I6882" s="128" t="s">
        <v>230</v>
      </c>
      <c r="J6882" s="128" t="s">
        <v>230</v>
      </c>
      <c r="K6882" s="128" t="s">
        <v>230</v>
      </c>
      <c r="N6882" s="128" t="s">
        <v>230</v>
      </c>
      <c r="AA6882" s="128" t="s">
        <v>230</v>
      </c>
    </row>
    <row r="6883" spans="6:27">
      <c r="F6883" s="128" t="s">
        <v>230</v>
      </c>
      <c r="G6883" s="128" t="s">
        <v>230</v>
      </c>
      <c r="H6883" s="128" t="s">
        <v>230</v>
      </c>
      <c r="I6883" s="128" t="s">
        <v>230</v>
      </c>
      <c r="J6883" s="128" t="s">
        <v>230</v>
      </c>
      <c r="K6883" s="128" t="s">
        <v>230</v>
      </c>
      <c r="N6883" s="128" t="s">
        <v>230</v>
      </c>
      <c r="AA6883" s="128" t="s">
        <v>230</v>
      </c>
    </row>
    <row r="6884" spans="6:27">
      <c r="F6884" s="128" t="s">
        <v>230</v>
      </c>
      <c r="G6884" s="128" t="s">
        <v>230</v>
      </c>
      <c r="H6884" s="128" t="s">
        <v>230</v>
      </c>
      <c r="I6884" s="128" t="s">
        <v>230</v>
      </c>
      <c r="J6884" s="128" t="s">
        <v>230</v>
      </c>
      <c r="K6884" s="128" t="s">
        <v>230</v>
      </c>
      <c r="N6884" s="128" t="s">
        <v>230</v>
      </c>
      <c r="AA6884" s="128" t="s">
        <v>230</v>
      </c>
    </row>
    <row r="6885" spans="6:27">
      <c r="F6885" s="128" t="s">
        <v>230</v>
      </c>
      <c r="G6885" s="128" t="s">
        <v>230</v>
      </c>
      <c r="H6885" s="128" t="s">
        <v>230</v>
      </c>
      <c r="I6885" s="128" t="s">
        <v>230</v>
      </c>
      <c r="J6885" s="128" t="s">
        <v>230</v>
      </c>
      <c r="K6885" s="128" t="s">
        <v>230</v>
      </c>
      <c r="N6885" s="128" t="s">
        <v>230</v>
      </c>
      <c r="AA6885" s="128" t="s">
        <v>230</v>
      </c>
    </row>
    <row r="6886" spans="6:27">
      <c r="F6886" s="128" t="s">
        <v>230</v>
      </c>
      <c r="G6886" s="128" t="s">
        <v>230</v>
      </c>
      <c r="H6886" s="128" t="s">
        <v>230</v>
      </c>
      <c r="I6886" s="128" t="s">
        <v>230</v>
      </c>
      <c r="J6886" s="128" t="s">
        <v>230</v>
      </c>
      <c r="K6886" s="128" t="s">
        <v>230</v>
      </c>
      <c r="N6886" s="128" t="s">
        <v>230</v>
      </c>
      <c r="AA6886" s="128" t="s">
        <v>230</v>
      </c>
    </row>
    <row r="6887" spans="6:27">
      <c r="F6887" s="128" t="s">
        <v>230</v>
      </c>
      <c r="G6887" s="128" t="s">
        <v>230</v>
      </c>
      <c r="H6887" s="128" t="s">
        <v>230</v>
      </c>
      <c r="I6887" s="128" t="s">
        <v>230</v>
      </c>
      <c r="J6887" s="128" t="s">
        <v>230</v>
      </c>
      <c r="K6887" s="128" t="s">
        <v>230</v>
      </c>
      <c r="N6887" s="128" t="s">
        <v>230</v>
      </c>
      <c r="AA6887" s="128" t="s">
        <v>230</v>
      </c>
    </row>
    <row r="6888" spans="6:27">
      <c r="F6888" s="128" t="s">
        <v>230</v>
      </c>
      <c r="G6888" s="128" t="s">
        <v>230</v>
      </c>
      <c r="H6888" s="128" t="s">
        <v>230</v>
      </c>
      <c r="I6888" s="128" t="s">
        <v>230</v>
      </c>
      <c r="J6888" s="128" t="s">
        <v>230</v>
      </c>
      <c r="K6888" s="128" t="s">
        <v>230</v>
      </c>
      <c r="N6888" s="128" t="s">
        <v>230</v>
      </c>
      <c r="AA6888" s="128" t="s">
        <v>230</v>
      </c>
    </row>
    <row r="6889" spans="6:27">
      <c r="F6889" s="128" t="s">
        <v>230</v>
      </c>
      <c r="G6889" s="128" t="s">
        <v>230</v>
      </c>
      <c r="H6889" s="128" t="s">
        <v>230</v>
      </c>
      <c r="I6889" s="128" t="s">
        <v>230</v>
      </c>
      <c r="J6889" s="128" t="s">
        <v>230</v>
      </c>
      <c r="K6889" s="128" t="s">
        <v>230</v>
      </c>
      <c r="N6889" s="128" t="s">
        <v>230</v>
      </c>
      <c r="AA6889" s="128" t="s">
        <v>230</v>
      </c>
    </row>
    <row r="6890" spans="6:27">
      <c r="F6890" s="128" t="s">
        <v>230</v>
      </c>
      <c r="G6890" s="128" t="s">
        <v>230</v>
      </c>
      <c r="H6890" s="128" t="s">
        <v>230</v>
      </c>
      <c r="I6890" s="128" t="s">
        <v>230</v>
      </c>
      <c r="J6890" s="128" t="s">
        <v>230</v>
      </c>
      <c r="K6890" s="128" t="s">
        <v>230</v>
      </c>
      <c r="N6890" s="128" t="s">
        <v>230</v>
      </c>
      <c r="AA6890" s="128" t="s">
        <v>230</v>
      </c>
    </row>
    <row r="6891" spans="6:27">
      <c r="F6891" s="128" t="s">
        <v>230</v>
      </c>
      <c r="G6891" s="128" t="s">
        <v>230</v>
      </c>
      <c r="H6891" s="128" t="s">
        <v>230</v>
      </c>
      <c r="I6891" s="128" t="s">
        <v>230</v>
      </c>
      <c r="J6891" s="128" t="s">
        <v>230</v>
      </c>
      <c r="K6891" s="128" t="s">
        <v>230</v>
      </c>
      <c r="N6891" s="128" t="s">
        <v>230</v>
      </c>
      <c r="AA6891" s="128" t="s">
        <v>230</v>
      </c>
    </row>
    <row r="6892" spans="6:27">
      <c r="F6892" s="128" t="s">
        <v>230</v>
      </c>
      <c r="G6892" s="128" t="s">
        <v>230</v>
      </c>
      <c r="H6892" s="128" t="s">
        <v>230</v>
      </c>
      <c r="I6892" s="128" t="s">
        <v>230</v>
      </c>
      <c r="J6892" s="128" t="s">
        <v>230</v>
      </c>
      <c r="K6892" s="128" t="s">
        <v>230</v>
      </c>
      <c r="N6892" s="128" t="s">
        <v>230</v>
      </c>
      <c r="AA6892" s="128" t="s">
        <v>230</v>
      </c>
    </row>
    <row r="6893" spans="6:27">
      <c r="F6893" s="128" t="s">
        <v>230</v>
      </c>
      <c r="G6893" s="128" t="s">
        <v>230</v>
      </c>
      <c r="H6893" s="128" t="s">
        <v>230</v>
      </c>
      <c r="I6893" s="128" t="s">
        <v>230</v>
      </c>
      <c r="J6893" s="128" t="s">
        <v>230</v>
      </c>
      <c r="K6893" s="128" t="s">
        <v>230</v>
      </c>
      <c r="N6893" s="128" t="s">
        <v>230</v>
      </c>
      <c r="AA6893" s="128" t="s">
        <v>230</v>
      </c>
    </row>
    <row r="6894" spans="6:27">
      <c r="F6894" s="128" t="s">
        <v>230</v>
      </c>
      <c r="G6894" s="128" t="s">
        <v>230</v>
      </c>
      <c r="H6894" s="128" t="s">
        <v>230</v>
      </c>
      <c r="I6894" s="128" t="s">
        <v>230</v>
      </c>
      <c r="J6894" s="128" t="s">
        <v>230</v>
      </c>
      <c r="K6894" s="128" t="s">
        <v>230</v>
      </c>
      <c r="N6894" s="128" t="s">
        <v>230</v>
      </c>
      <c r="AA6894" s="128" t="s">
        <v>230</v>
      </c>
    </row>
    <row r="6895" spans="6:27">
      <c r="F6895" s="128" t="s">
        <v>230</v>
      </c>
      <c r="G6895" s="128" t="s">
        <v>230</v>
      </c>
      <c r="H6895" s="128" t="s">
        <v>230</v>
      </c>
      <c r="I6895" s="128" t="s">
        <v>230</v>
      </c>
      <c r="J6895" s="128" t="s">
        <v>230</v>
      </c>
      <c r="K6895" s="128" t="s">
        <v>230</v>
      </c>
      <c r="N6895" s="128" t="s">
        <v>230</v>
      </c>
      <c r="AA6895" s="128" t="s">
        <v>230</v>
      </c>
    </row>
    <row r="6896" spans="6:27">
      <c r="F6896" s="128" t="s">
        <v>230</v>
      </c>
      <c r="G6896" s="128" t="s">
        <v>230</v>
      </c>
      <c r="H6896" s="128" t="s">
        <v>230</v>
      </c>
      <c r="I6896" s="128" t="s">
        <v>230</v>
      </c>
      <c r="J6896" s="128" t="s">
        <v>230</v>
      </c>
      <c r="K6896" s="128" t="s">
        <v>230</v>
      </c>
      <c r="N6896" s="128" t="s">
        <v>230</v>
      </c>
      <c r="AA6896" s="128" t="s">
        <v>230</v>
      </c>
    </row>
    <row r="6897" spans="6:27">
      <c r="F6897" s="128" t="s">
        <v>230</v>
      </c>
      <c r="G6897" s="128" t="s">
        <v>230</v>
      </c>
      <c r="H6897" s="128" t="s">
        <v>230</v>
      </c>
      <c r="I6897" s="128" t="s">
        <v>230</v>
      </c>
      <c r="J6897" s="128" t="s">
        <v>230</v>
      </c>
      <c r="K6897" s="128" t="s">
        <v>230</v>
      </c>
      <c r="N6897" s="128" t="s">
        <v>230</v>
      </c>
      <c r="AA6897" s="128" t="s">
        <v>230</v>
      </c>
    </row>
    <row r="6898" spans="6:27">
      <c r="F6898" s="128" t="s">
        <v>230</v>
      </c>
      <c r="G6898" s="128" t="s">
        <v>230</v>
      </c>
      <c r="H6898" s="128" t="s">
        <v>230</v>
      </c>
      <c r="I6898" s="128" t="s">
        <v>230</v>
      </c>
      <c r="J6898" s="128" t="s">
        <v>230</v>
      </c>
      <c r="K6898" s="128" t="s">
        <v>230</v>
      </c>
      <c r="N6898" s="128" t="s">
        <v>230</v>
      </c>
      <c r="AA6898" s="128" t="s">
        <v>230</v>
      </c>
    </row>
    <row r="6899" spans="6:27">
      <c r="F6899" s="128" t="s">
        <v>230</v>
      </c>
      <c r="G6899" s="128" t="s">
        <v>230</v>
      </c>
      <c r="H6899" s="128" t="s">
        <v>230</v>
      </c>
      <c r="I6899" s="128" t="s">
        <v>230</v>
      </c>
      <c r="J6899" s="128" t="s">
        <v>230</v>
      </c>
      <c r="K6899" s="128" t="s">
        <v>230</v>
      </c>
      <c r="N6899" s="128" t="s">
        <v>230</v>
      </c>
      <c r="AA6899" s="128" t="s">
        <v>230</v>
      </c>
    </row>
    <row r="6900" spans="6:27">
      <c r="F6900" s="128" t="s">
        <v>230</v>
      </c>
      <c r="G6900" s="128" t="s">
        <v>230</v>
      </c>
      <c r="H6900" s="128" t="s">
        <v>230</v>
      </c>
      <c r="I6900" s="128" t="s">
        <v>230</v>
      </c>
      <c r="J6900" s="128" t="s">
        <v>230</v>
      </c>
      <c r="K6900" s="128" t="s">
        <v>230</v>
      </c>
      <c r="N6900" s="128" t="s">
        <v>230</v>
      </c>
      <c r="AA6900" s="128" t="s">
        <v>230</v>
      </c>
    </row>
    <row r="6901" spans="6:27">
      <c r="F6901" s="128" t="s">
        <v>230</v>
      </c>
      <c r="G6901" s="128" t="s">
        <v>230</v>
      </c>
      <c r="H6901" s="128" t="s">
        <v>230</v>
      </c>
      <c r="I6901" s="128" t="s">
        <v>230</v>
      </c>
      <c r="J6901" s="128" t="s">
        <v>230</v>
      </c>
      <c r="K6901" s="128" t="s">
        <v>230</v>
      </c>
      <c r="N6901" s="128" t="s">
        <v>230</v>
      </c>
      <c r="AA6901" s="128" t="s">
        <v>230</v>
      </c>
    </row>
    <row r="6902" spans="6:27">
      <c r="F6902" s="128" t="s">
        <v>230</v>
      </c>
      <c r="G6902" s="128" t="s">
        <v>230</v>
      </c>
      <c r="H6902" s="128" t="s">
        <v>230</v>
      </c>
      <c r="I6902" s="128" t="s">
        <v>230</v>
      </c>
      <c r="J6902" s="128" t="s">
        <v>230</v>
      </c>
      <c r="K6902" s="128" t="s">
        <v>230</v>
      </c>
      <c r="N6902" s="128" t="s">
        <v>230</v>
      </c>
      <c r="AA6902" s="128" t="s">
        <v>230</v>
      </c>
    </row>
    <row r="6903" spans="6:27">
      <c r="F6903" s="128" t="s">
        <v>230</v>
      </c>
      <c r="G6903" s="128" t="s">
        <v>230</v>
      </c>
      <c r="H6903" s="128" t="s">
        <v>230</v>
      </c>
      <c r="I6903" s="128" t="s">
        <v>230</v>
      </c>
      <c r="J6903" s="128" t="s">
        <v>230</v>
      </c>
      <c r="K6903" s="128" t="s">
        <v>230</v>
      </c>
      <c r="N6903" s="128" t="s">
        <v>230</v>
      </c>
      <c r="AA6903" s="128" t="s">
        <v>230</v>
      </c>
    </row>
    <row r="6904" spans="6:27">
      <c r="F6904" s="128" t="s">
        <v>230</v>
      </c>
      <c r="G6904" s="128" t="s">
        <v>230</v>
      </c>
      <c r="H6904" s="128" t="s">
        <v>230</v>
      </c>
      <c r="I6904" s="128" t="s">
        <v>230</v>
      </c>
      <c r="J6904" s="128" t="s">
        <v>230</v>
      </c>
      <c r="K6904" s="128" t="s">
        <v>230</v>
      </c>
      <c r="N6904" s="128" t="s">
        <v>230</v>
      </c>
      <c r="AA6904" s="128" t="s">
        <v>230</v>
      </c>
    </row>
    <row r="6905" spans="6:27">
      <c r="F6905" s="128" t="s">
        <v>230</v>
      </c>
      <c r="G6905" s="128" t="s">
        <v>230</v>
      </c>
      <c r="H6905" s="128" t="s">
        <v>230</v>
      </c>
      <c r="I6905" s="128" t="s">
        <v>230</v>
      </c>
      <c r="J6905" s="128" t="s">
        <v>230</v>
      </c>
      <c r="K6905" s="128" t="s">
        <v>230</v>
      </c>
      <c r="N6905" s="128" t="s">
        <v>230</v>
      </c>
      <c r="AA6905" s="128" t="s">
        <v>230</v>
      </c>
    </row>
    <row r="6906" spans="6:27">
      <c r="F6906" s="128" t="s">
        <v>230</v>
      </c>
      <c r="G6906" s="128" t="s">
        <v>230</v>
      </c>
      <c r="H6906" s="128" t="s">
        <v>230</v>
      </c>
      <c r="I6906" s="128" t="s">
        <v>230</v>
      </c>
      <c r="J6906" s="128" t="s">
        <v>230</v>
      </c>
      <c r="K6906" s="128" t="s">
        <v>230</v>
      </c>
      <c r="N6906" s="128" t="s">
        <v>230</v>
      </c>
      <c r="AA6906" s="128" t="s">
        <v>230</v>
      </c>
    </row>
    <row r="6907" spans="6:27">
      <c r="F6907" s="128" t="s">
        <v>230</v>
      </c>
      <c r="G6907" s="128" t="s">
        <v>230</v>
      </c>
      <c r="H6907" s="128" t="s">
        <v>230</v>
      </c>
      <c r="I6907" s="128" t="s">
        <v>230</v>
      </c>
      <c r="J6907" s="128" t="s">
        <v>230</v>
      </c>
      <c r="K6907" s="128" t="s">
        <v>230</v>
      </c>
      <c r="N6907" s="128" t="s">
        <v>230</v>
      </c>
      <c r="AA6907" s="128" t="s">
        <v>230</v>
      </c>
    </row>
    <row r="6908" spans="6:27">
      <c r="F6908" s="128" t="s">
        <v>230</v>
      </c>
      <c r="G6908" s="128" t="s">
        <v>230</v>
      </c>
      <c r="H6908" s="128" t="s">
        <v>230</v>
      </c>
      <c r="I6908" s="128" t="s">
        <v>230</v>
      </c>
      <c r="J6908" s="128" t="s">
        <v>230</v>
      </c>
      <c r="K6908" s="128" t="s">
        <v>230</v>
      </c>
      <c r="N6908" s="128" t="s">
        <v>230</v>
      </c>
      <c r="AA6908" s="128" t="s">
        <v>230</v>
      </c>
    </row>
    <row r="6909" spans="6:27">
      <c r="F6909" s="128" t="s">
        <v>230</v>
      </c>
      <c r="G6909" s="128" t="s">
        <v>230</v>
      </c>
      <c r="H6909" s="128" t="s">
        <v>230</v>
      </c>
      <c r="I6909" s="128" t="s">
        <v>230</v>
      </c>
      <c r="J6909" s="128" t="s">
        <v>230</v>
      </c>
      <c r="K6909" s="128" t="s">
        <v>230</v>
      </c>
      <c r="N6909" s="128" t="s">
        <v>230</v>
      </c>
      <c r="AA6909" s="128" t="s">
        <v>230</v>
      </c>
    </row>
    <row r="6910" spans="6:27">
      <c r="F6910" s="128" t="s">
        <v>230</v>
      </c>
      <c r="G6910" s="128" t="s">
        <v>230</v>
      </c>
      <c r="H6910" s="128" t="s">
        <v>230</v>
      </c>
      <c r="I6910" s="128" t="s">
        <v>230</v>
      </c>
      <c r="J6910" s="128" t="s">
        <v>230</v>
      </c>
      <c r="K6910" s="128" t="s">
        <v>230</v>
      </c>
      <c r="N6910" s="128" t="s">
        <v>230</v>
      </c>
      <c r="AA6910" s="128" t="s">
        <v>230</v>
      </c>
    </row>
    <row r="6911" spans="6:27">
      <c r="F6911" s="128" t="s">
        <v>230</v>
      </c>
      <c r="G6911" s="128" t="s">
        <v>230</v>
      </c>
      <c r="H6911" s="128" t="s">
        <v>230</v>
      </c>
      <c r="I6911" s="128" t="s">
        <v>230</v>
      </c>
      <c r="J6911" s="128" t="s">
        <v>230</v>
      </c>
      <c r="K6911" s="128" t="s">
        <v>230</v>
      </c>
      <c r="N6911" s="128" t="s">
        <v>230</v>
      </c>
      <c r="AA6911" s="128" t="s">
        <v>230</v>
      </c>
    </row>
    <row r="6912" spans="6:27">
      <c r="F6912" s="128" t="s">
        <v>230</v>
      </c>
      <c r="G6912" s="128" t="s">
        <v>230</v>
      </c>
      <c r="H6912" s="128" t="s">
        <v>230</v>
      </c>
      <c r="I6912" s="128" t="s">
        <v>230</v>
      </c>
      <c r="J6912" s="128" t="s">
        <v>230</v>
      </c>
      <c r="K6912" s="128" t="s">
        <v>230</v>
      </c>
      <c r="N6912" s="128" t="s">
        <v>230</v>
      </c>
      <c r="AA6912" s="128" t="s">
        <v>230</v>
      </c>
    </row>
    <row r="6913" spans="6:27">
      <c r="F6913" s="128" t="s">
        <v>230</v>
      </c>
      <c r="G6913" s="128" t="s">
        <v>230</v>
      </c>
      <c r="H6913" s="128" t="s">
        <v>230</v>
      </c>
      <c r="I6913" s="128" t="s">
        <v>230</v>
      </c>
      <c r="J6913" s="128" t="s">
        <v>230</v>
      </c>
      <c r="K6913" s="128" t="s">
        <v>230</v>
      </c>
      <c r="N6913" s="128" t="s">
        <v>230</v>
      </c>
      <c r="AA6913" s="128" t="s">
        <v>230</v>
      </c>
    </row>
    <row r="6914" spans="6:27">
      <c r="F6914" s="128" t="s">
        <v>230</v>
      </c>
      <c r="G6914" s="128" t="s">
        <v>230</v>
      </c>
      <c r="H6914" s="128" t="s">
        <v>230</v>
      </c>
      <c r="I6914" s="128" t="s">
        <v>230</v>
      </c>
      <c r="J6914" s="128" t="s">
        <v>230</v>
      </c>
      <c r="K6914" s="128" t="s">
        <v>230</v>
      </c>
      <c r="N6914" s="128" t="s">
        <v>230</v>
      </c>
      <c r="AA6914" s="128" t="s">
        <v>230</v>
      </c>
    </row>
    <row r="6915" spans="6:27">
      <c r="F6915" s="128" t="s">
        <v>230</v>
      </c>
      <c r="G6915" s="128" t="s">
        <v>230</v>
      </c>
      <c r="H6915" s="128" t="s">
        <v>230</v>
      </c>
      <c r="I6915" s="128" t="s">
        <v>230</v>
      </c>
      <c r="J6915" s="128" t="s">
        <v>230</v>
      </c>
      <c r="K6915" s="128" t="s">
        <v>230</v>
      </c>
      <c r="N6915" s="128" t="s">
        <v>230</v>
      </c>
      <c r="AA6915" s="128" t="s">
        <v>230</v>
      </c>
    </row>
    <row r="6916" spans="6:27">
      <c r="F6916" s="128" t="s">
        <v>230</v>
      </c>
      <c r="G6916" s="128" t="s">
        <v>230</v>
      </c>
      <c r="H6916" s="128" t="s">
        <v>230</v>
      </c>
      <c r="I6916" s="128" t="s">
        <v>230</v>
      </c>
      <c r="J6916" s="128" t="s">
        <v>230</v>
      </c>
      <c r="K6916" s="128" t="s">
        <v>230</v>
      </c>
      <c r="N6916" s="128" t="s">
        <v>230</v>
      </c>
      <c r="AA6916" s="128" t="s">
        <v>230</v>
      </c>
    </row>
    <row r="6917" spans="6:27">
      <c r="F6917" s="128" t="s">
        <v>230</v>
      </c>
      <c r="G6917" s="128" t="s">
        <v>230</v>
      </c>
      <c r="H6917" s="128" t="s">
        <v>230</v>
      </c>
      <c r="I6917" s="128" t="s">
        <v>230</v>
      </c>
      <c r="J6917" s="128" t="s">
        <v>230</v>
      </c>
      <c r="K6917" s="128" t="s">
        <v>230</v>
      </c>
      <c r="N6917" s="128" t="s">
        <v>230</v>
      </c>
      <c r="AA6917" s="128" t="s">
        <v>230</v>
      </c>
    </row>
    <row r="6918" spans="6:27">
      <c r="F6918" s="128" t="s">
        <v>230</v>
      </c>
      <c r="G6918" s="128" t="s">
        <v>230</v>
      </c>
      <c r="H6918" s="128" t="s">
        <v>230</v>
      </c>
      <c r="I6918" s="128" t="s">
        <v>230</v>
      </c>
      <c r="J6918" s="128" t="s">
        <v>230</v>
      </c>
      <c r="K6918" s="128" t="s">
        <v>230</v>
      </c>
      <c r="N6918" s="128" t="s">
        <v>230</v>
      </c>
      <c r="AA6918" s="128" t="s">
        <v>230</v>
      </c>
    </row>
    <row r="6919" spans="6:27">
      <c r="F6919" s="128" t="s">
        <v>230</v>
      </c>
      <c r="G6919" s="128" t="s">
        <v>230</v>
      </c>
      <c r="H6919" s="128" t="s">
        <v>230</v>
      </c>
      <c r="I6919" s="128" t="s">
        <v>230</v>
      </c>
      <c r="J6919" s="128" t="s">
        <v>230</v>
      </c>
      <c r="K6919" s="128" t="s">
        <v>230</v>
      </c>
      <c r="N6919" s="128" t="s">
        <v>230</v>
      </c>
      <c r="AA6919" s="128" t="s">
        <v>230</v>
      </c>
    </row>
    <row r="6920" spans="6:27">
      <c r="F6920" s="128" t="s">
        <v>230</v>
      </c>
      <c r="G6920" s="128" t="s">
        <v>230</v>
      </c>
      <c r="H6920" s="128" t="s">
        <v>230</v>
      </c>
      <c r="I6920" s="128" t="s">
        <v>230</v>
      </c>
      <c r="J6920" s="128" t="s">
        <v>230</v>
      </c>
      <c r="K6920" s="128" t="s">
        <v>230</v>
      </c>
      <c r="N6920" s="128" t="s">
        <v>230</v>
      </c>
      <c r="AA6920" s="128" t="s">
        <v>230</v>
      </c>
    </row>
    <row r="6921" spans="6:27">
      <c r="F6921" s="128" t="s">
        <v>230</v>
      </c>
      <c r="G6921" s="128" t="s">
        <v>230</v>
      </c>
      <c r="H6921" s="128" t="s">
        <v>230</v>
      </c>
      <c r="I6921" s="128" t="s">
        <v>230</v>
      </c>
      <c r="J6921" s="128" t="s">
        <v>230</v>
      </c>
      <c r="K6921" s="128" t="s">
        <v>230</v>
      </c>
      <c r="N6921" s="128" t="s">
        <v>230</v>
      </c>
      <c r="AA6921" s="128" t="s">
        <v>230</v>
      </c>
    </row>
    <row r="6922" spans="6:27">
      <c r="F6922" s="128" t="s">
        <v>230</v>
      </c>
      <c r="G6922" s="128" t="s">
        <v>230</v>
      </c>
      <c r="H6922" s="128" t="s">
        <v>230</v>
      </c>
      <c r="I6922" s="128" t="s">
        <v>230</v>
      </c>
      <c r="J6922" s="128" t="s">
        <v>230</v>
      </c>
      <c r="K6922" s="128" t="s">
        <v>230</v>
      </c>
      <c r="N6922" s="128" t="s">
        <v>230</v>
      </c>
      <c r="AA6922" s="128" t="s">
        <v>230</v>
      </c>
    </row>
    <row r="6923" spans="6:27">
      <c r="F6923" s="128" t="s">
        <v>230</v>
      </c>
      <c r="G6923" s="128" t="s">
        <v>230</v>
      </c>
      <c r="H6923" s="128" t="s">
        <v>230</v>
      </c>
      <c r="I6923" s="128" t="s">
        <v>230</v>
      </c>
      <c r="J6923" s="128" t="s">
        <v>230</v>
      </c>
      <c r="K6923" s="128" t="s">
        <v>230</v>
      </c>
      <c r="N6923" s="128" t="s">
        <v>230</v>
      </c>
      <c r="AA6923" s="128" t="s">
        <v>230</v>
      </c>
    </row>
    <row r="6924" spans="6:27">
      <c r="F6924" s="128" t="s">
        <v>230</v>
      </c>
      <c r="G6924" s="128" t="s">
        <v>230</v>
      </c>
      <c r="H6924" s="128" t="s">
        <v>230</v>
      </c>
      <c r="I6924" s="128" t="s">
        <v>230</v>
      </c>
      <c r="J6924" s="128" t="s">
        <v>230</v>
      </c>
      <c r="K6924" s="128" t="s">
        <v>230</v>
      </c>
      <c r="N6924" s="128" t="s">
        <v>230</v>
      </c>
      <c r="AA6924" s="128" t="s">
        <v>230</v>
      </c>
    </row>
    <row r="6925" spans="6:27">
      <c r="F6925" s="128" t="s">
        <v>230</v>
      </c>
      <c r="G6925" s="128" t="s">
        <v>230</v>
      </c>
      <c r="H6925" s="128" t="s">
        <v>230</v>
      </c>
      <c r="I6925" s="128" t="s">
        <v>230</v>
      </c>
      <c r="J6925" s="128" t="s">
        <v>230</v>
      </c>
      <c r="K6925" s="128" t="s">
        <v>230</v>
      </c>
      <c r="N6925" s="128" t="s">
        <v>230</v>
      </c>
      <c r="AA6925" s="128" t="s">
        <v>230</v>
      </c>
    </row>
    <row r="6926" spans="6:27">
      <c r="F6926" s="128" t="s">
        <v>230</v>
      </c>
      <c r="G6926" s="128" t="s">
        <v>230</v>
      </c>
      <c r="H6926" s="128" t="s">
        <v>230</v>
      </c>
      <c r="I6926" s="128" t="s">
        <v>230</v>
      </c>
      <c r="J6926" s="128" t="s">
        <v>230</v>
      </c>
      <c r="K6926" s="128" t="s">
        <v>230</v>
      </c>
      <c r="N6926" s="128" t="s">
        <v>230</v>
      </c>
      <c r="AA6926" s="128" t="s">
        <v>230</v>
      </c>
    </row>
    <row r="6927" spans="6:27">
      <c r="F6927" s="128" t="s">
        <v>230</v>
      </c>
      <c r="G6927" s="128" t="s">
        <v>230</v>
      </c>
      <c r="H6927" s="128" t="s">
        <v>230</v>
      </c>
      <c r="I6927" s="128" t="s">
        <v>230</v>
      </c>
      <c r="J6927" s="128" t="s">
        <v>230</v>
      </c>
      <c r="K6927" s="128" t="s">
        <v>230</v>
      </c>
      <c r="N6927" s="128" t="s">
        <v>230</v>
      </c>
      <c r="AA6927" s="128" t="s">
        <v>230</v>
      </c>
    </row>
    <row r="6928" spans="6:27">
      <c r="F6928" s="128" t="s">
        <v>230</v>
      </c>
      <c r="G6928" s="128" t="s">
        <v>230</v>
      </c>
      <c r="H6928" s="128" t="s">
        <v>230</v>
      </c>
      <c r="I6928" s="128" t="s">
        <v>230</v>
      </c>
      <c r="J6928" s="128" t="s">
        <v>230</v>
      </c>
      <c r="K6928" s="128" t="s">
        <v>230</v>
      </c>
      <c r="N6928" s="128" t="s">
        <v>230</v>
      </c>
      <c r="AA6928" s="128" t="s">
        <v>230</v>
      </c>
    </row>
    <row r="6929" spans="6:27">
      <c r="F6929" s="128" t="s">
        <v>230</v>
      </c>
      <c r="G6929" s="128" t="s">
        <v>230</v>
      </c>
      <c r="H6929" s="128" t="s">
        <v>230</v>
      </c>
      <c r="I6929" s="128" t="s">
        <v>230</v>
      </c>
      <c r="J6929" s="128" t="s">
        <v>230</v>
      </c>
      <c r="K6929" s="128" t="s">
        <v>230</v>
      </c>
      <c r="N6929" s="128" t="s">
        <v>230</v>
      </c>
      <c r="AA6929" s="128" t="s">
        <v>230</v>
      </c>
    </row>
    <row r="6930" spans="6:27">
      <c r="F6930" s="128" t="s">
        <v>230</v>
      </c>
      <c r="G6930" s="128" t="s">
        <v>230</v>
      </c>
      <c r="H6930" s="128" t="s">
        <v>230</v>
      </c>
      <c r="I6930" s="128" t="s">
        <v>230</v>
      </c>
      <c r="J6930" s="128" t="s">
        <v>230</v>
      </c>
      <c r="K6930" s="128" t="s">
        <v>230</v>
      </c>
      <c r="N6930" s="128" t="s">
        <v>230</v>
      </c>
      <c r="AA6930" s="128" t="s">
        <v>230</v>
      </c>
    </row>
    <row r="6931" spans="6:27">
      <c r="F6931" s="128" t="s">
        <v>230</v>
      </c>
      <c r="G6931" s="128" t="s">
        <v>230</v>
      </c>
      <c r="H6931" s="128" t="s">
        <v>230</v>
      </c>
      <c r="I6931" s="128" t="s">
        <v>230</v>
      </c>
      <c r="J6931" s="128" t="s">
        <v>230</v>
      </c>
      <c r="K6931" s="128" t="s">
        <v>230</v>
      </c>
      <c r="N6931" s="128" t="s">
        <v>230</v>
      </c>
      <c r="AA6931" s="128" t="s">
        <v>230</v>
      </c>
    </row>
    <row r="6932" spans="6:27">
      <c r="F6932" s="128" t="s">
        <v>230</v>
      </c>
      <c r="G6932" s="128" t="s">
        <v>230</v>
      </c>
      <c r="H6932" s="128" t="s">
        <v>230</v>
      </c>
      <c r="I6932" s="128" t="s">
        <v>230</v>
      </c>
      <c r="J6932" s="128" t="s">
        <v>230</v>
      </c>
      <c r="K6932" s="128" t="s">
        <v>230</v>
      </c>
      <c r="N6932" s="128" t="s">
        <v>230</v>
      </c>
      <c r="AA6932" s="128" t="s">
        <v>230</v>
      </c>
    </row>
    <row r="6933" spans="6:27">
      <c r="F6933" s="128" t="s">
        <v>230</v>
      </c>
      <c r="G6933" s="128" t="s">
        <v>230</v>
      </c>
      <c r="H6933" s="128" t="s">
        <v>230</v>
      </c>
      <c r="I6933" s="128" t="s">
        <v>230</v>
      </c>
      <c r="J6933" s="128" t="s">
        <v>230</v>
      </c>
      <c r="K6933" s="128" t="s">
        <v>230</v>
      </c>
      <c r="N6933" s="128" t="s">
        <v>230</v>
      </c>
      <c r="AA6933" s="128" t="s">
        <v>230</v>
      </c>
    </row>
    <row r="6934" spans="6:27">
      <c r="F6934" s="128" t="s">
        <v>230</v>
      </c>
      <c r="G6934" s="128" t="s">
        <v>230</v>
      </c>
      <c r="H6934" s="128" t="s">
        <v>230</v>
      </c>
      <c r="I6934" s="128" t="s">
        <v>230</v>
      </c>
      <c r="J6934" s="128" t="s">
        <v>230</v>
      </c>
      <c r="K6934" s="128" t="s">
        <v>230</v>
      </c>
      <c r="N6934" s="128" t="s">
        <v>230</v>
      </c>
      <c r="AA6934" s="128" t="s">
        <v>230</v>
      </c>
    </row>
    <row r="6935" spans="6:27">
      <c r="F6935" s="128" t="s">
        <v>230</v>
      </c>
      <c r="G6935" s="128" t="s">
        <v>230</v>
      </c>
      <c r="H6935" s="128" t="s">
        <v>230</v>
      </c>
      <c r="I6935" s="128" t="s">
        <v>230</v>
      </c>
      <c r="J6935" s="128" t="s">
        <v>230</v>
      </c>
      <c r="K6935" s="128" t="s">
        <v>230</v>
      </c>
      <c r="N6935" s="128" t="s">
        <v>230</v>
      </c>
      <c r="AA6935" s="128" t="s">
        <v>230</v>
      </c>
    </row>
    <row r="6936" spans="6:27">
      <c r="F6936" s="128" t="s">
        <v>230</v>
      </c>
      <c r="G6936" s="128" t="s">
        <v>230</v>
      </c>
      <c r="H6936" s="128" t="s">
        <v>230</v>
      </c>
      <c r="I6936" s="128" t="s">
        <v>230</v>
      </c>
      <c r="J6936" s="128" t="s">
        <v>230</v>
      </c>
      <c r="K6936" s="128" t="s">
        <v>230</v>
      </c>
      <c r="N6936" s="128" t="s">
        <v>230</v>
      </c>
      <c r="AA6936" s="128" t="s">
        <v>230</v>
      </c>
    </row>
    <row r="6937" spans="6:27">
      <c r="F6937" s="128" t="s">
        <v>230</v>
      </c>
      <c r="G6937" s="128" t="s">
        <v>230</v>
      </c>
      <c r="H6937" s="128" t="s">
        <v>230</v>
      </c>
      <c r="I6937" s="128" t="s">
        <v>230</v>
      </c>
      <c r="J6937" s="128" t="s">
        <v>230</v>
      </c>
      <c r="K6937" s="128" t="s">
        <v>230</v>
      </c>
      <c r="N6937" s="128" t="s">
        <v>230</v>
      </c>
      <c r="AA6937" s="128" t="s">
        <v>230</v>
      </c>
    </row>
    <row r="6938" spans="6:27">
      <c r="F6938" s="128" t="s">
        <v>230</v>
      </c>
      <c r="G6938" s="128" t="s">
        <v>230</v>
      </c>
      <c r="H6938" s="128" t="s">
        <v>230</v>
      </c>
      <c r="I6938" s="128" t="s">
        <v>230</v>
      </c>
      <c r="J6938" s="128" t="s">
        <v>230</v>
      </c>
      <c r="K6938" s="128" t="s">
        <v>230</v>
      </c>
      <c r="N6938" s="128" t="s">
        <v>230</v>
      </c>
      <c r="AA6938" s="128" t="s">
        <v>230</v>
      </c>
    </row>
    <row r="6939" spans="6:27">
      <c r="F6939" s="128" t="s">
        <v>230</v>
      </c>
      <c r="G6939" s="128" t="s">
        <v>230</v>
      </c>
      <c r="H6939" s="128" t="s">
        <v>230</v>
      </c>
      <c r="I6939" s="128" t="s">
        <v>230</v>
      </c>
      <c r="J6939" s="128" t="s">
        <v>230</v>
      </c>
      <c r="K6939" s="128" t="s">
        <v>230</v>
      </c>
      <c r="N6939" s="128" t="s">
        <v>230</v>
      </c>
      <c r="AA6939" s="128" t="s">
        <v>230</v>
      </c>
    </row>
    <row r="6940" spans="6:27">
      <c r="F6940" s="128" t="s">
        <v>230</v>
      </c>
      <c r="G6940" s="128" t="s">
        <v>230</v>
      </c>
      <c r="H6940" s="128" t="s">
        <v>230</v>
      </c>
      <c r="I6940" s="128" t="s">
        <v>230</v>
      </c>
      <c r="J6940" s="128" t="s">
        <v>230</v>
      </c>
      <c r="K6940" s="128" t="s">
        <v>230</v>
      </c>
      <c r="N6940" s="128" t="s">
        <v>230</v>
      </c>
      <c r="AA6940" s="128" t="s">
        <v>230</v>
      </c>
    </row>
    <row r="6941" spans="6:27">
      <c r="F6941" s="128" t="s">
        <v>230</v>
      </c>
      <c r="G6941" s="128" t="s">
        <v>230</v>
      </c>
      <c r="H6941" s="128" t="s">
        <v>230</v>
      </c>
      <c r="I6941" s="128" t="s">
        <v>230</v>
      </c>
      <c r="J6941" s="128" t="s">
        <v>230</v>
      </c>
      <c r="K6941" s="128" t="s">
        <v>230</v>
      </c>
      <c r="N6941" s="128" t="s">
        <v>230</v>
      </c>
      <c r="AA6941" s="128" t="s">
        <v>230</v>
      </c>
    </row>
    <row r="6942" spans="6:27">
      <c r="F6942" s="128" t="s">
        <v>230</v>
      </c>
      <c r="G6942" s="128" t="s">
        <v>230</v>
      </c>
      <c r="H6942" s="128" t="s">
        <v>230</v>
      </c>
      <c r="I6942" s="128" t="s">
        <v>230</v>
      </c>
      <c r="J6942" s="128" t="s">
        <v>230</v>
      </c>
      <c r="K6942" s="128" t="s">
        <v>230</v>
      </c>
      <c r="N6942" s="128" t="s">
        <v>230</v>
      </c>
      <c r="AA6942" s="128" t="s">
        <v>230</v>
      </c>
    </row>
    <row r="6943" spans="6:27">
      <c r="F6943" s="128" t="s">
        <v>230</v>
      </c>
      <c r="G6943" s="128" t="s">
        <v>230</v>
      </c>
      <c r="H6943" s="128" t="s">
        <v>230</v>
      </c>
      <c r="I6943" s="128" t="s">
        <v>230</v>
      </c>
      <c r="J6943" s="128" t="s">
        <v>230</v>
      </c>
      <c r="K6943" s="128" t="s">
        <v>230</v>
      </c>
      <c r="N6943" s="128" t="s">
        <v>230</v>
      </c>
      <c r="AA6943" s="128" t="s">
        <v>230</v>
      </c>
    </row>
    <row r="6944" spans="6:27">
      <c r="F6944" s="128" t="s">
        <v>230</v>
      </c>
      <c r="G6944" s="128" t="s">
        <v>230</v>
      </c>
      <c r="H6944" s="128" t="s">
        <v>230</v>
      </c>
      <c r="I6944" s="128" t="s">
        <v>230</v>
      </c>
      <c r="J6944" s="128" t="s">
        <v>230</v>
      </c>
      <c r="K6944" s="128" t="s">
        <v>230</v>
      </c>
      <c r="N6944" s="128" t="s">
        <v>230</v>
      </c>
      <c r="AA6944" s="128" t="s">
        <v>230</v>
      </c>
    </row>
    <row r="6945" spans="6:27">
      <c r="F6945" s="128" t="s">
        <v>230</v>
      </c>
      <c r="G6945" s="128" t="s">
        <v>230</v>
      </c>
      <c r="H6945" s="128" t="s">
        <v>230</v>
      </c>
      <c r="I6945" s="128" t="s">
        <v>230</v>
      </c>
      <c r="J6945" s="128" t="s">
        <v>230</v>
      </c>
      <c r="K6945" s="128" t="s">
        <v>230</v>
      </c>
      <c r="N6945" s="128" t="s">
        <v>230</v>
      </c>
      <c r="AA6945" s="128" t="s">
        <v>230</v>
      </c>
    </row>
    <row r="6946" spans="6:27">
      <c r="F6946" s="128" t="s">
        <v>230</v>
      </c>
      <c r="G6946" s="128" t="s">
        <v>230</v>
      </c>
      <c r="H6946" s="128" t="s">
        <v>230</v>
      </c>
      <c r="I6946" s="128" t="s">
        <v>230</v>
      </c>
      <c r="J6946" s="128" t="s">
        <v>230</v>
      </c>
      <c r="K6946" s="128" t="s">
        <v>230</v>
      </c>
      <c r="N6946" s="128" t="s">
        <v>230</v>
      </c>
      <c r="AA6946" s="128" t="s">
        <v>230</v>
      </c>
    </row>
    <row r="6947" spans="6:27">
      <c r="F6947" s="128" t="s">
        <v>230</v>
      </c>
      <c r="G6947" s="128" t="s">
        <v>230</v>
      </c>
      <c r="H6947" s="128" t="s">
        <v>230</v>
      </c>
      <c r="I6947" s="128" t="s">
        <v>230</v>
      </c>
      <c r="J6947" s="128" t="s">
        <v>230</v>
      </c>
      <c r="K6947" s="128" t="s">
        <v>230</v>
      </c>
      <c r="N6947" s="128" t="s">
        <v>230</v>
      </c>
      <c r="AA6947" s="128" t="s">
        <v>230</v>
      </c>
    </row>
    <row r="6948" spans="6:27">
      <c r="F6948" s="128" t="s">
        <v>230</v>
      </c>
      <c r="G6948" s="128" t="s">
        <v>230</v>
      </c>
      <c r="H6948" s="128" t="s">
        <v>230</v>
      </c>
      <c r="I6948" s="128" t="s">
        <v>230</v>
      </c>
      <c r="J6948" s="128" t="s">
        <v>230</v>
      </c>
      <c r="K6948" s="128" t="s">
        <v>230</v>
      </c>
      <c r="N6948" s="128" t="s">
        <v>230</v>
      </c>
      <c r="AA6948" s="128" t="s">
        <v>230</v>
      </c>
    </row>
    <row r="6949" spans="6:27">
      <c r="F6949" s="128" t="s">
        <v>230</v>
      </c>
      <c r="G6949" s="128" t="s">
        <v>230</v>
      </c>
      <c r="H6949" s="128" t="s">
        <v>230</v>
      </c>
      <c r="I6949" s="128" t="s">
        <v>230</v>
      </c>
      <c r="J6949" s="128" t="s">
        <v>230</v>
      </c>
      <c r="K6949" s="128" t="s">
        <v>230</v>
      </c>
      <c r="N6949" s="128" t="s">
        <v>230</v>
      </c>
      <c r="AA6949" s="128" t="s">
        <v>230</v>
      </c>
    </row>
    <row r="6950" spans="6:27">
      <c r="F6950" s="128" t="s">
        <v>230</v>
      </c>
      <c r="G6950" s="128" t="s">
        <v>230</v>
      </c>
      <c r="H6950" s="128" t="s">
        <v>230</v>
      </c>
      <c r="I6950" s="128" t="s">
        <v>230</v>
      </c>
      <c r="J6950" s="128" t="s">
        <v>230</v>
      </c>
      <c r="K6950" s="128" t="s">
        <v>230</v>
      </c>
      <c r="N6950" s="128" t="s">
        <v>230</v>
      </c>
      <c r="AA6950" s="128" t="s">
        <v>230</v>
      </c>
    </row>
    <row r="6951" spans="6:27">
      <c r="F6951" s="128" t="s">
        <v>230</v>
      </c>
      <c r="G6951" s="128" t="s">
        <v>230</v>
      </c>
      <c r="H6951" s="128" t="s">
        <v>230</v>
      </c>
      <c r="I6951" s="128" t="s">
        <v>230</v>
      </c>
      <c r="J6951" s="128" t="s">
        <v>230</v>
      </c>
      <c r="K6951" s="128" t="s">
        <v>230</v>
      </c>
      <c r="N6951" s="128" t="s">
        <v>230</v>
      </c>
      <c r="AA6951" s="128" t="s">
        <v>230</v>
      </c>
    </row>
    <row r="6952" spans="6:27">
      <c r="F6952" s="128" t="s">
        <v>230</v>
      </c>
      <c r="G6952" s="128" t="s">
        <v>230</v>
      </c>
      <c r="H6952" s="128" t="s">
        <v>230</v>
      </c>
      <c r="I6952" s="128" t="s">
        <v>230</v>
      </c>
      <c r="J6952" s="128" t="s">
        <v>230</v>
      </c>
      <c r="K6952" s="128" t="s">
        <v>230</v>
      </c>
      <c r="N6952" s="128" t="s">
        <v>230</v>
      </c>
      <c r="AA6952" s="128" t="s">
        <v>230</v>
      </c>
    </row>
    <row r="6953" spans="6:27">
      <c r="F6953" s="128" t="s">
        <v>230</v>
      </c>
      <c r="G6953" s="128" t="s">
        <v>230</v>
      </c>
      <c r="H6953" s="128" t="s">
        <v>230</v>
      </c>
      <c r="I6953" s="128" t="s">
        <v>230</v>
      </c>
      <c r="J6953" s="128" t="s">
        <v>230</v>
      </c>
      <c r="K6953" s="128" t="s">
        <v>230</v>
      </c>
      <c r="N6953" s="128" t="s">
        <v>230</v>
      </c>
      <c r="AA6953" s="128" t="s">
        <v>230</v>
      </c>
    </row>
    <row r="6954" spans="6:27">
      <c r="F6954" s="128" t="s">
        <v>230</v>
      </c>
      <c r="G6954" s="128" t="s">
        <v>230</v>
      </c>
      <c r="H6954" s="128" t="s">
        <v>230</v>
      </c>
      <c r="I6954" s="128" t="s">
        <v>230</v>
      </c>
      <c r="J6954" s="128" t="s">
        <v>230</v>
      </c>
      <c r="K6954" s="128" t="s">
        <v>230</v>
      </c>
      <c r="N6954" s="128" t="s">
        <v>230</v>
      </c>
      <c r="AA6954" s="128" t="s">
        <v>230</v>
      </c>
    </row>
    <row r="6955" spans="6:27">
      <c r="F6955" s="128" t="s">
        <v>230</v>
      </c>
      <c r="G6955" s="128" t="s">
        <v>230</v>
      </c>
      <c r="H6955" s="128" t="s">
        <v>230</v>
      </c>
      <c r="I6955" s="128" t="s">
        <v>230</v>
      </c>
      <c r="J6955" s="128" t="s">
        <v>230</v>
      </c>
      <c r="K6955" s="128" t="s">
        <v>230</v>
      </c>
      <c r="N6955" s="128" t="s">
        <v>230</v>
      </c>
      <c r="AA6955" s="128" t="s">
        <v>230</v>
      </c>
    </row>
    <row r="6956" spans="6:27">
      <c r="F6956" s="128" t="s">
        <v>230</v>
      </c>
      <c r="G6956" s="128" t="s">
        <v>230</v>
      </c>
      <c r="H6956" s="128" t="s">
        <v>230</v>
      </c>
      <c r="I6956" s="128" t="s">
        <v>230</v>
      </c>
      <c r="J6956" s="128" t="s">
        <v>230</v>
      </c>
      <c r="K6956" s="128" t="s">
        <v>230</v>
      </c>
      <c r="N6956" s="128" t="s">
        <v>230</v>
      </c>
      <c r="AA6956" s="128" t="s">
        <v>230</v>
      </c>
    </row>
    <row r="6957" spans="6:27">
      <c r="F6957" s="128" t="s">
        <v>230</v>
      </c>
      <c r="G6957" s="128" t="s">
        <v>230</v>
      </c>
      <c r="H6957" s="128" t="s">
        <v>230</v>
      </c>
      <c r="I6957" s="128" t="s">
        <v>230</v>
      </c>
      <c r="J6957" s="128" t="s">
        <v>230</v>
      </c>
      <c r="K6957" s="128" t="s">
        <v>230</v>
      </c>
      <c r="N6957" s="128" t="s">
        <v>230</v>
      </c>
      <c r="AA6957" s="128" t="s">
        <v>230</v>
      </c>
    </row>
    <row r="6958" spans="6:27">
      <c r="F6958" s="128" t="s">
        <v>230</v>
      </c>
      <c r="G6958" s="128" t="s">
        <v>230</v>
      </c>
      <c r="H6958" s="128" t="s">
        <v>230</v>
      </c>
      <c r="I6958" s="128" t="s">
        <v>230</v>
      </c>
      <c r="J6958" s="128" t="s">
        <v>230</v>
      </c>
      <c r="K6958" s="128" t="s">
        <v>230</v>
      </c>
      <c r="N6958" s="128" t="s">
        <v>230</v>
      </c>
      <c r="AA6958" s="128" t="s">
        <v>230</v>
      </c>
    </row>
    <row r="6959" spans="6:27">
      <c r="F6959" s="128" t="s">
        <v>230</v>
      </c>
      <c r="G6959" s="128" t="s">
        <v>230</v>
      </c>
      <c r="H6959" s="128" t="s">
        <v>230</v>
      </c>
      <c r="I6959" s="128" t="s">
        <v>230</v>
      </c>
      <c r="J6959" s="128" t="s">
        <v>230</v>
      </c>
      <c r="K6959" s="128" t="s">
        <v>230</v>
      </c>
      <c r="N6959" s="128" t="s">
        <v>230</v>
      </c>
      <c r="AA6959" s="128" t="s">
        <v>230</v>
      </c>
    </row>
    <row r="6960" spans="6:27">
      <c r="F6960" s="128" t="s">
        <v>230</v>
      </c>
      <c r="G6960" s="128" t="s">
        <v>230</v>
      </c>
      <c r="H6960" s="128" t="s">
        <v>230</v>
      </c>
      <c r="I6960" s="128" t="s">
        <v>230</v>
      </c>
      <c r="J6960" s="128" t="s">
        <v>230</v>
      </c>
      <c r="K6960" s="128" t="s">
        <v>230</v>
      </c>
      <c r="N6960" s="128" t="s">
        <v>230</v>
      </c>
      <c r="AA6960" s="128" t="s">
        <v>230</v>
      </c>
    </row>
    <row r="6961" spans="6:27">
      <c r="F6961" s="128" t="s">
        <v>230</v>
      </c>
      <c r="G6961" s="128" t="s">
        <v>230</v>
      </c>
      <c r="H6961" s="128" t="s">
        <v>230</v>
      </c>
      <c r="I6961" s="128" t="s">
        <v>230</v>
      </c>
      <c r="J6961" s="128" t="s">
        <v>230</v>
      </c>
      <c r="K6961" s="128" t="s">
        <v>230</v>
      </c>
      <c r="N6961" s="128" t="s">
        <v>230</v>
      </c>
      <c r="AA6961" s="128" t="s">
        <v>230</v>
      </c>
    </row>
    <row r="6962" spans="6:27">
      <c r="F6962" s="128" t="s">
        <v>230</v>
      </c>
      <c r="G6962" s="128" t="s">
        <v>230</v>
      </c>
      <c r="H6962" s="128" t="s">
        <v>230</v>
      </c>
      <c r="I6962" s="128" t="s">
        <v>230</v>
      </c>
      <c r="J6962" s="128" t="s">
        <v>230</v>
      </c>
      <c r="K6962" s="128" t="s">
        <v>230</v>
      </c>
      <c r="N6962" s="128" t="s">
        <v>230</v>
      </c>
      <c r="AA6962" s="128" t="s">
        <v>230</v>
      </c>
    </row>
    <row r="6963" spans="6:27">
      <c r="F6963" s="128" t="s">
        <v>230</v>
      </c>
      <c r="G6963" s="128" t="s">
        <v>230</v>
      </c>
      <c r="H6963" s="128" t="s">
        <v>230</v>
      </c>
      <c r="I6963" s="128" t="s">
        <v>230</v>
      </c>
      <c r="J6963" s="128" t="s">
        <v>230</v>
      </c>
      <c r="K6963" s="128" t="s">
        <v>230</v>
      </c>
      <c r="N6963" s="128" t="s">
        <v>230</v>
      </c>
      <c r="AA6963" s="128" t="s">
        <v>230</v>
      </c>
    </row>
    <row r="6964" spans="6:27">
      <c r="F6964" s="128" t="s">
        <v>230</v>
      </c>
      <c r="G6964" s="128" t="s">
        <v>230</v>
      </c>
      <c r="H6964" s="128" t="s">
        <v>230</v>
      </c>
      <c r="I6964" s="128" t="s">
        <v>230</v>
      </c>
      <c r="J6964" s="128" t="s">
        <v>230</v>
      </c>
      <c r="K6964" s="128" t="s">
        <v>230</v>
      </c>
      <c r="N6964" s="128" t="s">
        <v>230</v>
      </c>
      <c r="AA6964" s="128" t="s">
        <v>230</v>
      </c>
    </row>
    <row r="6965" spans="6:27">
      <c r="F6965" s="128" t="s">
        <v>230</v>
      </c>
      <c r="G6965" s="128" t="s">
        <v>230</v>
      </c>
      <c r="H6965" s="128" t="s">
        <v>230</v>
      </c>
      <c r="I6965" s="128" t="s">
        <v>230</v>
      </c>
      <c r="J6965" s="128" t="s">
        <v>230</v>
      </c>
      <c r="K6965" s="128" t="s">
        <v>230</v>
      </c>
      <c r="N6965" s="128" t="s">
        <v>230</v>
      </c>
      <c r="AA6965" s="128" t="s">
        <v>230</v>
      </c>
    </row>
    <row r="6966" spans="6:27">
      <c r="F6966" s="128" t="s">
        <v>230</v>
      </c>
      <c r="G6966" s="128" t="s">
        <v>230</v>
      </c>
      <c r="H6966" s="128" t="s">
        <v>230</v>
      </c>
      <c r="I6966" s="128" t="s">
        <v>230</v>
      </c>
      <c r="J6966" s="128" t="s">
        <v>230</v>
      </c>
      <c r="K6966" s="128" t="s">
        <v>230</v>
      </c>
      <c r="N6966" s="128" t="s">
        <v>230</v>
      </c>
      <c r="AA6966" s="128" t="s">
        <v>230</v>
      </c>
    </row>
    <row r="6967" spans="6:27">
      <c r="F6967" s="128" t="s">
        <v>230</v>
      </c>
      <c r="G6967" s="128" t="s">
        <v>230</v>
      </c>
      <c r="H6967" s="128" t="s">
        <v>230</v>
      </c>
      <c r="I6967" s="128" t="s">
        <v>230</v>
      </c>
      <c r="J6967" s="128" t="s">
        <v>230</v>
      </c>
      <c r="K6967" s="128" t="s">
        <v>230</v>
      </c>
      <c r="N6967" s="128" t="s">
        <v>230</v>
      </c>
      <c r="AA6967" s="128" t="s">
        <v>230</v>
      </c>
    </row>
    <row r="6968" spans="6:27">
      <c r="F6968" s="128" t="s">
        <v>230</v>
      </c>
      <c r="G6968" s="128" t="s">
        <v>230</v>
      </c>
      <c r="H6968" s="128" t="s">
        <v>230</v>
      </c>
      <c r="I6968" s="128" t="s">
        <v>230</v>
      </c>
      <c r="J6968" s="128" t="s">
        <v>230</v>
      </c>
      <c r="K6968" s="128" t="s">
        <v>230</v>
      </c>
      <c r="N6968" s="128" t="s">
        <v>230</v>
      </c>
      <c r="AA6968" s="128" t="s">
        <v>230</v>
      </c>
    </row>
    <row r="6969" spans="6:27">
      <c r="F6969" s="128" t="s">
        <v>230</v>
      </c>
      <c r="G6969" s="128" t="s">
        <v>230</v>
      </c>
      <c r="H6969" s="128" t="s">
        <v>230</v>
      </c>
      <c r="I6969" s="128" t="s">
        <v>230</v>
      </c>
      <c r="J6969" s="128" t="s">
        <v>230</v>
      </c>
      <c r="K6969" s="128" t="s">
        <v>230</v>
      </c>
      <c r="N6969" s="128" t="s">
        <v>230</v>
      </c>
      <c r="AA6969" s="128" t="s">
        <v>230</v>
      </c>
    </row>
    <row r="6970" spans="6:27">
      <c r="F6970" s="128" t="s">
        <v>230</v>
      </c>
      <c r="G6970" s="128" t="s">
        <v>230</v>
      </c>
      <c r="H6970" s="128" t="s">
        <v>230</v>
      </c>
      <c r="I6970" s="128" t="s">
        <v>230</v>
      </c>
      <c r="J6970" s="128" t="s">
        <v>230</v>
      </c>
      <c r="K6970" s="128" t="s">
        <v>230</v>
      </c>
      <c r="N6970" s="128" t="s">
        <v>230</v>
      </c>
      <c r="AA6970" s="128" t="s">
        <v>230</v>
      </c>
    </row>
    <row r="6971" spans="6:27">
      <c r="F6971" s="128" t="s">
        <v>230</v>
      </c>
      <c r="G6971" s="128" t="s">
        <v>230</v>
      </c>
      <c r="H6971" s="128" t="s">
        <v>230</v>
      </c>
      <c r="I6971" s="128" t="s">
        <v>230</v>
      </c>
      <c r="J6971" s="128" t="s">
        <v>230</v>
      </c>
      <c r="K6971" s="128" t="s">
        <v>230</v>
      </c>
      <c r="N6971" s="128" t="s">
        <v>230</v>
      </c>
      <c r="AA6971" s="128" t="s">
        <v>230</v>
      </c>
    </row>
    <row r="6972" spans="6:27">
      <c r="F6972" s="128" t="s">
        <v>230</v>
      </c>
      <c r="G6972" s="128" t="s">
        <v>230</v>
      </c>
      <c r="H6972" s="128" t="s">
        <v>230</v>
      </c>
      <c r="I6972" s="128" t="s">
        <v>230</v>
      </c>
      <c r="J6972" s="128" t="s">
        <v>230</v>
      </c>
      <c r="K6972" s="128" t="s">
        <v>230</v>
      </c>
      <c r="N6972" s="128" t="s">
        <v>230</v>
      </c>
      <c r="AA6972" s="128" t="s">
        <v>230</v>
      </c>
    </row>
    <row r="6973" spans="6:27">
      <c r="F6973" s="128" t="s">
        <v>230</v>
      </c>
      <c r="G6973" s="128" t="s">
        <v>230</v>
      </c>
      <c r="H6973" s="128" t="s">
        <v>230</v>
      </c>
      <c r="I6973" s="128" t="s">
        <v>230</v>
      </c>
      <c r="J6973" s="128" t="s">
        <v>230</v>
      </c>
      <c r="K6973" s="128" t="s">
        <v>230</v>
      </c>
      <c r="N6973" s="128" t="s">
        <v>230</v>
      </c>
      <c r="AA6973" s="128" t="s">
        <v>230</v>
      </c>
    </row>
    <row r="6974" spans="6:27">
      <c r="F6974" s="128" t="s">
        <v>230</v>
      </c>
      <c r="G6974" s="128" t="s">
        <v>230</v>
      </c>
      <c r="H6974" s="128" t="s">
        <v>230</v>
      </c>
      <c r="I6974" s="128" t="s">
        <v>230</v>
      </c>
      <c r="J6974" s="128" t="s">
        <v>230</v>
      </c>
      <c r="K6974" s="128" t="s">
        <v>230</v>
      </c>
      <c r="N6974" s="128" t="s">
        <v>230</v>
      </c>
      <c r="AA6974" s="128" t="s">
        <v>230</v>
      </c>
    </row>
    <row r="6975" spans="6:27">
      <c r="F6975" s="128" t="s">
        <v>230</v>
      </c>
      <c r="G6975" s="128" t="s">
        <v>230</v>
      </c>
      <c r="H6975" s="128" t="s">
        <v>230</v>
      </c>
      <c r="I6975" s="128" t="s">
        <v>230</v>
      </c>
      <c r="J6975" s="128" t="s">
        <v>230</v>
      </c>
      <c r="K6975" s="128" t="s">
        <v>230</v>
      </c>
      <c r="N6975" s="128" t="s">
        <v>230</v>
      </c>
      <c r="AA6975" s="128" t="s">
        <v>230</v>
      </c>
    </row>
    <row r="6976" spans="6:27">
      <c r="F6976" s="128" t="s">
        <v>230</v>
      </c>
      <c r="G6976" s="128" t="s">
        <v>230</v>
      </c>
      <c r="H6976" s="128" t="s">
        <v>230</v>
      </c>
      <c r="I6976" s="128" t="s">
        <v>230</v>
      </c>
      <c r="J6976" s="128" t="s">
        <v>230</v>
      </c>
      <c r="K6976" s="128" t="s">
        <v>230</v>
      </c>
      <c r="N6976" s="128" t="s">
        <v>230</v>
      </c>
      <c r="AA6976" s="128" t="s">
        <v>230</v>
      </c>
    </row>
    <row r="6977" spans="6:27">
      <c r="F6977" s="128" t="s">
        <v>230</v>
      </c>
      <c r="G6977" s="128" t="s">
        <v>230</v>
      </c>
      <c r="H6977" s="128" t="s">
        <v>230</v>
      </c>
      <c r="I6977" s="128" t="s">
        <v>230</v>
      </c>
      <c r="J6977" s="128" t="s">
        <v>230</v>
      </c>
      <c r="K6977" s="128" t="s">
        <v>230</v>
      </c>
      <c r="N6977" s="128" t="s">
        <v>230</v>
      </c>
      <c r="AA6977" s="128" t="s">
        <v>230</v>
      </c>
    </row>
    <row r="6978" spans="6:27">
      <c r="F6978" s="128" t="s">
        <v>230</v>
      </c>
      <c r="G6978" s="128" t="s">
        <v>230</v>
      </c>
      <c r="H6978" s="128" t="s">
        <v>230</v>
      </c>
      <c r="I6978" s="128" t="s">
        <v>230</v>
      </c>
      <c r="J6978" s="128" t="s">
        <v>230</v>
      </c>
      <c r="K6978" s="128" t="s">
        <v>230</v>
      </c>
      <c r="N6978" s="128" t="s">
        <v>230</v>
      </c>
      <c r="AA6978" s="128" t="s">
        <v>230</v>
      </c>
    </row>
    <row r="6979" spans="6:27">
      <c r="F6979" s="128" t="s">
        <v>230</v>
      </c>
      <c r="G6979" s="128" t="s">
        <v>230</v>
      </c>
      <c r="H6979" s="128" t="s">
        <v>230</v>
      </c>
      <c r="I6979" s="128" t="s">
        <v>230</v>
      </c>
      <c r="J6979" s="128" t="s">
        <v>230</v>
      </c>
      <c r="K6979" s="128" t="s">
        <v>230</v>
      </c>
      <c r="N6979" s="128" t="s">
        <v>230</v>
      </c>
      <c r="AA6979" s="128" t="s">
        <v>230</v>
      </c>
    </row>
    <row r="6980" spans="6:27">
      <c r="F6980" s="128" t="s">
        <v>230</v>
      </c>
      <c r="G6980" s="128" t="s">
        <v>230</v>
      </c>
      <c r="H6980" s="128" t="s">
        <v>230</v>
      </c>
      <c r="I6980" s="128" t="s">
        <v>230</v>
      </c>
      <c r="J6980" s="128" t="s">
        <v>230</v>
      </c>
      <c r="K6980" s="128" t="s">
        <v>230</v>
      </c>
      <c r="N6980" s="128" t="s">
        <v>230</v>
      </c>
      <c r="AA6980" s="128" t="s">
        <v>230</v>
      </c>
    </row>
    <row r="6981" spans="6:27">
      <c r="F6981" s="128" t="s">
        <v>230</v>
      </c>
      <c r="G6981" s="128" t="s">
        <v>230</v>
      </c>
      <c r="H6981" s="128" t="s">
        <v>230</v>
      </c>
      <c r="I6981" s="128" t="s">
        <v>230</v>
      </c>
      <c r="J6981" s="128" t="s">
        <v>230</v>
      </c>
      <c r="K6981" s="128" t="s">
        <v>230</v>
      </c>
      <c r="N6981" s="128" t="s">
        <v>230</v>
      </c>
      <c r="AA6981" s="128" t="s">
        <v>230</v>
      </c>
    </row>
    <row r="6982" spans="6:27">
      <c r="F6982" s="128" t="s">
        <v>230</v>
      </c>
      <c r="G6982" s="128" t="s">
        <v>230</v>
      </c>
      <c r="H6982" s="128" t="s">
        <v>230</v>
      </c>
      <c r="I6982" s="128" t="s">
        <v>230</v>
      </c>
      <c r="J6982" s="128" t="s">
        <v>230</v>
      </c>
      <c r="K6982" s="128" t="s">
        <v>230</v>
      </c>
      <c r="N6982" s="128" t="s">
        <v>230</v>
      </c>
      <c r="AA6982" s="128" t="s">
        <v>230</v>
      </c>
    </row>
    <row r="6983" spans="6:27">
      <c r="F6983" s="128" t="s">
        <v>230</v>
      </c>
      <c r="G6983" s="128" t="s">
        <v>230</v>
      </c>
      <c r="H6983" s="128" t="s">
        <v>230</v>
      </c>
      <c r="I6983" s="128" t="s">
        <v>230</v>
      </c>
      <c r="J6983" s="128" t="s">
        <v>230</v>
      </c>
      <c r="K6983" s="128" t="s">
        <v>230</v>
      </c>
      <c r="N6983" s="128" t="s">
        <v>230</v>
      </c>
      <c r="AA6983" s="128" t="s">
        <v>230</v>
      </c>
    </row>
    <row r="6984" spans="6:27">
      <c r="F6984" s="128" t="s">
        <v>230</v>
      </c>
      <c r="G6984" s="128" t="s">
        <v>230</v>
      </c>
      <c r="H6984" s="128" t="s">
        <v>230</v>
      </c>
      <c r="I6984" s="128" t="s">
        <v>230</v>
      </c>
      <c r="J6984" s="128" t="s">
        <v>230</v>
      </c>
      <c r="K6984" s="128" t="s">
        <v>230</v>
      </c>
      <c r="N6984" s="128" t="s">
        <v>230</v>
      </c>
      <c r="AA6984" s="128" t="s">
        <v>230</v>
      </c>
    </row>
    <row r="6985" spans="6:27">
      <c r="F6985" s="128" t="s">
        <v>230</v>
      </c>
      <c r="G6985" s="128" t="s">
        <v>230</v>
      </c>
      <c r="H6985" s="128" t="s">
        <v>230</v>
      </c>
      <c r="I6985" s="128" t="s">
        <v>230</v>
      </c>
      <c r="J6985" s="128" t="s">
        <v>230</v>
      </c>
      <c r="K6985" s="128" t="s">
        <v>230</v>
      </c>
      <c r="N6985" s="128" t="s">
        <v>230</v>
      </c>
      <c r="AA6985" s="128" t="s">
        <v>230</v>
      </c>
    </row>
    <row r="6986" spans="6:27">
      <c r="F6986" s="128" t="s">
        <v>230</v>
      </c>
      <c r="G6986" s="128" t="s">
        <v>230</v>
      </c>
      <c r="H6986" s="128" t="s">
        <v>230</v>
      </c>
      <c r="I6986" s="128" t="s">
        <v>230</v>
      </c>
      <c r="J6986" s="128" t="s">
        <v>230</v>
      </c>
      <c r="K6986" s="128" t="s">
        <v>230</v>
      </c>
      <c r="N6986" s="128" t="s">
        <v>230</v>
      </c>
      <c r="AA6986" s="128" t="s">
        <v>230</v>
      </c>
    </row>
    <row r="6987" spans="6:27">
      <c r="F6987" s="128" t="s">
        <v>230</v>
      </c>
      <c r="G6987" s="128" t="s">
        <v>230</v>
      </c>
      <c r="H6987" s="128" t="s">
        <v>230</v>
      </c>
      <c r="I6987" s="128" t="s">
        <v>230</v>
      </c>
      <c r="J6987" s="128" t="s">
        <v>230</v>
      </c>
      <c r="K6987" s="128" t="s">
        <v>230</v>
      </c>
      <c r="N6987" s="128" t="s">
        <v>230</v>
      </c>
      <c r="AA6987" s="128" t="s">
        <v>230</v>
      </c>
    </row>
    <row r="6988" spans="6:27">
      <c r="F6988" s="128" t="s">
        <v>230</v>
      </c>
      <c r="G6988" s="128" t="s">
        <v>230</v>
      </c>
      <c r="H6988" s="128" t="s">
        <v>230</v>
      </c>
      <c r="I6988" s="128" t="s">
        <v>230</v>
      </c>
      <c r="J6988" s="128" t="s">
        <v>230</v>
      </c>
      <c r="K6988" s="128" t="s">
        <v>230</v>
      </c>
      <c r="N6988" s="128" t="s">
        <v>230</v>
      </c>
      <c r="AA6988" s="128" t="s">
        <v>230</v>
      </c>
    </row>
    <row r="6989" spans="6:27">
      <c r="F6989" s="128" t="s">
        <v>230</v>
      </c>
      <c r="G6989" s="128" t="s">
        <v>230</v>
      </c>
      <c r="H6989" s="128" t="s">
        <v>230</v>
      </c>
      <c r="I6989" s="128" t="s">
        <v>230</v>
      </c>
      <c r="J6989" s="128" t="s">
        <v>230</v>
      </c>
      <c r="K6989" s="128" t="s">
        <v>230</v>
      </c>
      <c r="N6989" s="128" t="s">
        <v>230</v>
      </c>
      <c r="AA6989" s="128" t="s">
        <v>230</v>
      </c>
    </row>
    <row r="6990" spans="6:27">
      <c r="F6990" s="128" t="s">
        <v>230</v>
      </c>
      <c r="G6990" s="128" t="s">
        <v>230</v>
      </c>
      <c r="H6990" s="128" t="s">
        <v>230</v>
      </c>
      <c r="I6990" s="128" t="s">
        <v>230</v>
      </c>
      <c r="J6990" s="128" t="s">
        <v>230</v>
      </c>
      <c r="K6990" s="128" t="s">
        <v>230</v>
      </c>
      <c r="N6990" s="128" t="s">
        <v>230</v>
      </c>
      <c r="AA6990" s="128" t="s">
        <v>230</v>
      </c>
    </row>
    <row r="6991" spans="6:27">
      <c r="F6991" s="128" t="s">
        <v>230</v>
      </c>
      <c r="G6991" s="128" t="s">
        <v>230</v>
      </c>
      <c r="H6991" s="128" t="s">
        <v>230</v>
      </c>
      <c r="I6991" s="128" t="s">
        <v>230</v>
      </c>
      <c r="J6991" s="128" t="s">
        <v>230</v>
      </c>
      <c r="K6991" s="128" t="s">
        <v>230</v>
      </c>
      <c r="N6991" s="128" t="s">
        <v>230</v>
      </c>
      <c r="AA6991" s="128" t="s">
        <v>230</v>
      </c>
    </row>
    <row r="6992" spans="6:27">
      <c r="F6992" s="128" t="s">
        <v>230</v>
      </c>
      <c r="G6992" s="128" t="s">
        <v>230</v>
      </c>
      <c r="H6992" s="128" t="s">
        <v>230</v>
      </c>
      <c r="I6992" s="128" t="s">
        <v>230</v>
      </c>
      <c r="J6992" s="128" t="s">
        <v>230</v>
      </c>
      <c r="K6992" s="128" t="s">
        <v>230</v>
      </c>
      <c r="N6992" s="128" t="s">
        <v>230</v>
      </c>
      <c r="AA6992" s="128" t="s">
        <v>230</v>
      </c>
    </row>
    <row r="6993" spans="6:27">
      <c r="F6993" s="128" t="s">
        <v>230</v>
      </c>
      <c r="G6993" s="128" t="s">
        <v>230</v>
      </c>
      <c r="H6993" s="128" t="s">
        <v>230</v>
      </c>
      <c r="I6993" s="128" t="s">
        <v>230</v>
      </c>
      <c r="J6993" s="128" t="s">
        <v>230</v>
      </c>
      <c r="K6993" s="128" t="s">
        <v>230</v>
      </c>
      <c r="N6993" s="128" t="s">
        <v>230</v>
      </c>
      <c r="AA6993" s="128" t="s">
        <v>230</v>
      </c>
    </row>
    <row r="6994" spans="6:27">
      <c r="F6994" s="128" t="s">
        <v>230</v>
      </c>
      <c r="G6994" s="128" t="s">
        <v>230</v>
      </c>
      <c r="H6994" s="128" t="s">
        <v>230</v>
      </c>
      <c r="I6994" s="128" t="s">
        <v>230</v>
      </c>
      <c r="J6994" s="128" t="s">
        <v>230</v>
      </c>
      <c r="K6994" s="128" t="s">
        <v>230</v>
      </c>
      <c r="N6994" s="128" t="s">
        <v>230</v>
      </c>
      <c r="AA6994" s="128" t="s">
        <v>230</v>
      </c>
    </row>
    <row r="6995" spans="6:27">
      <c r="F6995" s="128" t="s">
        <v>230</v>
      </c>
      <c r="G6995" s="128" t="s">
        <v>230</v>
      </c>
      <c r="H6995" s="128" t="s">
        <v>230</v>
      </c>
      <c r="I6995" s="128" t="s">
        <v>230</v>
      </c>
      <c r="J6995" s="128" t="s">
        <v>230</v>
      </c>
      <c r="K6995" s="128" t="s">
        <v>230</v>
      </c>
      <c r="N6995" s="128" t="s">
        <v>230</v>
      </c>
      <c r="AA6995" s="128" t="s">
        <v>230</v>
      </c>
    </row>
    <row r="6996" spans="6:27">
      <c r="F6996" s="128" t="s">
        <v>230</v>
      </c>
      <c r="G6996" s="128" t="s">
        <v>230</v>
      </c>
      <c r="H6996" s="128" t="s">
        <v>230</v>
      </c>
      <c r="I6996" s="128" t="s">
        <v>230</v>
      </c>
      <c r="J6996" s="128" t="s">
        <v>230</v>
      </c>
      <c r="K6996" s="128" t="s">
        <v>230</v>
      </c>
      <c r="N6996" s="128" t="s">
        <v>230</v>
      </c>
      <c r="AA6996" s="128" t="s">
        <v>230</v>
      </c>
    </row>
    <row r="6997" spans="6:27">
      <c r="F6997" s="128" t="s">
        <v>230</v>
      </c>
      <c r="G6997" s="128" t="s">
        <v>230</v>
      </c>
      <c r="H6997" s="128" t="s">
        <v>230</v>
      </c>
      <c r="I6997" s="128" t="s">
        <v>230</v>
      </c>
      <c r="J6997" s="128" t="s">
        <v>230</v>
      </c>
      <c r="K6997" s="128" t="s">
        <v>230</v>
      </c>
      <c r="N6997" s="128" t="s">
        <v>230</v>
      </c>
      <c r="AA6997" s="128" t="s">
        <v>230</v>
      </c>
    </row>
    <row r="6998" spans="6:27">
      <c r="F6998" s="128" t="s">
        <v>230</v>
      </c>
      <c r="G6998" s="128" t="s">
        <v>230</v>
      </c>
      <c r="H6998" s="128" t="s">
        <v>230</v>
      </c>
      <c r="I6998" s="128" t="s">
        <v>230</v>
      </c>
      <c r="J6998" s="128" t="s">
        <v>230</v>
      </c>
      <c r="K6998" s="128" t="s">
        <v>230</v>
      </c>
      <c r="N6998" s="128" t="s">
        <v>230</v>
      </c>
      <c r="AA6998" s="128" t="s">
        <v>230</v>
      </c>
    </row>
    <row r="6999" spans="6:27">
      <c r="F6999" s="128" t="s">
        <v>230</v>
      </c>
      <c r="G6999" s="128" t="s">
        <v>230</v>
      </c>
      <c r="H6999" s="128" t="s">
        <v>230</v>
      </c>
      <c r="I6999" s="128" t="s">
        <v>230</v>
      </c>
      <c r="J6999" s="128" t="s">
        <v>230</v>
      </c>
      <c r="K6999" s="128" t="s">
        <v>230</v>
      </c>
      <c r="N6999" s="128" t="s">
        <v>230</v>
      </c>
      <c r="AA6999" s="128" t="s">
        <v>230</v>
      </c>
    </row>
    <row r="7000" spans="6:27">
      <c r="F7000" s="128" t="s">
        <v>230</v>
      </c>
      <c r="G7000" s="128" t="s">
        <v>230</v>
      </c>
      <c r="H7000" s="128" t="s">
        <v>230</v>
      </c>
      <c r="I7000" s="128" t="s">
        <v>230</v>
      </c>
      <c r="J7000" s="128" t="s">
        <v>230</v>
      </c>
      <c r="K7000" s="128" t="s">
        <v>230</v>
      </c>
      <c r="N7000" s="128" t="s">
        <v>230</v>
      </c>
      <c r="AA7000" s="128" t="s">
        <v>230</v>
      </c>
    </row>
    <row r="7001" spans="6:27">
      <c r="F7001" s="128" t="s">
        <v>230</v>
      </c>
      <c r="G7001" s="128" t="s">
        <v>230</v>
      </c>
      <c r="H7001" s="128" t="s">
        <v>230</v>
      </c>
      <c r="I7001" s="128" t="s">
        <v>230</v>
      </c>
      <c r="J7001" s="128" t="s">
        <v>230</v>
      </c>
      <c r="K7001" s="128" t="s">
        <v>230</v>
      </c>
      <c r="N7001" s="128" t="s">
        <v>230</v>
      </c>
      <c r="AA7001" s="128" t="s">
        <v>230</v>
      </c>
    </row>
    <row r="7002" spans="6:27">
      <c r="F7002" s="128" t="s">
        <v>230</v>
      </c>
      <c r="G7002" s="128" t="s">
        <v>230</v>
      </c>
      <c r="H7002" s="128" t="s">
        <v>230</v>
      </c>
      <c r="I7002" s="128" t="s">
        <v>230</v>
      </c>
      <c r="J7002" s="128" t="s">
        <v>230</v>
      </c>
      <c r="K7002" s="128" t="s">
        <v>230</v>
      </c>
      <c r="N7002" s="128" t="s">
        <v>230</v>
      </c>
      <c r="AA7002" s="128" t="s">
        <v>230</v>
      </c>
    </row>
    <row r="7003" spans="6:27">
      <c r="F7003" s="128" t="s">
        <v>230</v>
      </c>
      <c r="G7003" s="128" t="s">
        <v>230</v>
      </c>
      <c r="H7003" s="128" t="s">
        <v>230</v>
      </c>
      <c r="I7003" s="128" t="s">
        <v>230</v>
      </c>
      <c r="J7003" s="128" t="s">
        <v>230</v>
      </c>
      <c r="K7003" s="128" t="s">
        <v>230</v>
      </c>
      <c r="N7003" s="128" t="s">
        <v>230</v>
      </c>
      <c r="AA7003" s="128" t="s">
        <v>230</v>
      </c>
    </row>
    <row r="7004" spans="6:27">
      <c r="F7004" s="128" t="s">
        <v>230</v>
      </c>
      <c r="G7004" s="128" t="s">
        <v>230</v>
      </c>
      <c r="H7004" s="128" t="s">
        <v>230</v>
      </c>
      <c r="I7004" s="128" t="s">
        <v>230</v>
      </c>
      <c r="J7004" s="128" t="s">
        <v>230</v>
      </c>
      <c r="K7004" s="128" t="s">
        <v>230</v>
      </c>
      <c r="N7004" s="128" t="s">
        <v>230</v>
      </c>
      <c r="AA7004" s="128" t="s">
        <v>230</v>
      </c>
    </row>
    <row r="7005" spans="6:27">
      <c r="F7005" s="128" t="s">
        <v>230</v>
      </c>
      <c r="G7005" s="128" t="s">
        <v>230</v>
      </c>
      <c r="H7005" s="128" t="s">
        <v>230</v>
      </c>
      <c r="I7005" s="128" t="s">
        <v>230</v>
      </c>
      <c r="J7005" s="128" t="s">
        <v>230</v>
      </c>
      <c r="K7005" s="128" t="s">
        <v>230</v>
      </c>
      <c r="N7005" s="128" t="s">
        <v>230</v>
      </c>
      <c r="AA7005" s="128" t="s">
        <v>230</v>
      </c>
    </row>
    <row r="7006" spans="6:27">
      <c r="F7006" s="128" t="s">
        <v>230</v>
      </c>
      <c r="G7006" s="128" t="s">
        <v>230</v>
      </c>
      <c r="H7006" s="128" t="s">
        <v>230</v>
      </c>
      <c r="I7006" s="128" t="s">
        <v>230</v>
      </c>
      <c r="J7006" s="128" t="s">
        <v>230</v>
      </c>
      <c r="K7006" s="128" t="s">
        <v>230</v>
      </c>
      <c r="N7006" s="128" t="s">
        <v>230</v>
      </c>
      <c r="AA7006" s="128" t="s">
        <v>230</v>
      </c>
    </row>
    <row r="7007" spans="6:27">
      <c r="F7007" s="128" t="s">
        <v>230</v>
      </c>
      <c r="G7007" s="128" t="s">
        <v>230</v>
      </c>
      <c r="H7007" s="128" t="s">
        <v>230</v>
      </c>
      <c r="I7007" s="128" t="s">
        <v>230</v>
      </c>
      <c r="J7007" s="128" t="s">
        <v>230</v>
      </c>
      <c r="K7007" s="128" t="s">
        <v>230</v>
      </c>
      <c r="N7007" s="128" t="s">
        <v>230</v>
      </c>
      <c r="AA7007" s="128" t="s">
        <v>230</v>
      </c>
    </row>
    <row r="7008" spans="6:27">
      <c r="F7008" s="128" t="s">
        <v>230</v>
      </c>
      <c r="G7008" s="128" t="s">
        <v>230</v>
      </c>
      <c r="H7008" s="128" t="s">
        <v>230</v>
      </c>
      <c r="I7008" s="128" t="s">
        <v>230</v>
      </c>
      <c r="J7008" s="128" t="s">
        <v>230</v>
      </c>
      <c r="K7008" s="128" t="s">
        <v>230</v>
      </c>
      <c r="N7008" s="128" t="s">
        <v>230</v>
      </c>
      <c r="AA7008" s="128" t="s">
        <v>230</v>
      </c>
    </row>
    <row r="7009" spans="6:27">
      <c r="F7009" s="128" t="s">
        <v>230</v>
      </c>
      <c r="G7009" s="128" t="s">
        <v>230</v>
      </c>
      <c r="H7009" s="128" t="s">
        <v>230</v>
      </c>
      <c r="I7009" s="128" t="s">
        <v>230</v>
      </c>
      <c r="J7009" s="128" t="s">
        <v>230</v>
      </c>
      <c r="K7009" s="128" t="s">
        <v>230</v>
      </c>
      <c r="N7009" s="128" t="s">
        <v>230</v>
      </c>
      <c r="AA7009" s="128" t="s">
        <v>230</v>
      </c>
    </row>
    <row r="7010" spans="6:27">
      <c r="F7010" s="128" t="s">
        <v>230</v>
      </c>
      <c r="G7010" s="128" t="s">
        <v>230</v>
      </c>
      <c r="H7010" s="128" t="s">
        <v>230</v>
      </c>
      <c r="I7010" s="128" t="s">
        <v>230</v>
      </c>
      <c r="J7010" s="128" t="s">
        <v>230</v>
      </c>
      <c r="K7010" s="128" t="s">
        <v>230</v>
      </c>
      <c r="N7010" s="128" t="s">
        <v>230</v>
      </c>
      <c r="AA7010" s="128" t="s">
        <v>230</v>
      </c>
    </row>
    <row r="7011" spans="6:27">
      <c r="F7011" s="128" t="s">
        <v>230</v>
      </c>
      <c r="G7011" s="128" t="s">
        <v>230</v>
      </c>
      <c r="H7011" s="128" t="s">
        <v>230</v>
      </c>
      <c r="I7011" s="128" t="s">
        <v>230</v>
      </c>
      <c r="J7011" s="128" t="s">
        <v>230</v>
      </c>
      <c r="K7011" s="128" t="s">
        <v>230</v>
      </c>
      <c r="N7011" s="128" t="s">
        <v>230</v>
      </c>
      <c r="AA7011" s="128" t="s">
        <v>230</v>
      </c>
    </row>
    <row r="7012" spans="6:27">
      <c r="F7012" s="128" t="s">
        <v>230</v>
      </c>
      <c r="G7012" s="128" t="s">
        <v>230</v>
      </c>
      <c r="H7012" s="128" t="s">
        <v>230</v>
      </c>
      <c r="I7012" s="128" t="s">
        <v>230</v>
      </c>
      <c r="J7012" s="128" t="s">
        <v>230</v>
      </c>
      <c r="K7012" s="128" t="s">
        <v>230</v>
      </c>
      <c r="N7012" s="128" t="s">
        <v>230</v>
      </c>
      <c r="AA7012" s="128" t="s">
        <v>230</v>
      </c>
    </row>
    <row r="7013" spans="6:27">
      <c r="F7013" s="128" t="s">
        <v>230</v>
      </c>
      <c r="G7013" s="128" t="s">
        <v>230</v>
      </c>
      <c r="H7013" s="128" t="s">
        <v>230</v>
      </c>
      <c r="I7013" s="128" t="s">
        <v>230</v>
      </c>
      <c r="J7013" s="128" t="s">
        <v>230</v>
      </c>
      <c r="K7013" s="128" t="s">
        <v>230</v>
      </c>
      <c r="N7013" s="128" t="s">
        <v>230</v>
      </c>
      <c r="AA7013" s="128" t="s">
        <v>230</v>
      </c>
    </row>
    <row r="7014" spans="6:27">
      <c r="F7014" s="128" t="s">
        <v>230</v>
      </c>
      <c r="G7014" s="128" t="s">
        <v>230</v>
      </c>
      <c r="H7014" s="128" t="s">
        <v>230</v>
      </c>
      <c r="I7014" s="128" t="s">
        <v>230</v>
      </c>
      <c r="J7014" s="128" t="s">
        <v>230</v>
      </c>
      <c r="K7014" s="128" t="s">
        <v>230</v>
      </c>
      <c r="N7014" s="128" t="s">
        <v>230</v>
      </c>
      <c r="AA7014" s="128" t="s">
        <v>230</v>
      </c>
    </row>
    <row r="7015" spans="6:27">
      <c r="F7015" s="128" t="s">
        <v>230</v>
      </c>
      <c r="G7015" s="128" t="s">
        <v>230</v>
      </c>
      <c r="H7015" s="128" t="s">
        <v>230</v>
      </c>
      <c r="I7015" s="128" t="s">
        <v>230</v>
      </c>
      <c r="J7015" s="128" t="s">
        <v>230</v>
      </c>
      <c r="K7015" s="128" t="s">
        <v>230</v>
      </c>
      <c r="N7015" s="128" t="s">
        <v>230</v>
      </c>
      <c r="AA7015" s="128" t="s">
        <v>230</v>
      </c>
    </row>
    <row r="7016" spans="6:27">
      <c r="F7016" s="128" t="s">
        <v>230</v>
      </c>
      <c r="G7016" s="128" t="s">
        <v>230</v>
      </c>
      <c r="H7016" s="128" t="s">
        <v>230</v>
      </c>
      <c r="I7016" s="128" t="s">
        <v>230</v>
      </c>
      <c r="J7016" s="128" t="s">
        <v>230</v>
      </c>
      <c r="K7016" s="128" t="s">
        <v>230</v>
      </c>
      <c r="N7016" s="128" t="s">
        <v>230</v>
      </c>
      <c r="AA7016" s="128" t="s">
        <v>230</v>
      </c>
    </row>
    <row r="7017" spans="6:27">
      <c r="F7017" s="128" t="s">
        <v>230</v>
      </c>
      <c r="G7017" s="128" t="s">
        <v>230</v>
      </c>
      <c r="H7017" s="128" t="s">
        <v>230</v>
      </c>
      <c r="I7017" s="128" t="s">
        <v>230</v>
      </c>
      <c r="J7017" s="128" t="s">
        <v>230</v>
      </c>
      <c r="K7017" s="128" t="s">
        <v>230</v>
      </c>
      <c r="N7017" s="128" t="s">
        <v>230</v>
      </c>
      <c r="AA7017" s="128" t="s">
        <v>230</v>
      </c>
    </row>
    <row r="7018" spans="6:27">
      <c r="F7018" s="128" t="s">
        <v>230</v>
      </c>
      <c r="G7018" s="128" t="s">
        <v>230</v>
      </c>
      <c r="H7018" s="128" t="s">
        <v>230</v>
      </c>
      <c r="I7018" s="128" t="s">
        <v>230</v>
      </c>
      <c r="J7018" s="128" t="s">
        <v>230</v>
      </c>
      <c r="K7018" s="128" t="s">
        <v>230</v>
      </c>
      <c r="N7018" s="128" t="s">
        <v>230</v>
      </c>
      <c r="AA7018" s="128" t="s">
        <v>230</v>
      </c>
    </row>
    <row r="7019" spans="6:27">
      <c r="F7019" s="128" t="s">
        <v>230</v>
      </c>
      <c r="G7019" s="128" t="s">
        <v>230</v>
      </c>
      <c r="H7019" s="128" t="s">
        <v>230</v>
      </c>
      <c r="I7019" s="128" t="s">
        <v>230</v>
      </c>
      <c r="J7019" s="128" t="s">
        <v>230</v>
      </c>
      <c r="K7019" s="128" t="s">
        <v>230</v>
      </c>
      <c r="N7019" s="128" t="s">
        <v>230</v>
      </c>
      <c r="AA7019" s="128" t="s">
        <v>230</v>
      </c>
    </row>
    <row r="7020" spans="6:27">
      <c r="F7020" s="128" t="s">
        <v>230</v>
      </c>
      <c r="G7020" s="128" t="s">
        <v>230</v>
      </c>
      <c r="H7020" s="128" t="s">
        <v>230</v>
      </c>
      <c r="I7020" s="128" t="s">
        <v>230</v>
      </c>
      <c r="J7020" s="128" t="s">
        <v>230</v>
      </c>
      <c r="K7020" s="128" t="s">
        <v>230</v>
      </c>
      <c r="N7020" s="128" t="s">
        <v>230</v>
      </c>
      <c r="AA7020" s="128" t="s">
        <v>230</v>
      </c>
    </row>
    <row r="7021" spans="6:27">
      <c r="F7021" s="128" t="s">
        <v>230</v>
      </c>
      <c r="G7021" s="128" t="s">
        <v>230</v>
      </c>
      <c r="H7021" s="128" t="s">
        <v>230</v>
      </c>
      <c r="I7021" s="128" t="s">
        <v>230</v>
      </c>
      <c r="J7021" s="128" t="s">
        <v>230</v>
      </c>
      <c r="K7021" s="128" t="s">
        <v>230</v>
      </c>
      <c r="N7021" s="128" t="s">
        <v>230</v>
      </c>
      <c r="AA7021" s="128" t="s">
        <v>230</v>
      </c>
    </row>
    <row r="7022" spans="6:27">
      <c r="F7022" s="128" t="s">
        <v>230</v>
      </c>
      <c r="G7022" s="128" t="s">
        <v>230</v>
      </c>
      <c r="H7022" s="128" t="s">
        <v>230</v>
      </c>
      <c r="I7022" s="128" t="s">
        <v>230</v>
      </c>
      <c r="J7022" s="128" t="s">
        <v>230</v>
      </c>
      <c r="K7022" s="128" t="s">
        <v>230</v>
      </c>
      <c r="N7022" s="128" t="s">
        <v>230</v>
      </c>
      <c r="AA7022" s="128" t="s">
        <v>230</v>
      </c>
    </row>
    <row r="7023" spans="6:27">
      <c r="F7023" s="128" t="s">
        <v>230</v>
      </c>
      <c r="G7023" s="128" t="s">
        <v>230</v>
      </c>
      <c r="H7023" s="128" t="s">
        <v>230</v>
      </c>
      <c r="I7023" s="128" t="s">
        <v>230</v>
      </c>
      <c r="J7023" s="128" t="s">
        <v>230</v>
      </c>
      <c r="K7023" s="128" t="s">
        <v>230</v>
      </c>
      <c r="N7023" s="128" t="s">
        <v>230</v>
      </c>
      <c r="AA7023" s="128" t="s">
        <v>230</v>
      </c>
    </row>
    <row r="7024" spans="6:27">
      <c r="F7024" s="128" t="s">
        <v>230</v>
      </c>
      <c r="G7024" s="128" t="s">
        <v>230</v>
      </c>
      <c r="H7024" s="128" t="s">
        <v>230</v>
      </c>
      <c r="I7024" s="128" t="s">
        <v>230</v>
      </c>
      <c r="J7024" s="128" t="s">
        <v>230</v>
      </c>
      <c r="K7024" s="128" t="s">
        <v>230</v>
      </c>
      <c r="N7024" s="128" t="s">
        <v>230</v>
      </c>
      <c r="AA7024" s="128" t="s">
        <v>230</v>
      </c>
    </row>
    <row r="7025" spans="6:27">
      <c r="F7025" s="128" t="s">
        <v>230</v>
      </c>
      <c r="G7025" s="128" t="s">
        <v>230</v>
      </c>
      <c r="H7025" s="128" t="s">
        <v>230</v>
      </c>
      <c r="I7025" s="128" t="s">
        <v>230</v>
      </c>
      <c r="J7025" s="128" t="s">
        <v>230</v>
      </c>
      <c r="K7025" s="128" t="s">
        <v>230</v>
      </c>
      <c r="N7025" s="128" t="s">
        <v>230</v>
      </c>
      <c r="AA7025" s="128" t="s">
        <v>230</v>
      </c>
    </row>
    <row r="7026" spans="6:27">
      <c r="F7026" s="128" t="s">
        <v>230</v>
      </c>
      <c r="G7026" s="128" t="s">
        <v>230</v>
      </c>
      <c r="H7026" s="128" t="s">
        <v>230</v>
      </c>
      <c r="I7026" s="128" t="s">
        <v>230</v>
      </c>
      <c r="J7026" s="128" t="s">
        <v>230</v>
      </c>
      <c r="K7026" s="128" t="s">
        <v>230</v>
      </c>
      <c r="N7026" s="128" t="s">
        <v>230</v>
      </c>
      <c r="AA7026" s="128" t="s">
        <v>230</v>
      </c>
    </row>
    <row r="7027" spans="6:27">
      <c r="F7027" s="128" t="s">
        <v>230</v>
      </c>
      <c r="G7027" s="128" t="s">
        <v>230</v>
      </c>
      <c r="H7027" s="128" t="s">
        <v>230</v>
      </c>
      <c r="I7027" s="128" t="s">
        <v>230</v>
      </c>
      <c r="J7027" s="128" t="s">
        <v>230</v>
      </c>
      <c r="K7027" s="128" t="s">
        <v>230</v>
      </c>
      <c r="N7027" s="128" t="s">
        <v>230</v>
      </c>
      <c r="AA7027" s="128" t="s">
        <v>230</v>
      </c>
    </row>
    <row r="7028" spans="6:27">
      <c r="F7028" s="128" t="s">
        <v>230</v>
      </c>
      <c r="G7028" s="128" t="s">
        <v>230</v>
      </c>
      <c r="H7028" s="128" t="s">
        <v>230</v>
      </c>
      <c r="I7028" s="128" t="s">
        <v>230</v>
      </c>
      <c r="J7028" s="128" t="s">
        <v>230</v>
      </c>
      <c r="K7028" s="128" t="s">
        <v>230</v>
      </c>
      <c r="N7028" s="128" t="s">
        <v>230</v>
      </c>
      <c r="AA7028" s="128" t="s">
        <v>230</v>
      </c>
    </row>
    <row r="7029" spans="6:27">
      <c r="F7029" s="128" t="s">
        <v>230</v>
      </c>
      <c r="G7029" s="128" t="s">
        <v>230</v>
      </c>
      <c r="H7029" s="128" t="s">
        <v>230</v>
      </c>
      <c r="I7029" s="128" t="s">
        <v>230</v>
      </c>
      <c r="J7029" s="128" t="s">
        <v>230</v>
      </c>
      <c r="K7029" s="128" t="s">
        <v>230</v>
      </c>
      <c r="N7029" s="128" t="s">
        <v>230</v>
      </c>
      <c r="AA7029" s="128" t="s">
        <v>230</v>
      </c>
    </row>
    <row r="7030" spans="6:27">
      <c r="F7030" s="128" t="s">
        <v>230</v>
      </c>
      <c r="G7030" s="128" t="s">
        <v>230</v>
      </c>
      <c r="H7030" s="128" t="s">
        <v>230</v>
      </c>
      <c r="I7030" s="128" t="s">
        <v>230</v>
      </c>
      <c r="J7030" s="128" t="s">
        <v>230</v>
      </c>
      <c r="K7030" s="128" t="s">
        <v>230</v>
      </c>
      <c r="N7030" s="128" t="s">
        <v>230</v>
      </c>
      <c r="AA7030" s="128" t="s">
        <v>230</v>
      </c>
    </row>
    <row r="7031" spans="6:27">
      <c r="F7031" s="128" t="s">
        <v>230</v>
      </c>
      <c r="G7031" s="128" t="s">
        <v>230</v>
      </c>
      <c r="H7031" s="128" t="s">
        <v>230</v>
      </c>
      <c r="I7031" s="128" t="s">
        <v>230</v>
      </c>
      <c r="J7031" s="128" t="s">
        <v>230</v>
      </c>
      <c r="K7031" s="128" t="s">
        <v>230</v>
      </c>
      <c r="N7031" s="128" t="s">
        <v>230</v>
      </c>
      <c r="AA7031" s="128" t="s">
        <v>230</v>
      </c>
    </row>
    <row r="7032" spans="6:27">
      <c r="F7032" s="128" t="s">
        <v>230</v>
      </c>
      <c r="G7032" s="128" t="s">
        <v>230</v>
      </c>
      <c r="H7032" s="128" t="s">
        <v>230</v>
      </c>
      <c r="I7032" s="128" t="s">
        <v>230</v>
      </c>
      <c r="J7032" s="128" t="s">
        <v>230</v>
      </c>
      <c r="K7032" s="128" t="s">
        <v>230</v>
      </c>
      <c r="N7032" s="128" t="s">
        <v>230</v>
      </c>
      <c r="AA7032" s="128" t="s">
        <v>230</v>
      </c>
    </row>
    <row r="7033" spans="6:27">
      <c r="F7033" s="128" t="s">
        <v>230</v>
      </c>
      <c r="G7033" s="128" t="s">
        <v>230</v>
      </c>
      <c r="H7033" s="128" t="s">
        <v>230</v>
      </c>
      <c r="I7033" s="128" t="s">
        <v>230</v>
      </c>
      <c r="J7033" s="128" t="s">
        <v>230</v>
      </c>
      <c r="K7033" s="128" t="s">
        <v>230</v>
      </c>
      <c r="N7033" s="128" t="s">
        <v>230</v>
      </c>
      <c r="AA7033" s="128" t="s">
        <v>230</v>
      </c>
    </row>
    <row r="7034" spans="6:27">
      <c r="F7034" s="128" t="s">
        <v>230</v>
      </c>
      <c r="G7034" s="128" t="s">
        <v>230</v>
      </c>
      <c r="H7034" s="128" t="s">
        <v>230</v>
      </c>
      <c r="I7034" s="128" t="s">
        <v>230</v>
      </c>
      <c r="J7034" s="128" t="s">
        <v>230</v>
      </c>
      <c r="K7034" s="128" t="s">
        <v>230</v>
      </c>
      <c r="N7034" s="128" t="s">
        <v>230</v>
      </c>
      <c r="AA7034" s="128" t="s">
        <v>230</v>
      </c>
    </row>
    <row r="7035" spans="6:27">
      <c r="F7035" s="128" t="s">
        <v>230</v>
      </c>
      <c r="G7035" s="128" t="s">
        <v>230</v>
      </c>
      <c r="H7035" s="128" t="s">
        <v>230</v>
      </c>
      <c r="I7035" s="128" t="s">
        <v>230</v>
      </c>
      <c r="J7035" s="128" t="s">
        <v>230</v>
      </c>
      <c r="K7035" s="128" t="s">
        <v>230</v>
      </c>
      <c r="N7035" s="128" t="s">
        <v>230</v>
      </c>
      <c r="AA7035" s="128" t="s">
        <v>230</v>
      </c>
    </row>
    <row r="7036" spans="6:27">
      <c r="F7036" s="128" t="s">
        <v>230</v>
      </c>
      <c r="G7036" s="128" t="s">
        <v>230</v>
      </c>
      <c r="H7036" s="128" t="s">
        <v>230</v>
      </c>
      <c r="I7036" s="128" t="s">
        <v>230</v>
      </c>
      <c r="J7036" s="128" t="s">
        <v>230</v>
      </c>
      <c r="K7036" s="128" t="s">
        <v>230</v>
      </c>
      <c r="N7036" s="128" t="s">
        <v>230</v>
      </c>
      <c r="AA7036" s="128" t="s">
        <v>230</v>
      </c>
    </row>
    <row r="7037" spans="6:27">
      <c r="F7037" s="128" t="s">
        <v>230</v>
      </c>
      <c r="G7037" s="128" t="s">
        <v>230</v>
      </c>
      <c r="H7037" s="128" t="s">
        <v>230</v>
      </c>
      <c r="I7037" s="128" t="s">
        <v>230</v>
      </c>
      <c r="J7037" s="128" t="s">
        <v>230</v>
      </c>
      <c r="K7037" s="128" t="s">
        <v>230</v>
      </c>
      <c r="N7037" s="128" t="s">
        <v>230</v>
      </c>
      <c r="AA7037" s="128" t="s">
        <v>230</v>
      </c>
    </row>
    <row r="7038" spans="6:27">
      <c r="F7038" s="128" t="s">
        <v>230</v>
      </c>
      <c r="G7038" s="128" t="s">
        <v>230</v>
      </c>
      <c r="H7038" s="128" t="s">
        <v>230</v>
      </c>
      <c r="I7038" s="128" t="s">
        <v>230</v>
      </c>
      <c r="J7038" s="128" t="s">
        <v>230</v>
      </c>
      <c r="K7038" s="128" t="s">
        <v>230</v>
      </c>
      <c r="N7038" s="128" t="s">
        <v>230</v>
      </c>
      <c r="AA7038" s="128" t="s">
        <v>230</v>
      </c>
    </row>
    <row r="7039" spans="6:27">
      <c r="F7039" s="128" t="s">
        <v>230</v>
      </c>
      <c r="G7039" s="128" t="s">
        <v>230</v>
      </c>
      <c r="H7039" s="128" t="s">
        <v>230</v>
      </c>
      <c r="I7039" s="128" t="s">
        <v>230</v>
      </c>
      <c r="J7039" s="128" t="s">
        <v>230</v>
      </c>
      <c r="K7039" s="128" t="s">
        <v>230</v>
      </c>
      <c r="N7039" s="128" t="s">
        <v>230</v>
      </c>
      <c r="AA7039" s="128" t="s">
        <v>230</v>
      </c>
    </row>
    <row r="7040" spans="6:27">
      <c r="F7040" s="128" t="s">
        <v>230</v>
      </c>
      <c r="G7040" s="128" t="s">
        <v>230</v>
      </c>
      <c r="H7040" s="128" t="s">
        <v>230</v>
      </c>
      <c r="I7040" s="128" t="s">
        <v>230</v>
      </c>
      <c r="J7040" s="128" t="s">
        <v>230</v>
      </c>
      <c r="K7040" s="128" t="s">
        <v>230</v>
      </c>
      <c r="N7040" s="128" t="s">
        <v>230</v>
      </c>
      <c r="AA7040" s="128" t="s">
        <v>230</v>
      </c>
    </row>
    <row r="7041" spans="6:27">
      <c r="F7041" s="128" t="s">
        <v>230</v>
      </c>
      <c r="G7041" s="128" t="s">
        <v>230</v>
      </c>
      <c r="H7041" s="128" t="s">
        <v>230</v>
      </c>
      <c r="I7041" s="128" t="s">
        <v>230</v>
      </c>
      <c r="J7041" s="128" t="s">
        <v>230</v>
      </c>
      <c r="K7041" s="128" t="s">
        <v>230</v>
      </c>
      <c r="N7041" s="128" t="s">
        <v>230</v>
      </c>
      <c r="AA7041" s="128" t="s">
        <v>230</v>
      </c>
    </row>
    <row r="7042" spans="6:27">
      <c r="F7042" s="128" t="s">
        <v>230</v>
      </c>
      <c r="G7042" s="128" t="s">
        <v>230</v>
      </c>
      <c r="H7042" s="128" t="s">
        <v>230</v>
      </c>
      <c r="I7042" s="128" t="s">
        <v>230</v>
      </c>
      <c r="J7042" s="128" t="s">
        <v>230</v>
      </c>
      <c r="K7042" s="128" t="s">
        <v>230</v>
      </c>
      <c r="N7042" s="128" t="s">
        <v>230</v>
      </c>
      <c r="AA7042" s="128" t="s">
        <v>230</v>
      </c>
    </row>
    <row r="7043" spans="6:27">
      <c r="F7043" s="128" t="s">
        <v>230</v>
      </c>
      <c r="G7043" s="128" t="s">
        <v>230</v>
      </c>
      <c r="H7043" s="128" t="s">
        <v>230</v>
      </c>
      <c r="I7043" s="128" t="s">
        <v>230</v>
      </c>
      <c r="J7043" s="128" t="s">
        <v>230</v>
      </c>
      <c r="K7043" s="128" t="s">
        <v>230</v>
      </c>
      <c r="N7043" s="128" t="s">
        <v>230</v>
      </c>
      <c r="AA7043" s="128" t="s">
        <v>230</v>
      </c>
    </row>
    <row r="7044" spans="6:27">
      <c r="F7044" s="128" t="s">
        <v>230</v>
      </c>
      <c r="G7044" s="128" t="s">
        <v>230</v>
      </c>
      <c r="H7044" s="128" t="s">
        <v>230</v>
      </c>
      <c r="I7044" s="128" t="s">
        <v>230</v>
      </c>
      <c r="J7044" s="128" t="s">
        <v>230</v>
      </c>
      <c r="K7044" s="128" t="s">
        <v>230</v>
      </c>
      <c r="N7044" s="128" t="s">
        <v>230</v>
      </c>
      <c r="AA7044" s="128" t="s">
        <v>230</v>
      </c>
    </row>
    <row r="7045" spans="6:27">
      <c r="F7045" s="128" t="s">
        <v>230</v>
      </c>
      <c r="G7045" s="128" t="s">
        <v>230</v>
      </c>
      <c r="H7045" s="128" t="s">
        <v>230</v>
      </c>
      <c r="I7045" s="128" t="s">
        <v>230</v>
      </c>
      <c r="J7045" s="128" t="s">
        <v>230</v>
      </c>
      <c r="K7045" s="128" t="s">
        <v>230</v>
      </c>
      <c r="N7045" s="128" t="s">
        <v>230</v>
      </c>
      <c r="AA7045" s="128" t="s">
        <v>230</v>
      </c>
    </row>
    <row r="7046" spans="6:27">
      <c r="F7046" s="128" t="s">
        <v>230</v>
      </c>
      <c r="G7046" s="128" t="s">
        <v>230</v>
      </c>
      <c r="H7046" s="128" t="s">
        <v>230</v>
      </c>
      <c r="I7046" s="128" t="s">
        <v>230</v>
      </c>
      <c r="J7046" s="128" t="s">
        <v>230</v>
      </c>
      <c r="K7046" s="128" t="s">
        <v>230</v>
      </c>
      <c r="N7046" s="128" t="s">
        <v>230</v>
      </c>
      <c r="AA7046" s="128" t="s">
        <v>230</v>
      </c>
    </row>
    <row r="7047" spans="6:27">
      <c r="F7047" s="128" t="s">
        <v>230</v>
      </c>
      <c r="G7047" s="128" t="s">
        <v>230</v>
      </c>
      <c r="H7047" s="128" t="s">
        <v>230</v>
      </c>
      <c r="I7047" s="128" t="s">
        <v>230</v>
      </c>
      <c r="J7047" s="128" t="s">
        <v>230</v>
      </c>
      <c r="K7047" s="128" t="s">
        <v>230</v>
      </c>
      <c r="N7047" s="128" t="s">
        <v>230</v>
      </c>
      <c r="AA7047" s="128" t="s">
        <v>230</v>
      </c>
    </row>
    <row r="7048" spans="6:27">
      <c r="F7048" s="128" t="s">
        <v>230</v>
      </c>
      <c r="G7048" s="128" t="s">
        <v>230</v>
      </c>
      <c r="H7048" s="128" t="s">
        <v>230</v>
      </c>
      <c r="I7048" s="128" t="s">
        <v>230</v>
      </c>
      <c r="J7048" s="128" t="s">
        <v>230</v>
      </c>
      <c r="K7048" s="128" t="s">
        <v>230</v>
      </c>
      <c r="N7048" s="128" t="s">
        <v>230</v>
      </c>
      <c r="AA7048" s="128" t="s">
        <v>230</v>
      </c>
    </row>
    <row r="7049" spans="6:27">
      <c r="F7049" s="128" t="s">
        <v>230</v>
      </c>
      <c r="G7049" s="128" t="s">
        <v>230</v>
      </c>
      <c r="H7049" s="128" t="s">
        <v>230</v>
      </c>
      <c r="I7049" s="128" t="s">
        <v>230</v>
      </c>
      <c r="J7049" s="128" t="s">
        <v>230</v>
      </c>
      <c r="K7049" s="128" t="s">
        <v>230</v>
      </c>
      <c r="N7049" s="128" t="s">
        <v>230</v>
      </c>
      <c r="AA7049" s="128" t="s">
        <v>230</v>
      </c>
    </row>
    <row r="7050" spans="6:27">
      <c r="F7050" s="128" t="s">
        <v>230</v>
      </c>
      <c r="G7050" s="128" t="s">
        <v>230</v>
      </c>
      <c r="H7050" s="128" t="s">
        <v>230</v>
      </c>
      <c r="I7050" s="128" t="s">
        <v>230</v>
      </c>
      <c r="J7050" s="128" t="s">
        <v>230</v>
      </c>
      <c r="K7050" s="128" t="s">
        <v>230</v>
      </c>
      <c r="N7050" s="128" t="s">
        <v>230</v>
      </c>
      <c r="AA7050" s="128" t="s">
        <v>230</v>
      </c>
    </row>
    <row r="7051" spans="6:27">
      <c r="F7051" s="128" t="s">
        <v>230</v>
      </c>
      <c r="G7051" s="128" t="s">
        <v>230</v>
      </c>
      <c r="H7051" s="128" t="s">
        <v>230</v>
      </c>
      <c r="I7051" s="128" t="s">
        <v>230</v>
      </c>
      <c r="J7051" s="128" t="s">
        <v>230</v>
      </c>
      <c r="K7051" s="128" t="s">
        <v>230</v>
      </c>
      <c r="N7051" s="128" t="s">
        <v>230</v>
      </c>
      <c r="AA7051" s="128" t="s">
        <v>230</v>
      </c>
    </row>
    <row r="7052" spans="6:27">
      <c r="F7052" s="128" t="s">
        <v>230</v>
      </c>
      <c r="G7052" s="128" t="s">
        <v>230</v>
      </c>
      <c r="H7052" s="128" t="s">
        <v>230</v>
      </c>
      <c r="I7052" s="128" t="s">
        <v>230</v>
      </c>
      <c r="J7052" s="128" t="s">
        <v>230</v>
      </c>
      <c r="K7052" s="128" t="s">
        <v>230</v>
      </c>
      <c r="N7052" s="128" t="s">
        <v>230</v>
      </c>
      <c r="AA7052" s="128" t="s">
        <v>230</v>
      </c>
    </row>
    <row r="7053" spans="6:27">
      <c r="F7053" s="128" t="s">
        <v>230</v>
      </c>
      <c r="G7053" s="128" t="s">
        <v>230</v>
      </c>
      <c r="H7053" s="128" t="s">
        <v>230</v>
      </c>
      <c r="I7053" s="128" t="s">
        <v>230</v>
      </c>
      <c r="J7053" s="128" t="s">
        <v>230</v>
      </c>
      <c r="K7053" s="128" t="s">
        <v>230</v>
      </c>
      <c r="N7053" s="128" t="s">
        <v>230</v>
      </c>
      <c r="AA7053" s="128" t="s">
        <v>230</v>
      </c>
    </row>
    <row r="7054" spans="6:27">
      <c r="F7054" s="128" t="s">
        <v>230</v>
      </c>
      <c r="G7054" s="128" t="s">
        <v>230</v>
      </c>
      <c r="H7054" s="128" t="s">
        <v>230</v>
      </c>
      <c r="I7054" s="128" t="s">
        <v>230</v>
      </c>
      <c r="J7054" s="128" t="s">
        <v>230</v>
      </c>
      <c r="K7054" s="128" t="s">
        <v>230</v>
      </c>
      <c r="N7054" s="128" t="s">
        <v>230</v>
      </c>
      <c r="AA7054" s="128" t="s">
        <v>230</v>
      </c>
    </row>
    <row r="7055" spans="6:27">
      <c r="F7055" s="128" t="s">
        <v>230</v>
      </c>
      <c r="G7055" s="128" t="s">
        <v>230</v>
      </c>
      <c r="H7055" s="128" t="s">
        <v>230</v>
      </c>
      <c r="I7055" s="128" t="s">
        <v>230</v>
      </c>
      <c r="J7055" s="128" t="s">
        <v>230</v>
      </c>
      <c r="K7055" s="128" t="s">
        <v>230</v>
      </c>
      <c r="N7055" s="128" t="s">
        <v>230</v>
      </c>
      <c r="AA7055" s="128" t="s">
        <v>230</v>
      </c>
    </row>
    <row r="7056" spans="6:27">
      <c r="F7056" s="128" t="s">
        <v>230</v>
      </c>
      <c r="G7056" s="128" t="s">
        <v>230</v>
      </c>
      <c r="H7056" s="128" t="s">
        <v>230</v>
      </c>
      <c r="I7056" s="128" t="s">
        <v>230</v>
      </c>
      <c r="J7056" s="128" t="s">
        <v>230</v>
      </c>
      <c r="K7056" s="128" t="s">
        <v>230</v>
      </c>
      <c r="N7056" s="128" t="s">
        <v>230</v>
      </c>
      <c r="AA7056" s="128" t="s">
        <v>230</v>
      </c>
    </row>
    <row r="7057" spans="6:27">
      <c r="F7057" s="128" t="s">
        <v>230</v>
      </c>
      <c r="G7057" s="128" t="s">
        <v>230</v>
      </c>
      <c r="H7057" s="128" t="s">
        <v>230</v>
      </c>
      <c r="I7057" s="128" t="s">
        <v>230</v>
      </c>
      <c r="J7057" s="128" t="s">
        <v>230</v>
      </c>
      <c r="K7057" s="128" t="s">
        <v>230</v>
      </c>
      <c r="N7057" s="128" t="s">
        <v>230</v>
      </c>
      <c r="AA7057" s="128" t="s">
        <v>230</v>
      </c>
    </row>
    <row r="7058" spans="6:27">
      <c r="F7058" s="128" t="s">
        <v>230</v>
      </c>
      <c r="G7058" s="128" t="s">
        <v>230</v>
      </c>
      <c r="H7058" s="128" t="s">
        <v>230</v>
      </c>
      <c r="I7058" s="128" t="s">
        <v>230</v>
      </c>
      <c r="J7058" s="128" t="s">
        <v>230</v>
      </c>
      <c r="K7058" s="128" t="s">
        <v>230</v>
      </c>
      <c r="N7058" s="128" t="s">
        <v>230</v>
      </c>
      <c r="AA7058" s="128" t="s">
        <v>230</v>
      </c>
    </row>
    <row r="7059" spans="6:27">
      <c r="F7059" s="128" t="s">
        <v>230</v>
      </c>
      <c r="G7059" s="128" t="s">
        <v>230</v>
      </c>
      <c r="H7059" s="128" t="s">
        <v>230</v>
      </c>
      <c r="I7059" s="128" t="s">
        <v>230</v>
      </c>
      <c r="J7059" s="128" t="s">
        <v>230</v>
      </c>
      <c r="K7059" s="128" t="s">
        <v>230</v>
      </c>
      <c r="N7059" s="128" t="s">
        <v>230</v>
      </c>
      <c r="AA7059" s="128" t="s">
        <v>230</v>
      </c>
    </row>
    <row r="7060" spans="6:27">
      <c r="F7060" s="128" t="s">
        <v>230</v>
      </c>
      <c r="G7060" s="128" t="s">
        <v>230</v>
      </c>
      <c r="H7060" s="128" t="s">
        <v>230</v>
      </c>
      <c r="I7060" s="128" t="s">
        <v>230</v>
      </c>
      <c r="J7060" s="128" t="s">
        <v>230</v>
      </c>
      <c r="K7060" s="128" t="s">
        <v>230</v>
      </c>
      <c r="N7060" s="128" t="s">
        <v>230</v>
      </c>
      <c r="AA7060" s="128" t="s">
        <v>230</v>
      </c>
    </row>
    <row r="7061" spans="6:27">
      <c r="F7061" s="128" t="s">
        <v>230</v>
      </c>
      <c r="G7061" s="128" t="s">
        <v>230</v>
      </c>
      <c r="H7061" s="128" t="s">
        <v>230</v>
      </c>
      <c r="I7061" s="128" t="s">
        <v>230</v>
      </c>
      <c r="J7061" s="128" t="s">
        <v>230</v>
      </c>
      <c r="K7061" s="128" t="s">
        <v>230</v>
      </c>
      <c r="N7061" s="128" t="s">
        <v>230</v>
      </c>
      <c r="AA7061" s="128" t="s">
        <v>230</v>
      </c>
    </row>
    <row r="7062" spans="6:27">
      <c r="F7062" s="128" t="s">
        <v>230</v>
      </c>
      <c r="G7062" s="128" t="s">
        <v>230</v>
      </c>
      <c r="H7062" s="128" t="s">
        <v>230</v>
      </c>
      <c r="I7062" s="128" t="s">
        <v>230</v>
      </c>
      <c r="J7062" s="128" t="s">
        <v>230</v>
      </c>
      <c r="K7062" s="128" t="s">
        <v>230</v>
      </c>
      <c r="N7062" s="128" t="s">
        <v>230</v>
      </c>
      <c r="AA7062" s="128" t="s">
        <v>230</v>
      </c>
    </row>
    <row r="7063" spans="6:27">
      <c r="F7063" s="128" t="s">
        <v>230</v>
      </c>
      <c r="G7063" s="128" t="s">
        <v>230</v>
      </c>
      <c r="H7063" s="128" t="s">
        <v>230</v>
      </c>
      <c r="I7063" s="128" t="s">
        <v>230</v>
      </c>
      <c r="J7063" s="128" t="s">
        <v>230</v>
      </c>
      <c r="K7063" s="128" t="s">
        <v>230</v>
      </c>
      <c r="N7063" s="128" t="s">
        <v>230</v>
      </c>
      <c r="AA7063" s="128" t="s">
        <v>230</v>
      </c>
    </row>
    <row r="7064" spans="6:27">
      <c r="F7064" s="128" t="s">
        <v>230</v>
      </c>
      <c r="G7064" s="128" t="s">
        <v>230</v>
      </c>
      <c r="H7064" s="128" t="s">
        <v>230</v>
      </c>
      <c r="I7064" s="128" t="s">
        <v>230</v>
      </c>
      <c r="J7064" s="128" t="s">
        <v>230</v>
      </c>
      <c r="K7064" s="128" t="s">
        <v>230</v>
      </c>
      <c r="N7064" s="128" t="s">
        <v>230</v>
      </c>
      <c r="AA7064" s="128" t="s">
        <v>230</v>
      </c>
    </row>
    <row r="7065" spans="6:27">
      <c r="F7065" s="128" t="s">
        <v>230</v>
      </c>
      <c r="G7065" s="128" t="s">
        <v>230</v>
      </c>
      <c r="H7065" s="128" t="s">
        <v>230</v>
      </c>
      <c r="I7065" s="128" t="s">
        <v>230</v>
      </c>
      <c r="J7065" s="128" t="s">
        <v>230</v>
      </c>
      <c r="K7065" s="128" t="s">
        <v>230</v>
      </c>
      <c r="N7065" s="128" t="s">
        <v>230</v>
      </c>
      <c r="AA7065" s="128" t="s">
        <v>230</v>
      </c>
    </row>
    <row r="7066" spans="6:27">
      <c r="F7066" s="128" t="s">
        <v>230</v>
      </c>
      <c r="G7066" s="128" t="s">
        <v>230</v>
      </c>
      <c r="H7066" s="128" t="s">
        <v>230</v>
      </c>
      <c r="I7066" s="128" t="s">
        <v>230</v>
      </c>
      <c r="J7066" s="128" t="s">
        <v>230</v>
      </c>
      <c r="K7066" s="128" t="s">
        <v>230</v>
      </c>
      <c r="N7066" s="128" t="s">
        <v>230</v>
      </c>
      <c r="AA7066" s="128" t="s">
        <v>230</v>
      </c>
    </row>
    <row r="7067" spans="6:27">
      <c r="F7067" s="128" t="s">
        <v>230</v>
      </c>
      <c r="G7067" s="128" t="s">
        <v>230</v>
      </c>
      <c r="H7067" s="128" t="s">
        <v>230</v>
      </c>
      <c r="I7067" s="128" t="s">
        <v>230</v>
      </c>
      <c r="J7067" s="128" t="s">
        <v>230</v>
      </c>
      <c r="K7067" s="128" t="s">
        <v>230</v>
      </c>
      <c r="N7067" s="128" t="s">
        <v>230</v>
      </c>
      <c r="AA7067" s="128" t="s">
        <v>230</v>
      </c>
    </row>
    <row r="7068" spans="6:27">
      <c r="F7068" s="128" t="s">
        <v>230</v>
      </c>
      <c r="G7068" s="128" t="s">
        <v>230</v>
      </c>
      <c r="H7068" s="128" t="s">
        <v>230</v>
      </c>
      <c r="I7068" s="128" t="s">
        <v>230</v>
      </c>
      <c r="J7068" s="128" t="s">
        <v>230</v>
      </c>
      <c r="K7068" s="128" t="s">
        <v>230</v>
      </c>
      <c r="N7068" s="128" t="s">
        <v>230</v>
      </c>
      <c r="AA7068" s="128" t="s">
        <v>230</v>
      </c>
    </row>
    <row r="7069" spans="6:27">
      <c r="F7069" s="128" t="s">
        <v>230</v>
      </c>
      <c r="G7069" s="128" t="s">
        <v>230</v>
      </c>
      <c r="H7069" s="128" t="s">
        <v>230</v>
      </c>
      <c r="I7069" s="128" t="s">
        <v>230</v>
      </c>
      <c r="J7069" s="128" t="s">
        <v>230</v>
      </c>
      <c r="K7069" s="128" t="s">
        <v>230</v>
      </c>
      <c r="N7069" s="128" t="s">
        <v>230</v>
      </c>
      <c r="AA7069" s="128" t="s">
        <v>230</v>
      </c>
    </row>
    <row r="7070" spans="6:27">
      <c r="F7070" s="128" t="s">
        <v>230</v>
      </c>
      <c r="G7070" s="128" t="s">
        <v>230</v>
      </c>
      <c r="H7070" s="128" t="s">
        <v>230</v>
      </c>
      <c r="I7070" s="128" t="s">
        <v>230</v>
      </c>
      <c r="J7070" s="128" t="s">
        <v>230</v>
      </c>
      <c r="K7070" s="128" t="s">
        <v>230</v>
      </c>
      <c r="N7070" s="128" t="s">
        <v>230</v>
      </c>
      <c r="AA7070" s="128" t="s">
        <v>230</v>
      </c>
    </row>
    <row r="7071" spans="6:27">
      <c r="F7071" s="128" t="s">
        <v>230</v>
      </c>
      <c r="G7071" s="128" t="s">
        <v>230</v>
      </c>
      <c r="H7071" s="128" t="s">
        <v>230</v>
      </c>
      <c r="I7071" s="128" t="s">
        <v>230</v>
      </c>
      <c r="J7071" s="128" t="s">
        <v>230</v>
      </c>
      <c r="K7071" s="128" t="s">
        <v>230</v>
      </c>
      <c r="N7071" s="128" t="s">
        <v>230</v>
      </c>
      <c r="AA7071" s="128" t="s">
        <v>230</v>
      </c>
    </row>
    <row r="7072" spans="6:27">
      <c r="F7072" s="128" t="s">
        <v>230</v>
      </c>
      <c r="G7072" s="128" t="s">
        <v>230</v>
      </c>
      <c r="H7072" s="128" t="s">
        <v>230</v>
      </c>
      <c r="I7072" s="128" t="s">
        <v>230</v>
      </c>
      <c r="J7072" s="128" t="s">
        <v>230</v>
      </c>
      <c r="K7072" s="128" t="s">
        <v>230</v>
      </c>
      <c r="N7072" s="128" t="s">
        <v>230</v>
      </c>
      <c r="AA7072" s="128" t="s">
        <v>230</v>
      </c>
    </row>
    <row r="7073" spans="6:27">
      <c r="F7073" s="128" t="s">
        <v>230</v>
      </c>
      <c r="G7073" s="128" t="s">
        <v>230</v>
      </c>
      <c r="H7073" s="128" t="s">
        <v>230</v>
      </c>
      <c r="I7073" s="128" t="s">
        <v>230</v>
      </c>
      <c r="J7073" s="128" t="s">
        <v>230</v>
      </c>
      <c r="K7073" s="128" t="s">
        <v>230</v>
      </c>
      <c r="N7073" s="128" t="s">
        <v>230</v>
      </c>
      <c r="AA7073" s="128" t="s">
        <v>230</v>
      </c>
    </row>
    <row r="7074" spans="6:27">
      <c r="F7074" s="128" t="s">
        <v>230</v>
      </c>
      <c r="G7074" s="128" t="s">
        <v>230</v>
      </c>
      <c r="H7074" s="128" t="s">
        <v>230</v>
      </c>
      <c r="I7074" s="128" t="s">
        <v>230</v>
      </c>
      <c r="J7074" s="128" t="s">
        <v>230</v>
      </c>
      <c r="K7074" s="128" t="s">
        <v>230</v>
      </c>
      <c r="N7074" s="128" t="s">
        <v>230</v>
      </c>
      <c r="AA7074" s="128" t="s">
        <v>230</v>
      </c>
    </row>
    <row r="7075" spans="6:27">
      <c r="F7075" s="128" t="s">
        <v>230</v>
      </c>
      <c r="G7075" s="128" t="s">
        <v>230</v>
      </c>
      <c r="H7075" s="128" t="s">
        <v>230</v>
      </c>
      <c r="I7075" s="128" t="s">
        <v>230</v>
      </c>
      <c r="J7075" s="128" t="s">
        <v>230</v>
      </c>
      <c r="K7075" s="128" t="s">
        <v>230</v>
      </c>
      <c r="N7075" s="128" t="s">
        <v>230</v>
      </c>
      <c r="AA7075" s="128" t="s">
        <v>230</v>
      </c>
    </row>
    <row r="7076" spans="6:27">
      <c r="F7076" s="128" t="s">
        <v>230</v>
      </c>
      <c r="G7076" s="128" t="s">
        <v>230</v>
      </c>
      <c r="H7076" s="128" t="s">
        <v>230</v>
      </c>
      <c r="I7076" s="128" t="s">
        <v>230</v>
      </c>
      <c r="J7076" s="128" t="s">
        <v>230</v>
      </c>
      <c r="K7076" s="128" t="s">
        <v>230</v>
      </c>
      <c r="N7076" s="128" t="s">
        <v>230</v>
      </c>
      <c r="AA7076" s="128" t="s">
        <v>230</v>
      </c>
    </row>
    <row r="7077" spans="6:27">
      <c r="F7077" s="128" t="s">
        <v>230</v>
      </c>
      <c r="G7077" s="128" t="s">
        <v>230</v>
      </c>
      <c r="H7077" s="128" t="s">
        <v>230</v>
      </c>
      <c r="I7077" s="128" t="s">
        <v>230</v>
      </c>
      <c r="J7077" s="128" t="s">
        <v>230</v>
      </c>
      <c r="K7077" s="128" t="s">
        <v>230</v>
      </c>
      <c r="N7077" s="128" t="s">
        <v>230</v>
      </c>
      <c r="AA7077" s="128" t="s">
        <v>230</v>
      </c>
    </row>
    <row r="7078" spans="6:27">
      <c r="F7078" s="128" t="s">
        <v>230</v>
      </c>
      <c r="G7078" s="128" t="s">
        <v>230</v>
      </c>
      <c r="H7078" s="128" t="s">
        <v>230</v>
      </c>
      <c r="I7078" s="128" t="s">
        <v>230</v>
      </c>
      <c r="J7078" s="128" t="s">
        <v>230</v>
      </c>
      <c r="K7078" s="128" t="s">
        <v>230</v>
      </c>
      <c r="N7078" s="128" t="s">
        <v>230</v>
      </c>
      <c r="AA7078" s="128" t="s">
        <v>230</v>
      </c>
    </row>
    <row r="7079" spans="6:27">
      <c r="F7079" s="128" t="s">
        <v>230</v>
      </c>
      <c r="G7079" s="128" t="s">
        <v>230</v>
      </c>
      <c r="H7079" s="128" t="s">
        <v>230</v>
      </c>
      <c r="I7079" s="128" t="s">
        <v>230</v>
      </c>
      <c r="J7079" s="128" t="s">
        <v>230</v>
      </c>
      <c r="K7079" s="128" t="s">
        <v>230</v>
      </c>
      <c r="N7079" s="128" t="s">
        <v>230</v>
      </c>
      <c r="AA7079" s="128" t="s">
        <v>230</v>
      </c>
    </row>
    <row r="7080" spans="6:27">
      <c r="F7080" s="128" t="s">
        <v>230</v>
      </c>
      <c r="G7080" s="128" t="s">
        <v>230</v>
      </c>
      <c r="H7080" s="128" t="s">
        <v>230</v>
      </c>
      <c r="I7080" s="128" t="s">
        <v>230</v>
      </c>
      <c r="J7080" s="128" t="s">
        <v>230</v>
      </c>
      <c r="K7080" s="128" t="s">
        <v>230</v>
      </c>
      <c r="N7080" s="128" t="s">
        <v>230</v>
      </c>
      <c r="AA7080" s="128" t="s">
        <v>230</v>
      </c>
    </row>
    <row r="7081" spans="6:27">
      <c r="F7081" s="128" t="s">
        <v>230</v>
      </c>
      <c r="G7081" s="128" t="s">
        <v>230</v>
      </c>
      <c r="H7081" s="128" t="s">
        <v>230</v>
      </c>
      <c r="I7081" s="128" t="s">
        <v>230</v>
      </c>
      <c r="J7081" s="128" t="s">
        <v>230</v>
      </c>
      <c r="K7081" s="128" t="s">
        <v>230</v>
      </c>
      <c r="N7081" s="128" t="s">
        <v>230</v>
      </c>
      <c r="AA7081" s="128" t="s">
        <v>230</v>
      </c>
    </row>
    <row r="7082" spans="6:27">
      <c r="F7082" s="128" t="s">
        <v>230</v>
      </c>
      <c r="G7082" s="128" t="s">
        <v>230</v>
      </c>
      <c r="H7082" s="128" t="s">
        <v>230</v>
      </c>
      <c r="I7082" s="128" t="s">
        <v>230</v>
      </c>
      <c r="J7082" s="128" t="s">
        <v>230</v>
      </c>
      <c r="K7082" s="128" t="s">
        <v>230</v>
      </c>
      <c r="N7082" s="128" t="s">
        <v>230</v>
      </c>
      <c r="AA7082" s="128" t="s">
        <v>230</v>
      </c>
    </row>
    <row r="7083" spans="6:27">
      <c r="F7083" s="128" t="s">
        <v>230</v>
      </c>
      <c r="G7083" s="128" t="s">
        <v>230</v>
      </c>
      <c r="H7083" s="128" t="s">
        <v>230</v>
      </c>
      <c r="I7083" s="128" t="s">
        <v>230</v>
      </c>
      <c r="J7083" s="128" t="s">
        <v>230</v>
      </c>
      <c r="K7083" s="128" t="s">
        <v>230</v>
      </c>
      <c r="N7083" s="128" t="s">
        <v>230</v>
      </c>
      <c r="AA7083" s="128" t="s">
        <v>230</v>
      </c>
    </row>
    <row r="7084" spans="6:27">
      <c r="F7084" s="128" t="s">
        <v>230</v>
      </c>
      <c r="G7084" s="128" t="s">
        <v>230</v>
      </c>
      <c r="H7084" s="128" t="s">
        <v>230</v>
      </c>
      <c r="I7084" s="128" t="s">
        <v>230</v>
      </c>
      <c r="J7084" s="128" t="s">
        <v>230</v>
      </c>
      <c r="K7084" s="128" t="s">
        <v>230</v>
      </c>
      <c r="N7084" s="128" t="s">
        <v>230</v>
      </c>
      <c r="AA7084" s="128" t="s">
        <v>230</v>
      </c>
    </row>
    <row r="7085" spans="6:27">
      <c r="F7085" s="128" t="s">
        <v>230</v>
      </c>
      <c r="G7085" s="128" t="s">
        <v>230</v>
      </c>
      <c r="H7085" s="128" t="s">
        <v>230</v>
      </c>
      <c r="I7085" s="128" t="s">
        <v>230</v>
      </c>
      <c r="J7085" s="128" t="s">
        <v>230</v>
      </c>
      <c r="K7085" s="128" t="s">
        <v>230</v>
      </c>
      <c r="N7085" s="128" t="s">
        <v>230</v>
      </c>
      <c r="AA7085" s="128" t="s">
        <v>230</v>
      </c>
    </row>
    <row r="7086" spans="6:27">
      <c r="F7086" s="128" t="s">
        <v>230</v>
      </c>
      <c r="G7086" s="128" t="s">
        <v>230</v>
      </c>
      <c r="H7086" s="128" t="s">
        <v>230</v>
      </c>
      <c r="I7086" s="128" t="s">
        <v>230</v>
      </c>
      <c r="J7086" s="128" t="s">
        <v>230</v>
      </c>
      <c r="K7086" s="128" t="s">
        <v>230</v>
      </c>
      <c r="N7086" s="128" t="s">
        <v>230</v>
      </c>
      <c r="AA7086" s="128" t="s">
        <v>230</v>
      </c>
    </row>
    <row r="7087" spans="6:27">
      <c r="F7087" s="128" t="s">
        <v>230</v>
      </c>
      <c r="G7087" s="128" t="s">
        <v>230</v>
      </c>
      <c r="H7087" s="128" t="s">
        <v>230</v>
      </c>
      <c r="I7087" s="128" t="s">
        <v>230</v>
      </c>
      <c r="J7087" s="128" t="s">
        <v>230</v>
      </c>
      <c r="K7087" s="128" t="s">
        <v>230</v>
      </c>
      <c r="N7087" s="128" t="s">
        <v>230</v>
      </c>
      <c r="AA7087" s="128" t="s">
        <v>230</v>
      </c>
    </row>
    <row r="7088" spans="6:27">
      <c r="F7088" s="128" t="s">
        <v>230</v>
      </c>
      <c r="G7088" s="128" t="s">
        <v>230</v>
      </c>
      <c r="H7088" s="128" t="s">
        <v>230</v>
      </c>
      <c r="I7088" s="128" t="s">
        <v>230</v>
      </c>
      <c r="J7088" s="128" t="s">
        <v>230</v>
      </c>
      <c r="K7088" s="128" t="s">
        <v>230</v>
      </c>
      <c r="N7088" s="128" t="s">
        <v>230</v>
      </c>
      <c r="AA7088" s="128" t="s">
        <v>230</v>
      </c>
    </row>
    <row r="7089" spans="6:27">
      <c r="F7089" s="128" t="s">
        <v>230</v>
      </c>
      <c r="G7089" s="128" t="s">
        <v>230</v>
      </c>
      <c r="H7089" s="128" t="s">
        <v>230</v>
      </c>
      <c r="I7089" s="128" t="s">
        <v>230</v>
      </c>
      <c r="J7089" s="128" t="s">
        <v>230</v>
      </c>
      <c r="K7089" s="128" t="s">
        <v>230</v>
      </c>
      <c r="N7089" s="128" t="s">
        <v>230</v>
      </c>
      <c r="AA7089" s="128" t="s">
        <v>230</v>
      </c>
    </row>
    <row r="7090" spans="6:27">
      <c r="F7090" s="128" t="s">
        <v>230</v>
      </c>
      <c r="G7090" s="128" t="s">
        <v>230</v>
      </c>
      <c r="H7090" s="128" t="s">
        <v>230</v>
      </c>
      <c r="I7090" s="128" t="s">
        <v>230</v>
      </c>
      <c r="J7090" s="128" t="s">
        <v>230</v>
      </c>
      <c r="K7090" s="128" t="s">
        <v>230</v>
      </c>
      <c r="N7090" s="128" t="s">
        <v>230</v>
      </c>
      <c r="AA7090" s="128" t="s">
        <v>230</v>
      </c>
    </row>
    <row r="7091" spans="6:27">
      <c r="F7091" s="128" t="s">
        <v>230</v>
      </c>
      <c r="G7091" s="128" t="s">
        <v>230</v>
      </c>
      <c r="H7091" s="128" t="s">
        <v>230</v>
      </c>
      <c r="I7091" s="128" t="s">
        <v>230</v>
      </c>
      <c r="J7091" s="128" t="s">
        <v>230</v>
      </c>
      <c r="K7091" s="128" t="s">
        <v>230</v>
      </c>
      <c r="N7091" s="128" t="s">
        <v>230</v>
      </c>
      <c r="AA7091" s="128" t="s">
        <v>230</v>
      </c>
    </row>
    <row r="7092" spans="6:27">
      <c r="F7092" s="128" t="s">
        <v>230</v>
      </c>
      <c r="G7092" s="128" t="s">
        <v>230</v>
      </c>
      <c r="H7092" s="128" t="s">
        <v>230</v>
      </c>
      <c r="I7092" s="128" t="s">
        <v>230</v>
      </c>
      <c r="J7092" s="128" t="s">
        <v>230</v>
      </c>
      <c r="K7092" s="128" t="s">
        <v>230</v>
      </c>
      <c r="N7092" s="128" t="s">
        <v>230</v>
      </c>
      <c r="AA7092" s="128" t="s">
        <v>230</v>
      </c>
    </row>
    <row r="7093" spans="6:27">
      <c r="F7093" s="128" t="s">
        <v>230</v>
      </c>
      <c r="G7093" s="128" t="s">
        <v>230</v>
      </c>
      <c r="H7093" s="128" t="s">
        <v>230</v>
      </c>
      <c r="I7093" s="128" t="s">
        <v>230</v>
      </c>
      <c r="J7093" s="128" t="s">
        <v>230</v>
      </c>
      <c r="K7093" s="128" t="s">
        <v>230</v>
      </c>
      <c r="N7093" s="128" t="s">
        <v>230</v>
      </c>
      <c r="AA7093" s="128" t="s">
        <v>230</v>
      </c>
    </row>
    <row r="7094" spans="6:27">
      <c r="F7094" s="128" t="s">
        <v>230</v>
      </c>
      <c r="G7094" s="128" t="s">
        <v>230</v>
      </c>
      <c r="H7094" s="128" t="s">
        <v>230</v>
      </c>
      <c r="I7094" s="128" t="s">
        <v>230</v>
      </c>
      <c r="J7094" s="128" t="s">
        <v>230</v>
      </c>
      <c r="K7094" s="128" t="s">
        <v>230</v>
      </c>
      <c r="N7094" s="128" t="s">
        <v>230</v>
      </c>
      <c r="AA7094" s="128" t="s">
        <v>230</v>
      </c>
    </row>
    <row r="7095" spans="6:27">
      <c r="F7095" s="128" t="s">
        <v>230</v>
      </c>
      <c r="G7095" s="128" t="s">
        <v>230</v>
      </c>
      <c r="H7095" s="128" t="s">
        <v>230</v>
      </c>
      <c r="I7095" s="128" t="s">
        <v>230</v>
      </c>
      <c r="J7095" s="128" t="s">
        <v>230</v>
      </c>
      <c r="K7095" s="128" t="s">
        <v>230</v>
      </c>
      <c r="N7095" s="128" t="s">
        <v>230</v>
      </c>
      <c r="AA7095" s="128" t="s">
        <v>230</v>
      </c>
    </row>
    <row r="7096" spans="6:27">
      <c r="F7096" s="128" t="s">
        <v>230</v>
      </c>
      <c r="G7096" s="128" t="s">
        <v>230</v>
      </c>
      <c r="H7096" s="128" t="s">
        <v>230</v>
      </c>
      <c r="I7096" s="128" t="s">
        <v>230</v>
      </c>
      <c r="J7096" s="128" t="s">
        <v>230</v>
      </c>
      <c r="K7096" s="128" t="s">
        <v>230</v>
      </c>
      <c r="N7096" s="128" t="s">
        <v>230</v>
      </c>
      <c r="AA7096" s="128" t="s">
        <v>230</v>
      </c>
    </row>
    <row r="7097" spans="6:27">
      <c r="F7097" s="128" t="s">
        <v>230</v>
      </c>
      <c r="G7097" s="128" t="s">
        <v>230</v>
      </c>
      <c r="H7097" s="128" t="s">
        <v>230</v>
      </c>
      <c r="I7097" s="128" t="s">
        <v>230</v>
      </c>
      <c r="J7097" s="128" t="s">
        <v>230</v>
      </c>
      <c r="K7097" s="128" t="s">
        <v>230</v>
      </c>
      <c r="N7097" s="128" t="s">
        <v>230</v>
      </c>
      <c r="AA7097" s="128" t="s">
        <v>230</v>
      </c>
    </row>
    <row r="7098" spans="6:27">
      <c r="F7098" s="128" t="s">
        <v>230</v>
      </c>
      <c r="G7098" s="128" t="s">
        <v>230</v>
      </c>
      <c r="H7098" s="128" t="s">
        <v>230</v>
      </c>
      <c r="I7098" s="128" t="s">
        <v>230</v>
      </c>
      <c r="J7098" s="128" t="s">
        <v>230</v>
      </c>
      <c r="K7098" s="128" t="s">
        <v>230</v>
      </c>
      <c r="N7098" s="128" t="s">
        <v>230</v>
      </c>
      <c r="AA7098" s="128" t="s">
        <v>230</v>
      </c>
    </row>
    <row r="7099" spans="6:27">
      <c r="F7099" s="128" t="s">
        <v>230</v>
      </c>
      <c r="G7099" s="128" t="s">
        <v>230</v>
      </c>
      <c r="H7099" s="128" t="s">
        <v>230</v>
      </c>
      <c r="I7099" s="128" t="s">
        <v>230</v>
      </c>
      <c r="J7099" s="128" t="s">
        <v>230</v>
      </c>
      <c r="K7099" s="128" t="s">
        <v>230</v>
      </c>
      <c r="N7099" s="128" t="s">
        <v>230</v>
      </c>
      <c r="AA7099" s="128" t="s">
        <v>230</v>
      </c>
    </row>
    <row r="7100" spans="6:27">
      <c r="F7100" s="128" t="s">
        <v>230</v>
      </c>
      <c r="G7100" s="128" t="s">
        <v>230</v>
      </c>
      <c r="H7100" s="128" t="s">
        <v>230</v>
      </c>
      <c r="I7100" s="128" t="s">
        <v>230</v>
      </c>
      <c r="J7100" s="128" t="s">
        <v>230</v>
      </c>
      <c r="K7100" s="128" t="s">
        <v>230</v>
      </c>
      <c r="N7100" s="128" t="s">
        <v>230</v>
      </c>
      <c r="AA7100" s="128" t="s">
        <v>230</v>
      </c>
    </row>
    <row r="7101" spans="6:27">
      <c r="F7101" s="128" t="s">
        <v>230</v>
      </c>
      <c r="G7101" s="128" t="s">
        <v>230</v>
      </c>
      <c r="H7101" s="128" t="s">
        <v>230</v>
      </c>
      <c r="I7101" s="128" t="s">
        <v>230</v>
      </c>
      <c r="J7101" s="128" t="s">
        <v>230</v>
      </c>
      <c r="K7101" s="128" t="s">
        <v>230</v>
      </c>
      <c r="N7101" s="128" t="s">
        <v>230</v>
      </c>
      <c r="AA7101" s="128" t="s">
        <v>230</v>
      </c>
    </row>
    <row r="7102" spans="6:27">
      <c r="F7102" s="128" t="s">
        <v>230</v>
      </c>
      <c r="G7102" s="128" t="s">
        <v>230</v>
      </c>
      <c r="H7102" s="128" t="s">
        <v>230</v>
      </c>
      <c r="I7102" s="128" t="s">
        <v>230</v>
      </c>
      <c r="J7102" s="128" t="s">
        <v>230</v>
      </c>
      <c r="K7102" s="128" t="s">
        <v>230</v>
      </c>
      <c r="N7102" s="128" t="s">
        <v>230</v>
      </c>
      <c r="AA7102" s="128" t="s">
        <v>230</v>
      </c>
    </row>
    <row r="7103" spans="6:27">
      <c r="F7103" s="128" t="s">
        <v>230</v>
      </c>
      <c r="G7103" s="128" t="s">
        <v>230</v>
      </c>
      <c r="H7103" s="128" t="s">
        <v>230</v>
      </c>
      <c r="I7103" s="128" t="s">
        <v>230</v>
      </c>
      <c r="J7103" s="128" t="s">
        <v>230</v>
      </c>
      <c r="K7103" s="128" t="s">
        <v>230</v>
      </c>
      <c r="N7103" s="128" t="s">
        <v>230</v>
      </c>
      <c r="AA7103" s="128" t="s">
        <v>230</v>
      </c>
    </row>
    <row r="7104" spans="6:27">
      <c r="F7104" s="128" t="s">
        <v>230</v>
      </c>
      <c r="G7104" s="128" t="s">
        <v>230</v>
      </c>
      <c r="H7104" s="128" t="s">
        <v>230</v>
      </c>
      <c r="I7104" s="128" t="s">
        <v>230</v>
      </c>
      <c r="J7104" s="128" t="s">
        <v>230</v>
      </c>
      <c r="K7104" s="128" t="s">
        <v>230</v>
      </c>
      <c r="N7104" s="128" t="s">
        <v>230</v>
      </c>
      <c r="AA7104" s="128" t="s">
        <v>230</v>
      </c>
    </row>
    <row r="7105" spans="6:27">
      <c r="F7105" s="128" t="s">
        <v>230</v>
      </c>
      <c r="G7105" s="128" t="s">
        <v>230</v>
      </c>
      <c r="H7105" s="128" t="s">
        <v>230</v>
      </c>
      <c r="I7105" s="128" t="s">
        <v>230</v>
      </c>
      <c r="J7105" s="128" t="s">
        <v>230</v>
      </c>
      <c r="K7105" s="128" t="s">
        <v>230</v>
      </c>
      <c r="N7105" s="128" t="s">
        <v>230</v>
      </c>
      <c r="AA7105" s="128" t="s">
        <v>230</v>
      </c>
    </row>
    <row r="7106" spans="6:27">
      <c r="F7106" s="128" t="s">
        <v>230</v>
      </c>
      <c r="G7106" s="128" t="s">
        <v>230</v>
      </c>
      <c r="H7106" s="128" t="s">
        <v>230</v>
      </c>
      <c r="I7106" s="128" t="s">
        <v>230</v>
      </c>
      <c r="J7106" s="128" t="s">
        <v>230</v>
      </c>
      <c r="K7106" s="128" t="s">
        <v>230</v>
      </c>
      <c r="N7106" s="128" t="s">
        <v>230</v>
      </c>
      <c r="AA7106" s="128" t="s">
        <v>230</v>
      </c>
    </row>
    <row r="7107" spans="6:27">
      <c r="F7107" s="128" t="s">
        <v>230</v>
      </c>
      <c r="G7107" s="128" t="s">
        <v>230</v>
      </c>
      <c r="H7107" s="128" t="s">
        <v>230</v>
      </c>
      <c r="I7107" s="128" t="s">
        <v>230</v>
      </c>
      <c r="J7107" s="128" t="s">
        <v>230</v>
      </c>
      <c r="K7107" s="128" t="s">
        <v>230</v>
      </c>
      <c r="N7107" s="128" t="s">
        <v>230</v>
      </c>
      <c r="AA7107" s="128" t="s">
        <v>230</v>
      </c>
    </row>
    <row r="7108" spans="6:27">
      <c r="F7108" s="128" t="s">
        <v>230</v>
      </c>
      <c r="G7108" s="128" t="s">
        <v>230</v>
      </c>
      <c r="H7108" s="128" t="s">
        <v>230</v>
      </c>
      <c r="I7108" s="128" t="s">
        <v>230</v>
      </c>
      <c r="J7108" s="128" t="s">
        <v>230</v>
      </c>
      <c r="K7108" s="128" t="s">
        <v>230</v>
      </c>
      <c r="N7108" s="128" t="s">
        <v>230</v>
      </c>
      <c r="AA7108" s="128" t="s">
        <v>230</v>
      </c>
    </row>
    <row r="7109" spans="6:27">
      <c r="F7109" s="128" t="s">
        <v>230</v>
      </c>
      <c r="G7109" s="128" t="s">
        <v>230</v>
      </c>
      <c r="H7109" s="128" t="s">
        <v>230</v>
      </c>
      <c r="I7109" s="128" t="s">
        <v>230</v>
      </c>
      <c r="J7109" s="128" t="s">
        <v>230</v>
      </c>
      <c r="K7109" s="128" t="s">
        <v>230</v>
      </c>
      <c r="N7109" s="128" t="s">
        <v>230</v>
      </c>
      <c r="AA7109" s="128" t="s">
        <v>230</v>
      </c>
    </row>
    <row r="7110" spans="6:27">
      <c r="F7110" s="128" t="s">
        <v>230</v>
      </c>
      <c r="G7110" s="128" t="s">
        <v>230</v>
      </c>
      <c r="H7110" s="128" t="s">
        <v>230</v>
      </c>
      <c r="I7110" s="128" t="s">
        <v>230</v>
      </c>
      <c r="J7110" s="128" t="s">
        <v>230</v>
      </c>
      <c r="K7110" s="128" t="s">
        <v>230</v>
      </c>
      <c r="N7110" s="128" t="s">
        <v>230</v>
      </c>
      <c r="AA7110" s="128" t="s">
        <v>230</v>
      </c>
    </row>
    <row r="7111" spans="6:27">
      <c r="F7111" s="128" t="s">
        <v>230</v>
      </c>
      <c r="G7111" s="128" t="s">
        <v>230</v>
      </c>
      <c r="H7111" s="128" t="s">
        <v>230</v>
      </c>
      <c r="I7111" s="128" t="s">
        <v>230</v>
      </c>
      <c r="J7111" s="128" t="s">
        <v>230</v>
      </c>
      <c r="K7111" s="128" t="s">
        <v>230</v>
      </c>
      <c r="N7111" s="128" t="s">
        <v>230</v>
      </c>
      <c r="AA7111" s="128" t="s">
        <v>230</v>
      </c>
    </row>
    <row r="7112" spans="6:27">
      <c r="F7112" s="128" t="s">
        <v>230</v>
      </c>
      <c r="G7112" s="128" t="s">
        <v>230</v>
      </c>
      <c r="H7112" s="128" t="s">
        <v>230</v>
      </c>
      <c r="I7112" s="128" t="s">
        <v>230</v>
      </c>
      <c r="J7112" s="128" t="s">
        <v>230</v>
      </c>
      <c r="K7112" s="128" t="s">
        <v>230</v>
      </c>
      <c r="N7112" s="128" t="s">
        <v>230</v>
      </c>
      <c r="AA7112" s="128" t="s">
        <v>230</v>
      </c>
    </row>
    <row r="7113" spans="6:27">
      <c r="F7113" s="128" t="s">
        <v>230</v>
      </c>
      <c r="G7113" s="128" t="s">
        <v>230</v>
      </c>
      <c r="H7113" s="128" t="s">
        <v>230</v>
      </c>
      <c r="I7113" s="128" t="s">
        <v>230</v>
      </c>
      <c r="J7113" s="128" t="s">
        <v>230</v>
      </c>
      <c r="K7113" s="128" t="s">
        <v>230</v>
      </c>
      <c r="N7113" s="128" t="s">
        <v>230</v>
      </c>
      <c r="AA7113" s="128" t="s">
        <v>230</v>
      </c>
    </row>
    <row r="7114" spans="6:27">
      <c r="F7114" s="128" t="s">
        <v>230</v>
      </c>
      <c r="G7114" s="128" t="s">
        <v>230</v>
      </c>
      <c r="H7114" s="128" t="s">
        <v>230</v>
      </c>
      <c r="I7114" s="128" t="s">
        <v>230</v>
      </c>
      <c r="J7114" s="128" t="s">
        <v>230</v>
      </c>
      <c r="K7114" s="128" t="s">
        <v>230</v>
      </c>
      <c r="N7114" s="128" t="s">
        <v>230</v>
      </c>
      <c r="AA7114" s="128" t="s">
        <v>230</v>
      </c>
    </row>
    <row r="7115" spans="6:27">
      <c r="F7115" s="128" t="s">
        <v>230</v>
      </c>
      <c r="G7115" s="128" t="s">
        <v>230</v>
      </c>
      <c r="H7115" s="128" t="s">
        <v>230</v>
      </c>
      <c r="I7115" s="128" t="s">
        <v>230</v>
      </c>
      <c r="J7115" s="128" t="s">
        <v>230</v>
      </c>
      <c r="K7115" s="128" t="s">
        <v>230</v>
      </c>
      <c r="N7115" s="128" t="s">
        <v>230</v>
      </c>
      <c r="AA7115" s="128" t="s">
        <v>230</v>
      </c>
    </row>
    <row r="7116" spans="6:27">
      <c r="F7116" s="128" t="s">
        <v>230</v>
      </c>
      <c r="G7116" s="128" t="s">
        <v>230</v>
      </c>
      <c r="H7116" s="128" t="s">
        <v>230</v>
      </c>
      <c r="I7116" s="128" t="s">
        <v>230</v>
      </c>
      <c r="J7116" s="128" t="s">
        <v>230</v>
      </c>
      <c r="K7116" s="128" t="s">
        <v>230</v>
      </c>
      <c r="N7116" s="128" t="s">
        <v>230</v>
      </c>
      <c r="AA7116" s="128" t="s">
        <v>230</v>
      </c>
    </row>
    <row r="7117" spans="6:27">
      <c r="F7117" s="128" t="s">
        <v>230</v>
      </c>
      <c r="G7117" s="128" t="s">
        <v>230</v>
      </c>
      <c r="H7117" s="128" t="s">
        <v>230</v>
      </c>
      <c r="I7117" s="128" t="s">
        <v>230</v>
      </c>
      <c r="J7117" s="128" t="s">
        <v>230</v>
      </c>
      <c r="K7117" s="128" t="s">
        <v>230</v>
      </c>
      <c r="N7117" s="128" t="s">
        <v>230</v>
      </c>
      <c r="AA7117" s="128" t="s">
        <v>230</v>
      </c>
    </row>
    <row r="7118" spans="6:27">
      <c r="F7118" s="128" t="s">
        <v>230</v>
      </c>
      <c r="G7118" s="128" t="s">
        <v>230</v>
      </c>
      <c r="H7118" s="128" t="s">
        <v>230</v>
      </c>
      <c r="I7118" s="128" t="s">
        <v>230</v>
      </c>
      <c r="J7118" s="128" t="s">
        <v>230</v>
      </c>
      <c r="K7118" s="128" t="s">
        <v>230</v>
      </c>
      <c r="N7118" s="128" t="s">
        <v>230</v>
      </c>
      <c r="AA7118" s="128" t="s">
        <v>230</v>
      </c>
    </row>
    <row r="7119" spans="6:27">
      <c r="F7119" s="128" t="s">
        <v>230</v>
      </c>
      <c r="G7119" s="128" t="s">
        <v>230</v>
      </c>
      <c r="H7119" s="128" t="s">
        <v>230</v>
      </c>
      <c r="I7119" s="128" t="s">
        <v>230</v>
      </c>
      <c r="J7119" s="128" t="s">
        <v>230</v>
      </c>
      <c r="K7119" s="128" t="s">
        <v>230</v>
      </c>
      <c r="N7119" s="128" t="s">
        <v>230</v>
      </c>
      <c r="AA7119" s="128" t="s">
        <v>230</v>
      </c>
    </row>
    <row r="7120" spans="6:27">
      <c r="F7120" s="128" t="s">
        <v>230</v>
      </c>
      <c r="G7120" s="128" t="s">
        <v>230</v>
      </c>
      <c r="H7120" s="128" t="s">
        <v>230</v>
      </c>
      <c r="I7120" s="128" t="s">
        <v>230</v>
      </c>
      <c r="J7120" s="128" t="s">
        <v>230</v>
      </c>
      <c r="K7120" s="128" t="s">
        <v>230</v>
      </c>
      <c r="N7120" s="128" t="s">
        <v>230</v>
      </c>
      <c r="AA7120" s="128" t="s">
        <v>230</v>
      </c>
    </row>
    <row r="7121" spans="6:27">
      <c r="F7121" s="128" t="s">
        <v>230</v>
      </c>
      <c r="G7121" s="128" t="s">
        <v>230</v>
      </c>
      <c r="H7121" s="128" t="s">
        <v>230</v>
      </c>
      <c r="I7121" s="128" t="s">
        <v>230</v>
      </c>
      <c r="J7121" s="128" t="s">
        <v>230</v>
      </c>
      <c r="K7121" s="128" t="s">
        <v>230</v>
      </c>
      <c r="N7121" s="128" t="s">
        <v>230</v>
      </c>
      <c r="AA7121" s="128" t="s">
        <v>230</v>
      </c>
    </row>
    <row r="7122" spans="6:27">
      <c r="F7122" s="128" t="s">
        <v>230</v>
      </c>
      <c r="G7122" s="128" t="s">
        <v>230</v>
      </c>
      <c r="H7122" s="128" t="s">
        <v>230</v>
      </c>
      <c r="I7122" s="128" t="s">
        <v>230</v>
      </c>
      <c r="J7122" s="128" t="s">
        <v>230</v>
      </c>
      <c r="K7122" s="128" t="s">
        <v>230</v>
      </c>
      <c r="N7122" s="128" t="s">
        <v>230</v>
      </c>
      <c r="AA7122" s="128" t="s">
        <v>230</v>
      </c>
    </row>
    <row r="7123" spans="6:27">
      <c r="F7123" s="128" t="s">
        <v>230</v>
      </c>
      <c r="G7123" s="128" t="s">
        <v>230</v>
      </c>
      <c r="H7123" s="128" t="s">
        <v>230</v>
      </c>
      <c r="I7123" s="128" t="s">
        <v>230</v>
      </c>
      <c r="J7123" s="128" t="s">
        <v>230</v>
      </c>
      <c r="K7123" s="128" t="s">
        <v>230</v>
      </c>
      <c r="N7123" s="128" t="s">
        <v>230</v>
      </c>
      <c r="AA7123" s="128" t="s">
        <v>230</v>
      </c>
    </row>
    <row r="7124" spans="6:27">
      <c r="F7124" s="128" t="s">
        <v>230</v>
      </c>
      <c r="G7124" s="128" t="s">
        <v>230</v>
      </c>
      <c r="H7124" s="128" t="s">
        <v>230</v>
      </c>
      <c r="I7124" s="128" t="s">
        <v>230</v>
      </c>
      <c r="J7124" s="128" t="s">
        <v>230</v>
      </c>
      <c r="K7124" s="128" t="s">
        <v>230</v>
      </c>
      <c r="N7124" s="128" t="s">
        <v>230</v>
      </c>
      <c r="AA7124" s="128" t="s">
        <v>230</v>
      </c>
    </row>
    <row r="7125" spans="6:27">
      <c r="F7125" s="128" t="s">
        <v>230</v>
      </c>
      <c r="G7125" s="128" t="s">
        <v>230</v>
      </c>
      <c r="H7125" s="128" t="s">
        <v>230</v>
      </c>
      <c r="I7125" s="128" t="s">
        <v>230</v>
      </c>
      <c r="J7125" s="128" t="s">
        <v>230</v>
      </c>
      <c r="K7125" s="128" t="s">
        <v>230</v>
      </c>
      <c r="N7125" s="128" t="s">
        <v>230</v>
      </c>
      <c r="AA7125" s="128" t="s">
        <v>230</v>
      </c>
    </row>
    <row r="7126" spans="6:27">
      <c r="F7126" s="128" t="s">
        <v>230</v>
      </c>
      <c r="G7126" s="128" t="s">
        <v>230</v>
      </c>
      <c r="H7126" s="128" t="s">
        <v>230</v>
      </c>
      <c r="I7126" s="128" t="s">
        <v>230</v>
      </c>
      <c r="J7126" s="128" t="s">
        <v>230</v>
      </c>
      <c r="K7126" s="128" t="s">
        <v>230</v>
      </c>
      <c r="N7126" s="128" t="s">
        <v>230</v>
      </c>
      <c r="AA7126" s="128" t="s">
        <v>230</v>
      </c>
    </row>
    <row r="7127" spans="6:27">
      <c r="F7127" s="128" t="s">
        <v>230</v>
      </c>
      <c r="G7127" s="128" t="s">
        <v>230</v>
      </c>
      <c r="H7127" s="128" t="s">
        <v>230</v>
      </c>
      <c r="I7127" s="128" t="s">
        <v>230</v>
      </c>
      <c r="J7127" s="128" t="s">
        <v>230</v>
      </c>
      <c r="K7127" s="128" t="s">
        <v>230</v>
      </c>
      <c r="N7127" s="128" t="s">
        <v>230</v>
      </c>
      <c r="AA7127" s="128" t="s">
        <v>230</v>
      </c>
    </row>
    <row r="7128" spans="6:27">
      <c r="F7128" s="128" t="s">
        <v>230</v>
      </c>
      <c r="G7128" s="128" t="s">
        <v>230</v>
      </c>
      <c r="H7128" s="128" t="s">
        <v>230</v>
      </c>
      <c r="I7128" s="128" t="s">
        <v>230</v>
      </c>
      <c r="J7128" s="128" t="s">
        <v>230</v>
      </c>
      <c r="K7128" s="128" t="s">
        <v>230</v>
      </c>
      <c r="N7128" s="128" t="s">
        <v>230</v>
      </c>
      <c r="AA7128" s="128" t="s">
        <v>230</v>
      </c>
    </row>
    <row r="7129" spans="6:27">
      <c r="F7129" s="128" t="s">
        <v>230</v>
      </c>
      <c r="G7129" s="128" t="s">
        <v>230</v>
      </c>
      <c r="H7129" s="128" t="s">
        <v>230</v>
      </c>
      <c r="I7129" s="128" t="s">
        <v>230</v>
      </c>
      <c r="J7129" s="128" t="s">
        <v>230</v>
      </c>
      <c r="K7129" s="128" t="s">
        <v>230</v>
      </c>
      <c r="N7129" s="128" t="s">
        <v>230</v>
      </c>
      <c r="AA7129" s="128" t="s">
        <v>230</v>
      </c>
    </row>
    <row r="7130" spans="6:27">
      <c r="F7130" s="128" t="s">
        <v>230</v>
      </c>
      <c r="G7130" s="128" t="s">
        <v>230</v>
      </c>
      <c r="H7130" s="128" t="s">
        <v>230</v>
      </c>
      <c r="I7130" s="128" t="s">
        <v>230</v>
      </c>
      <c r="J7130" s="128" t="s">
        <v>230</v>
      </c>
      <c r="K7130" s="128" t="s">
        <v>230</v>
      </c>
      <c r="N7130" s="128" t="s">
        <v>230</v>
      </c>
      <c r="AA7130" s="128" t="s">
        <v>230</v>
      </c>
    </row>
    <row r="7131" spans="6:27">
      <c r="F7131" s="128" t="s">
        <v>230</v>
      </c>
      <c r="G7131" s="128" t="s">
        <v>230</v>
      </c>
      <c r="H7131" s="128" t="s">
        <v>230</v>
      </c>
      <c r="I7131" s="128" t="s">
        <v>230</v>
      </c>
      <c r="J7131" s="128" t="s">
        <v>230</v>
      </c>
      <c r="K7131" s="128" t="s">
        <v>230</v>
      </c>
      <c r="N7131" s="128" t="s">
        <v>230</v>
      </c>
      <c r="AA7131" s="128" t="s">
        <v>230</v>
      </c>
    </row>
    <row r="7132" spans="6:27">
      <c r="F7132" s="128" t="s">
        <v>230</v>
      </c>
      <c r="G7132" s="128" t="s">
        <v>230</v>
      </c>
      <c r="H7132" s="128" t="s">
        <v>230</v>
      </c>
      <c r="I7132" s="128" t="s">
        <v>230</v>
      </c>
      <c r="J7132" s="128" t="s">
        <v>230</v>
      </c>
      <c r="K7132" s="128" t="s">
        <v>230</v>
      </c>
      <c r="N7132" s="128" t="s">
        <v>230</v>
      </c>
      <c r="AA7132" s="128" t="s">
        <v>230</v>
      </c>
    </row>
    <row r="7133" spans="6:27">
      <c r="F7133" s="128" t="s">
        <v>230</v>
      </c>
      <c r="G7133" s="128" t="s">
        <v>230</v>
      </c>
      <c r="H7133" s="128" t="s">
        <v>230</v>
      </c>
      <c r="I7133" s="128" t="s">
        <v>230</v>
      </c>
      <c r="J7133" s="128" t="s">
        <v>230</v>
      </c>
      <c r="K7133" s="128" t="s">
        <v>230</v>
      </c>
      <c r="N7133" s="128" t="s">
        <v>230</v>
      </c>
      <c r="AA7133" s="128" t="s">
        <v>230</v>
      </c>
    </row>
    <row r="7134" spans="6:27">
      <c r="F7134" s="128" t="s">
        <v>230</v>
      </c>
      <c r="G7134" s="128" t="s">
        <v>230</v>
      </c>
      <c r="H7134" s="128" t="s">
        <v>230</v>
      </c>
      <c r="I7134" s="128" t="s">
        <v>230</v>
      </c>
      <c r="J7134" s="128" t="s">
        <v>230</v>
      </c>
      <c r="K7134" s="128" t="s">
        <v>230</v>
      </c>
      <c r="N7134" s="128" t="s">
        <v>230</v>
      </c>
      <c r="AA7134" s="128" t="s">
        <v>230</v>
      </c>
    </row>
    <row r="7135" spans="6:27">
      <c r="F7135" s="128" t="s">
        <v>230</v>
      </c>
      <c r="G7135" s="128" t="s">
        <v>230</v>
      </c>
      <c r="H7135" s="128" t="s">
        <v>230</v>
      </c>
      <c r="I7135" s="128" t="s">
        <v>230</v>
      </c>
      <c r="J7135" s="128" t="s">
        <v>230</v>
      </c>
      <c r="K7135" s="128" t="s">
        <v>230</v>
      </c>
      <c r="N7135" s="128" t="s">
        <v>230</v>
      </c>
      <c r="AA7135" s="128" t="s">
        <v>230</v>
      </c>
    </row>
    <row r="7136" spans="6:27">
      <c r="F7136" s="128" t="s">
        <v>230</v>
      </c>
      <c r="G7136" s="128" t="s">
        <v>230</v>
      </c>
      <c r="H7136" s="128" t="s">
        <v>230</v>
      </c>
      <c r="I7136" s="128" t="s">
        <v>230</v>
      </c>
      <c r="J7136" s="128" t="s">
        <v>230</v>
      </c>
      <c r="K7136" s="128" t="s">
        <v>230</v>
      </c>
      <c r="N7136" s="128" t="s">
        <v>230</v>
      </c>
      <c r="AA7136" s="128" t="s">
        <v>230</v>
      </c>
    </row>
    <row r="7137" spans="6:27">
      <c r="F7137" s="128" t="s">
        <v>230</v>
      </c>
      <c r="G7137" s="128" t="s">
        <v>230</v>
      </c>
      <c r="H7137" s="128" t="s">
        <v>230</v>
      </c>
      <c r="I7137" s="128" t="s">
        <v>230</v>
      </c>
      <c r="J7137" s="128" t="s">
        <v>230</v>
      </c>
      <c r="K7137" s="128" t="s">
        <v>230</v>
      </c>
      <c r="N7137" s="128" t="s">
        <v>230</v>
      </c>
      <c r="AA7137" s="128" t="s">
        <v>230</v>
      </c>
    </row>
    <row r="7138" spans="6:27">
      <c r="F7138" s="128" t="s">
        <v>230</v>
      </c>
      <c r="G7138" s="128" t="s">
        <v>230</v>
      </c>
      <c r="H7138" s="128" t="s">
        <v>230</v>
      </c>
      <c r="I7138" s="128" t="s">
        <v>230</v>
      </c>
      <c r="J7138" s="128" t="s">
        <v>230</v>
      </c>
      <c r="K7138" s="128" t="s">
        <v>230</v>
      </c>
      <c r="N7138" s="128" t="s">
        <v>230</v>
      </c>
      <c r="AA7138" s="128" t="s">
        <v>230</v>
      </c>
    </row>
    <row r="7139" spans="6:27">
      <c r="F7139" s="128" t="s">
        <v>230</v>
      </c>
      <c r="G7139" s="128" t="s">
        <v>230</v>
      </c>
      <c r="H7139" s="128" t="s">
        <v>230</v>
      </c>
      <c r="I7139" s="128" t="s">
        <v>230</v>
      </c>
      <c r="J7139" s="128" t="s">
        <v>230</v>
      </c>
      <c r="K7139" s="128" t="s">
        <v>230</v>
      </c>
      <c r="N7139" s="128" t="s">
        <v>230</v>
      </c>
      <c r="AA7139" s="128" t="s">
        <v>230</v>
      </c>
    </row>
    <row r="7140" spans="6:27">
      <c r="F7140" s="128" t="s">
        <v>230</v>
      </c>
      <c r="G7140" s="128" t="s">
        <v>230</v>
      </c>
      <c r="H7140" s="128" t="s">
        <v>230</v>
      </c>
      <c r="I7140" s="128" t="s">
        <v>230</v>
      </c>
      <c r="J7140" s="128" t="s">
        <v>230</v>
      </c>
      <c r="K7140" s="128" t="s">
        <v>230</v>
      </c>
      <c r="N7140" s="128" t="s">
        <v>230</v>
      </c>
      <c r="AA7140" s="128" t="s">
        <v>230</v>
      </c>
    </row>
    <row r="7141" spans="6:27">
      <c r="F7141" s="128" t="s">
        <v>230</v>
      </c>
      <c r="G7141" s="128" t="s">
        <v>230</v>
      </c>
      <c r="H7141" s="128" t="s">
        <v>230</v>
      </c>
      <c r="I7141" s="128" t="s">
        <v>230</v>
      </c>
      <c r="J7141" s="128" t="s">
        <v>230</v>
      </c>
      <c r="K7141" s="128" t="s">
        <v>230</v>
      </c>
      <c r="N7141" s="128" t="s">
        <v>230</v>
      </c>
      <c r="AA7141" s="128" t="s">
        <v>230</v>
      </c>
    </row>
    <row r="7142" spans="6:27">
      <c r="F7142" s="128" t="s">
        <v>230</v>
      </c>
      <c r="G7142" s="128" t="s">
        <v>230</v>
      </c>
      <c r="H7142" s="128" t="s">
        <v>230</v>
      </c>
      <c r="I7142" s="128" t="s">
        <v>230</v>
      </c>
      <c r="J7142" s="128" t="s">
        <v>230</v>
      </c>
      <c r="K7142" s="128" t="s">
        <v>230</v>
      </c>
      <c r="N7142" s="128" t="s">
        <v>230</v>
      </c>
      <c r="AA7142" s="128" t="s">
        <v>230</v>
      </c>
    </row>
    <row r="7143" spans="6:27">
      <c r="F7143" s="128" t="s">
        <v>230</v>
      </c>
      <c r="G7143" s="128" t="s">
        <v>230</v>
      </c>
      <c r="H7143" s="128" t="s">
        <v>230</v>
      </c>
      <c r="I7143" s="128" t="s">
        <v>230</v>
      </c>
      <c r="J7143" s="128" t="s">
        <v>230</v>
      </c>
      <c r="K7143" s="128" t="s">
        <v>230</v>
      </c>
      <c r="N7143" s="128" t="s">
        <v>230</v>
      </c>
      <c r="AA7143" s="128" t="s">
        <v>230</v>
      </c>
    </row>
    <row r="7144" spans="6:27">
      <c r="F7144" s="128" t="s">
        <v>230</v>
      </c>
      <c r="G7144" s="128" t="s">
        <v>230</v>
      </c>
      <c r="H7144" s="128" t="s">
        <v>230</v>
      </c>
      <c r="I7144" s="128" t="s">
        <v>230</v>
      </c>
      <c r="J7144" s="128" t="s">
        <v>230</v>
      </c>
      <c r="K7144" s="128" t="s">
        <v>230</v>
      </c>
      <c r="N7144" s="128" t="s">
        <v>230</v>
      </c>
      <c r="AA7144" s="128" t="s">
        <v>230</v>
      </c>
    </row>
    <row r="7145" spans="6:27">
      <c r="F7145" s="128" t="s">
        <v>230</v>
      </c>
      <c r="G7145" s="128" t="s">
        <v>230</v>
      </c>
      <c r="H7145" s="128" t="s">
        <v>230</v>
      </c>
      <c r="I7145" s="128" t="s">
        <v>230</v>
      </c>
      <c r="J7145" s="128" t="s">
        <v>230</v>
      </c>
      <c r="K7145" s="128" t="s">
        <v>230</v>
      </c>
      <c r="N7145" s="128" t="s">
        <v>230</v>
      </c>
      <c r="AA7145" s="128" t="s">
        <v>230</v>
      </c>
    </row>
    <row r="7146" spans="6:27">
      <c r="F7146" s="128" t="s">
        <v>230</v>
      </c>
      <c r="G7146" s="128" t="s">
        <v>230</v>
      </c>
      <c r="H7146" s="128" t="s">
        <v>230</v>
      </c>
      <c r="I7146" s="128" t="s">
        <v>230</v>
      </c>
      <c r="J7146" s="128" t="s">
        <v>230</v>
      </c>
      <c r="K7146" s="128" t="s">
        <v>230</v>
      </c>
      <c r="N7146" s="128" t="s">
        <v>230</v>
      </c>
      <c r="AA7146" s="128" t="s">
        <v>230</v>
      </c>
    </row>
    <row r="7147" spans="6:27">
      <c r="F7147" s="128" t="s">
        <v>230</v>
      </c>
      <c r="G7147" s="128" t="s">
        <v>230</v>
      </c>
      <c r="H7147" s="128" t="s">
        <v>230</v>
      </c>
      <c r="I7147" s="128" t="s">
        <v>230</v>
      </c>
      <c r="J7147" s="128" t="s">
        <v>230</v>
      </c>
      <c r="K7147" s="128" t="s">
        <v>230</v>
      </c>
      <c r="N7147" s="128" t="s">
        <v>230</v>
      </c>
      <c r="AA7147" s="128" t="s">
        <v>230</v>
      </c>
    </row>
    <row r="7148" spans="6:27">
      <c r="F7148" s="128" t="s">
        <v>230</v>
      </c>
      <c r="G7148" s="128" t="s">
        <v>230</v>
      </c>
      <c r="H7148" s="128" t="s">
        <v>230</v>
      </c>
      <c r="I7148" s="128" t="s">
        <v>230</v>
      </c>
      <c r="J7148" s="128" t="s">
        <v>230</v>
      </c>
      <c r="K7148" s="128" t="s">
        <v>230</v>
      </c>
      <c r="N7148" s="128" t="s">
        <v>230</v>
      </c>
      <c r="AA7148" s="128" t="s">
        <v>230</v>
      </c>
    </row>
    <row r="7149" spans="6:27">
      <c r="F7149" s="128" t="s">
        <v>230</v>
      </c>
      <c r="G7149" s="128" t="s">
        <v>230</v>
      </c>
      <c r="H7149" s="128" t="s">
        <v>230</v>
      </c>
      <c r="I7149" s="128" t="s">
        <v>230</v>
      </c>
      <c r="J7149" s="128" t="s">
        <v>230</v>
      </c>
      <c r="K7149" s="128" t="s">
        <v>230</v>
      </c>
      <c r="N7149" s="128" t="s">
        <v>230</v>
      </c>
      <c r="AA7149" s="128" t="s">
        <v>230</v>
      </c>
    </row>
    <row r="7150" spans="6:27">
      <c r="F7150" s="128" t="s">
        <v>230</v>
      </c>
      <c r="G7150" s="128" t="s">
        <v>230</v>
      </c>
      <c r="H7150" s="128" t="s">
        <v>230</v>
      </c>
      <c r="I7150" s="128" t="s">
        <v>230</v>
      </c>
      <c r="J7150" s="128" t="s">
        <v>230</v>
      </c>
      <c r="K7150" s="128" t="s">
        <v>230</v>
      </c>
      <c r="N7150" s="128" t="s">
        <v>230</v>
      </c>
      <c r="AA7150" s="128" t="s">
        <v>230</v>
      </c>
    </row>
    <row r="7151" spans="6:27">
      <c r="F7151" s="128" t="s">
        <v>230</v>
      </c>
      <c r="G7151" s="128" t="s">
        <v>230</v>
      </c>
      <c r="H7151" s="128" t="s">
        <v>230</v>
      </c>
      <c r="I7151" s="128" t="s">
        <v>230</v>
      </c>
      <c r="J7151" s="128" t="s">
        <v>230</v>
      </c>
      <c r="K7151" s="128" t="s">
        <v>230</v>
      </c>
      <c r="N7151" s="128" t="s">
        <v>230</v>
      </c>
      <c r="AA7151" s="128" t="s">
        <v>230</v>
      </c>
    </row>
    <row r="7152" spans="6:27">
      <c r="F7152" s="128" t="s">
        <v>230</v>
      </c>
      <c r="G7152" s="128" t="s">
        <v>230</v>
      </c>
      <c r="H7152" s="128" t="s">
        <v>230</v>
      </c>
      <c r="I7152" s="128" t="s">
        <v>230</v>
      </c>
      <c r="J7152" s="128" t="s">
        <v>230</v>
      </c>
      <c r="K7152" s="128" t="s">
        <v>230</v>
      </c>
      <c r="N7152" s="128" t="s">
        <v>230</v>
      </c>
      <c r="AA7152" s="128" t="s">
        <v>230</v>
      </c>
    </row>
    <row r="7153" spans="6:27">
      <c r="F7153" s="128" t="s">
        <v>230</v>
      </c>
      <c r="G7153" s="128" t="s">
        <v>230</v>
      </c>
      <c r="H7153" s="128" t="s">
        <v>230</v>
      </c>
      <c r="I7153" s="128" t="s">
        <v>230</v>
      </c>
      <c r="J7153" s="128" t="s">
        <v>230</v>
      </c>
      <c r="K7153" s="128" t="s">
        <v>230</v>
      </c>
      <c r="N7153" s="128" t="s">
        <v>230</v>
      </c>
      <c r="AA7153" s="128" t="s">
        <v>230</v>
      </c>
    </row>
    <row r="7154" spans="6:27">
      <c r="F7154" s="128" t="s">
        <v>230</v>
      </c>
      <c r="G7154" s="128" t="s">
        <v>230</v>
      </c>
      <c r="H7154" s="128" t="s">
        <v>230</v>
      </c>
      <c r="I7154" s="128" t="s">
        <v>230</v>
      </c>
      <c r="J7154" s="128" t="s">
        <v>230</v>
      </c>
      <c r="K7154" s="128" t="s">
        <v>230</v>
      </c>
      <c r="N7154" s="128" t="s">
        <v>230</v>
      </c>
      <c r="AA7154" s="128" t="s">
        <v>230</v>
      </c>
    </row>
    <row r="7155" spans="6:27">
      <c r="F7155" s="128" t="s">
        <v>230</v>
      </c>
      <c r="G7155" s="128" t="s">
        <v>230</v>
      </c>
      <c r="H7155" s="128" t="s">
        <v>230</v>
      </c>
      <c r="I7155" s="128" t="s">
        <v>230</v>
      </c>
      <c r="J7155" s="128" t="s">
        <v>230</v>
      </c>
      <c r="K7155" s="128" t="s">
        <v>230</v>
      </c>
      <c r="N7155" s="128" t="s">
        <v>230</v>
      </c>
      <c r="AA7155" s="128" t="s">
        <v>230</v>
      </c>
    </row>
    <row r="7156" spans="6:27">
      <c r="F7156" s="128" t="s">
        <v>230</v>
      </c>
      <c r="G7156" s="128" t="s">
        <v>230</v>
      </c>
      <c r="H7156" s="128" t="s">
        <v>230</v>
      </c>
      <c r="I7156" s="128" t="s">
        <v>230</v>
      </c>
      <c r="J7156" s="128" t="s">
        <v>230</v>
      </c>
      <c r="K7156" s="128" t="s">
        <v>230</v>
      </c>
      <c r="N7156" s="128" t="s">
        <v>230</v>
      </c>
      <c r="AA7156" s="128" t="s">
        <v>230</v>
      </c>
    </row>
    <row r="7157" spans="6:27">
      <c r="F7157" s="128" t="s">
        <v>230</v>
      </c>
      <c r="G7157" s="128" t="s">
        <v>230</v>
      </c>
      <c r="H7157" s="128" t="s">
        <v>230</v>
      </c>
      <c r="I7157" s="128" t="s">
        <v>230</v>
      </c>
      <c r="J7157" s="128" t="s">
        <v>230</v>
      </c>
      <c r="K7157" s="128" t="s">
        <v>230</v>
      </c>
      <c r="N7157" s="128" t="s">
        <v>230</v>
      </c>
      <c r="AA7157" s="128" t="s">
        <v>230</v>
      </c>
    </row>
    <row r="7158" spans="6:27">
      <c r="F7158" s="128" t="s">
        <v>230</v>
      </c>
      <c r="G7158" s="128" t="s">
        <v>230</v>
      </c>
      <c r="H7158" s="128" t="s">
        <v>230</v>
      </c>
      <c r="I7158" s="128" t="s">
        <v>230</v>
      </c>
      <c r="J7158" s="128" t="s">
        <v>230</v>
      </c>
      <c r="K7158" s="128" t="s">
        <v>230</v>
      </c>
      <c r="N7158" s="128" t="s">
        <v>230</v>
      </c>
      <c r="AA7158" s="128" t="s">
        <v>230</v>
      </c>
    </row>
    <row r="7159" spans="6:27">
      <c r="F7159" s="128" t="s">
        <v>230</v>
      </c>
      <c r="G7159" s="128" t="s">
        <v>230</v>
      </c>
      <c r="H7159" s="128" t="s">
        <v>230</v>
      </c>
      <c r="I7159" s="128" t="s">
        <v>230</v>
      </c>
      <c r="J7159" s="128" t="s">
        <v>230</v>
      </c>
      <c r="K7159" s="128" t="s">
        <v>230</v>
      </c>
      <c r="N7159" s="128" t="s">
        <v>230</v>
      </c>
      <c r="AA7159" s="128" t="s">
        <v>230</v>
      </c>
    </row>
    <row r="7160" spans="6:27">
      <c r="F7160" s="128" t="s">
        <v>230</v>
      </c>
      <c r="G7160" s="128" t="s">
        <v>230</v>
      </c>
      <c r="H7160" s="128" t="s">
        <v>230</v>
      </c>
      <c r="I7160" s="128" t="s">
        <v>230</v>
      </c>
      <c r="J7160" s="128" t="s">
        <v>230</v>
      </c>
      <c r="K7160" s="128" t="s">
        <v>230</v>
      </c>
      <c r="N7160" s="128" t="s">
        <v>230</v>
      </c>
      <c r="AA7160" s="128" t="s">
        <v>230</v>
      </c>
    </row>
    <row r="7161" spans="6:27">
      <c r="F7161" s="128" t="s">
        <v>230</v>
      </c>
      <c r="G7161" s="128" t="s">
        <v>230</v>
      </c>
      <c r="H7161" s="128" t="s">
        <v>230</v>
      </c>
      <c r="I7161" s="128" t="s">
        <v>230</v>
      </c>
      <c r="J7161" s="128" t="s">
        <v>230</v>
      </c>
      <c r="K7161" s="128" t="s">
        <v>230</v>
      </c>
      <c r="N7161" s="128" t="s">
        <v>230</v>
      </c>
      <c r="AA7161" s="128" t="s">
        <v>230</v>
      </c>
    </row>
    <row r="7162" spans="6:27">
      <c r="F7162" s="128" t="s">
        <v>230</v>
      </c>
      <c r="G7162" s="128" t="s">
        <v>230</v>
      </c>
      <c r="H7162" s="128" t="s">
        <v>230</v>
      </c>
      <c r="I7162" s="128" t="s">
        <v>230</v>
      </c>
      <c r="J7162" s="128" t="s">
        <v>230</v>
      </c>
      <c r="K7162" s="128" t="s">
        <v>230</v>
      </c>
      <c r="N7162" s="128" t="s">
        <v>230</v>
      </c>
      <c r="AA7162" s="128" t="s">
        <v>230</v>
      </c>
    </row>
    <row r="7163" spans="6:27">
      <c r="F7163" s="128" t="s">
        <v>230</v>
      </c>
      <c r="G7163" s="128" t="s">
        <v>230</v>
      </c>
      <c r="H7163" s="128" t="s">
        <v>230</v>
      </c>
      <c r="I7163" s="128" t="s">
        <v>230</v>
      </c>
      <c r="J7163" s="128" t="s">
        <v>230</v>
      </c>
      <c r="K7163" s="128" t="s">
        <v>230</v>
      </c>
      <c r="N7163" s="128" t="s">
        <v>230</v>
      </c>
      <c r="AA7163" s="128" t="s">
        <v>230</v>
      </c>
    </row>
    <row r="7164" spans="6:27">
      <c r="F7164" s="128" t="s">
        <v>230</v>
      </c>
      <c r="G7164" s="128" t="s">
        <v>230</v>
      </c>
      <c r="H7164" s="128" t="s">
        <v>230</v>
      </c>
      <c r="I7164" s="128" t="s">
        <v>230</v>
      </c>
      <c r="J7164" s="128" t="s">
        <v>230</v>
      </c>
      <c r="K7164" s="128" t="s">
        <v>230</v>
      </c>
      <c r="N7164" s="128" t="s">
        <v>230</v>
      </c>
      <c r="AA7164" s="128" t="s">
        <v>230</v>
      </c>
    </row>
    <row r="7165" spans="6:27">
      <c r="F7165" s="128" t="s">
        <v>230</v>
      </c>
      <c r="G7165" s="128" t="s">
        <v>230</v>
      </c>
      <c r="H7165" s="128" t="s">
        <v>230</v>
      </c>
      <c r="I7165" s="128" t="s">
        <v>230</v>
      </c>
      <c r="J7165" s="128" t="s">
        <v>230</v>
      </c>
      <c r="K7165" s="128" t="s">
        <v>230</v>
      </c>
      <c r="N7165" s="128" t="s">
        <v>230</v>
      </c>
      <c r="AA7165" s="128" t="s">
        <v>230</v>
      </c>
    </row>
    <row r="7166" spans="6:27">
      <c r="F7166" s="128" t="s">
        <v>230</v>
      </c>
      <c r="G7166" s="128" t="s">
        <v>230</v>
      </c>
      <c r="H7166" s="128" t="s">
        <v>230</v>
      </c>
      <c r="I7166" s="128" t="s">
        <v>230</v>
      </c>
      <c r="J7166" s="128" t="s">
        <v>230</v>
      </c>
      <c r="K7166" s="128" t="s">
        <v>230</v>
      </c>
      <c r="N7166" s="128" t="s">
        <v>230</v>
      </c>
      <c r="AA7166" s="128" t="s">
        <v>230</v>
      </c>
    </row>
    <row r="7167" spans="6:27">
      <c r="F7167" s="128" t="s">
        <v>230</v>
      </c>
      <c r="G7167" s="128" t="s">
        <v>230</v>
      </c>
      <c r="H7167" s="128" t="s">
        <v>230</v>
      </c>
      <c r="I7167" s="128" t="s">
        <v>230</v>
      </c>
      <c r="J7167" s="128" t="s">
        <v>230</v>
      </c>
      <c r="K7167" s="128" t="s">
        <v>230</v>
      </c>
      <c r="N7167" s="128" t="s">
        <v>230</v>
      </c>
      <c r="AA7167" s="128" t="s">
        <v>230</v>
      </c>
    </row>
    <row r="7168" spans="6:27">
      <c r="F7168" s="128" t="s">
        <v>230</v>
      </c>
      <c r="G7168" s="128" t="s">
        <v>230</v>
      </c>
      <c r="H7168" s="128" t="s">
        <v>230</v>
      </c>
      <c r="I7168" s="128" t="s">
        <v>230</v>
      </c>
      <c r="J7168" s="128" t="s">
        <v>230</v>
      </c>
      <c r="K7168" s="128" t="s">
        <v>230</v>
      </c>
      <c r="N7168" s="128" t="s">
        <v>230</v>
      </c>
      <c r="AA7168" s="128" t="s">
        <v>230</v>
      </c>
    </row>
    <row r="7169" spans="6:27">
      <c r="F7169" s="128" t="s">
        <v>230</v>
      </c>
      <c r="G7169" s="128" t="s">
        <v>230</v>
      </c>
      <c r="H7169" s="128" t="s">
        <v>230</v>
      </c>
      <c r="I7169" s="128" t="s">
        <v>230</v>
      </c>
      <c r="J7169" s="128" t="s">
        <v>230</v>
      </c>
      <c r="K7169" s="128" t="s">
        <v>230</v>
      </c>
      <c r="N7169" s="128" t="s">
        <v>230</v>
      </c>
      <c r="AA7169" s="128" t="s">
        <v>230</v>
      </c>
    </row>
    <row r="7170" spans="6:27">
      <c r="F7170" s="128" t="s">
        <v>230</v>
      </c>
      <c r="G7170" s="128" t="s">
        <v>230</v>
      </c>
      <c r="H7170" s="128" t="s">
        <v>230</v>
      </c>
      <c r="I7170" s="128" t="s">
        <v>230</v>
      </c>
      <c r="J7170" s="128" t="s">
        <v>230</v>
      </c>
      <c r="K7170" s="128" t="s">
        <v>230</v>
      </c>
      <c r="N7170" s="128" t="s">
        <v>230</v>
      </c>
      <c r="AA7170" s="128" t="s">
        <v>230</v>
      </c>
    </row>
    <row r="7171" spans="6:27">
      <c r="F7171" s="128" t="s">
        <v>230</v>
      </c>
      <c r="G7171" s="128" t="s">
        <v>230</v>
      </c>
      <c r="H7171" s="128" t="s">
        <v>230</v>
      </c>
      <c r="I7171" s="128" t="s">
        <v>230</v>
      </c>
      <c r="J7171" s="128" t="s">
        <v>230</v>
      </c>
      <c r="K7171" s="128" t="s">
        <v>230</v>
      </c>
      <c r="N7171" s="128" t="s">
        <v>230</v>
      </c>
      <c r="AA7171" s="128" t="s">
        <v>230</v>
      </c>
    </row>
    <row r="7172" spans="6:27">
      <c r="F7172" s="128" t="s">
        <v>230</v>
      </c>
      <c r="G7172" s="128" t="s">
        <v>230</v>
      </c>
      <c r="H7172" s="128" t="s">
        <v>230</v>
      </c>
      <c r="I7172" s="128" t="s">
        <v>230</v>
      </c>
      <c r="J7172" s="128" t="s">
        <v>230</v>
      </c>
      <c r="K7172" s="128" t="s">
        <v>230</v>
      </c>
      <c r="N7172" s="128" t="s">
        <v>230</v>
      </c>
      <c r="AA7172" s="128" t="s">
        <v>230</v>
      </c>
    </row>
    <row r="7173" spans="6:27">
      <c r="F7173" s="128" t="s">
        <v>230</v>
      </c>
      <c r="G7173" s="128" t="s">
        <v>230</v>
      </c>
      <c r="H7173" s="128" t="s">
        <v>230</v>
      </c>
      <c r="I7173" s="128" t="s">
        <v>230</v>
      </c>
      <c r="J7173" s="128" t="s">
        <v>230</v>
      </c>
      <c r="K7173" s="128" t="s">
        <v>230</v>
      </c>
      <c r="N7173" s="128" t="s">
        <v>230</v>
      </c>
      <c r="AA7173" s="128" t="s">
        <v>230</v>
      </c>
    </row>
    <row r="7174" spans="6:27">
      <c r="F7174" s="128" t="s">
        <v>230</v>
      </c>
      <c r="G7174" s="128" t="s">
        <v>230</v>
      </c>
      <c r="H7174" s="128" t="s">
        <v>230</v>
      </c>
      <c r="I7174" s="128" t="s">
        <v>230</v>
      </c>
      <c r="J7174" s="128" t="s">
        <v>230</v>
      </c>
      <c r="K7174" s="128" t="s">
        <v>230</v>
      </c>
      <c r="N7174" s="128" t="s">
        <v>230</v>
      </c>
      <c r="AA7174" s="128" t="s">
        <v>230</v>
      </c>
    </row>
    <row r="7175" spans="6:27">
      <c r="F7175" s="128" t="s">
        <v>230</v>
      </c>
      <c r="G7175" s="128" t="s">
        <v>230</v>
      </c>
      <c r="H7175" s="128" t="s">
        <v>230</v>
      </c>
      <c r="I7175" s="128" t="s">
        <v>230</v>
      </c>
      <c r="J7175" s="128" t="s">
        <v>230</v>
      </c>
      <c r="K7175" s="128" t="s">
        <v>230</v>
      </c>
      <c r="N7175" s="128" t="s">
        <v>230</v>
      </c>
      <c r="AA7175" s="128" t="s">
        <v>230</v>
      </c>
    </row>
    <row r="7176" spans="6:27">
      <c r="F7176" s="128" t="s">
        <v>230</v>
      </c>
      <c r="G7176" s="128" t="s">
        <v>230</v>
      </c>
      <c r="H7176" s="128" t="s">
        <v>230</v>
      </c>
      <c r="I7176" s="128" t="s">
        <v>230</v>
      </c>
      <c r="J7176" s="128" t="s">
        <v>230</v>
      </c>
      <c r="K7176" s="128" t="s">
        <v>230</v>
      </c>
      <c r="N7176" s="128" t="s">
        <v>230</v>
      </c>
      <c r="AA7176" s="128" t="s">
        <v>230</v>
      </c>
    </row>
    <row r="7177" spans="6:27">
      <c r="F7177" s="128" t="s">
        <v>230</v>
      </c>
      <c r="G7177" s="128" t="s">
        <v>230</v>
      </c>
      <c r="H7177" s="128" t="s">
        <v>230</v>
      </c>
      <c r="I7177" s="128" t="s">
        <v>230</v>
      </c>
      <c r="J7177" s="128" t="s">
        <v>230</v>
      </c>
      <c r="K7177" s="128" t="s">
        <v>230</v>
      </c>
      <c r="N7177" s="128" t="s">
        <v>230</v>
      </c>
      <c r="AA7177" s="128" t="s">
        <v>230</v>
      </c>
    </row>
    <row r="7178" spans="6:27">
      <c r="F7178" s="128" t="s">
        <v>230</v>
      </c>
      <c r="G7178" s="128" t="s">
        <v>230</v>
      </c>
      <c r="H7178" s="128" t="s">
        <v>230</v>
      </c>
      <c r="I7178" s="128" t="s">
        <v>230</v>
      </c>
      <c r="J7178" s="128" t="s">
        <v>230</v>
      </c>
      <c r="K7178" s="128" t="s">
        <v>230</v>
      </c>
      <c r="N7178" s="128" t="s">
        <v>230</v>
      </c>
      <c r="AA7178" s="128" t="s">
        <v>230</v>
      </c>
    </row>
    <row r="7179" spans="6:27">
      <c r="F7179" s="128" t="s">
        <v>230</v>
      </c>
      <c r="G7179" s="128" t="s">
        <v>230</v>
      </c>
      <c r="H7179" s="128" t="s">
        <v>230</v>
      </c>
      <c r="I7179" s="128" t="s">
        <v>230</v>
      </c>
      <c r="J7179" s="128" t="s">
        <v>230</v>
      </c>
      <c r="K7179" s="128" t="s">
        <v>230</v>
      </c>
      <c r="N7179" s="128" t="s">
        <v>230</v>
      </c>
      <c r="AA7179" s="128" t="s">
        <v>230</v>
      </c>
    </row>
    <row r="7180" spans="6:27">
      <c r="F7180" s="128" t="s">
        <v>230</v>
      </c>
      <c r="G7180" s="128" t="s">
        <v>230</v>
      </c>
      <c r="H7180" s="128" t="s">
        <v>230</v>
      </c>
      <c r="I7180" s="128" t="s">
        <v>230</v>
      </c>
      <c r="J7180" s="128" t="s">
        <v>230</v>
      </c>
      <c r="K7180" s="128" t="s">
        <v>230</v>
      </c>
      <c r="N7180" s="128" t="s">
        <v>230</v>
      </c>
      <c r="AA7180" s="128" t="s">
        <v>230</v>
      </c>
    </row>
    <row r="7181" spans="6:27">
      <c r="F7181" s="128" t="s">
        <v>230</v>
      </c>
      <c r="G7181" s="128" t="s">
        <v>230</v>
      </c>
      <c r="H7181" s="128" t="s">
        <v>230</v>
      </c>
      <c r="I7181" s="128" t="s">
        <v>230</v>
      </c>
      <c r="J7181" s="128" t="s">
        <v>230</v>
      </c>
      <c r="K7181" s="128" t="s">
        <v>230</v>
      </c>
      <c r="N7181" s="128" t="s">
        <v>230</v>
      </c>
      <c r="AA7181" s="128" t="s">
        <v>230</v>
      </c>
    </row>
    <row r="7182" spans="6:27">
      <c r="F7182" s="128" t="s">
        <v>230</v>
      </c>
      <c r="G7182" s="128" t="s">
        <v>230</v>
      </c>
      <c r="H7182" s="128" t="s">
        <v>230</v>
      </c>
      <c r="I7182" s="128" t="s">
        <v>230</v>
      </c>
      <c r="J7182" s="128" t="s">
        <v>230</v>
      </c>
      <c r="K7182" s="128" t="s">
        <v>230</v>
      </c>
      <c r="N7182" s="128" t="s">
        <v>230</v>
      </c>
      <c r="AA7182" s="128" t="s">
        <v>230</v>
      </c>
    </row>
    <row r="7183" spans="6:27">
      <c r="F7183" s="128" t="s">
        <v>230</v>
      </c>
      <c r="G7183" s="128" t="s">
        <v>230</v>
      </c>
      <c r="H7183" s="128" t="s">
        <v>230</v>
      </c>
      <c r="I7183" s="128" t="s">
        <v>230</v>
      </c>
      <c r="J7183" s="128" t="s">
        <v>230</v>
      </c>
      <c r="K7183" s="128" t="s">
        <v>230</v>
      </c>
      <c r="N7183" s="128" t="s">
        <v>230</v>
      </c>
      <c r="AA7183" s="128" t="s">
        <v>230</v>
      </c>
    </row>
    <row r="7184" spans="6:27">
      <c r="F7184" s="128" t="s">
        <v>230</v>
      </c>
      <c r="G7184" s="128" t="s">
        <v>230</v>
      </c>
      <c r="H7184" s="128" t="s">
        <v>230</v>
      </c>
      <c r="I7184" s="128" t="s">
        <v>230</v>
      </c>
      <c r="J7184" s="128" t="s">
        <v>230</v>
      </c>
      <c r="K7184" s="128" t="s">
        <v>230</v>
      </c>
      <c r="N7184" s="128" t="s">
        <v>230</v>
      </c>
      <c r="AA7184" s="128" t="s">
        <v>230</v>
      </c>
    </row>
    <row r="7185" spans="6:27">
      <c r="F7185" s="128" t="s">
        <v>230</v>
      </c>
      <c r="G7185" s="128" t="s">
        <v>230</v>
      </c>
      <c r="H7185" s="128" t="s">
        <v>230</v>
      </c>
      <c r="I7185" s="128" t="s">
        <v>230</v>
      </c>
      <c r="J7185" s="128" t="s">
        <v>230</v>
      </c>
      <c r="K7185" s="128" t="s">
        <v>230</v>
      </c>
      <c r="N7185" s="128" t="s">
        <v>230</v>
      </c>
      <c r="AA7185" s="128" t="s">
        <v>230</v>
      </c>
    </row>
    <row r="7186" spans="6:27">
      <c r="F7186" s="128" t="s">
        <v>230</v>
      </c>
      <c r="G7186" s="128" t="s">
        <v>230</v>
      </c>
      <c r="H7186" s="128" t="s">
        <v>230</v>
      </c>
      <c r="I7186" s="128" t="s">
        <v>230</v>
      </c>
      <c r="J7186" s="128" t="s">
        <v>230</v>
      </c>
      <c r="K7186" s="128" t="s">
        <v>230</v>
      </c>
      <c r="N7186" s="128" t="s">
        <v>230</v>
      </c>
      <c r="AA7186" s="128" t="s">
        <v>230</v>
      </c>
    </row>
    <row r="7187" spans="6:27">
      <c r="F7187" s="128" t="s">
        <v>230</v>
      </c>
      <c r="G7187" s="128" t="s">
        <v>230</v>
      </c>
      <c r="H7187" s="128" t="s">
        <v>230</v>
      </c>
      <c r="I7187" s="128" t="s">
        <v>230</v>
      </c>
      <c r="J7187" s="128" t="s">
        <v>230</v>
      </c>
      <c r="K7187" s="128" t="s">
        <v>230</v>
      </c>
      <c r="N7187" s="128" t="s">
        <v>230</v>
      </c>
      <c r="AA7187" s="128" t="s">
        <v>230</v>
      </c>
    </row>
    <row r="7188" spans="6:27">
      <c r="F7188" s="128" t="s">
        <v>230</v>
      </c>
      <c r="G7188" s="128" t="s">
        <v>230</v>
      </c>
      <c r="H7188" s="128" t="s">
        <v>230</v>
      </c>
      <c r="I7188" s="128" t="s">
        <v>230</v>
      </c>
      <c r="J7188" s="128" t="s">
        <v>230</v>
      </c>
      <c r="K7188" s="128" t="s">
        <v>230</v>
      </c>
      <c r="N7188" s="128" t="s">
        <v>230</v>
      </c>
      <c r="AA7188" s="128" t="s">
        <v>230</v>
      </c>
    </row>
    <row r="7189" spans="6:27">
      <c r="F7189" s="128" t="s">
        <v>230</v>
      </c>
      <c r="G7189" s="128" t="s">
        <v>230</v>
      </c>
      <c r="H7189" s="128" t="s">
        <v>230</v>
      </c>
      <c r="I7189" s="128" t="s">
        <v>230</v>
      </c>
      <c r="J7189" s="128" t="s">
        <v>230</v>
      </c>
      <c r="K7189" s="128" t="s">
        <v>230</v>
      </c>
      <c r="N7189" s="128" t="s">
        <v>230</v>
      </c>
      <c r="AA7189" s="128" t="s">
        <v>230</v>
      </c>
    </row>
    <row r="7190" spans="6:27">
      <c r="F7190" s="128" t="s">
        <v>230</v>
      </c>
      <c r="G7190" s="128" t="s">
        <v>230</v>
      </c>
      <c r="H7190" s="128" t="s">
        <v>230</v>
      </c>
      <c r="I7190" s="128" t="s">
        <v>230</v>
      </c>
      <c r="J7190" s="128" t="s">
        <v>230</v>
      </c>
      <c r="K7190" s="128" t="s">
        <v>230</v>
      </c>
      <c r="N7190" s="128" t="s">
        <v>230</v>
      </c>
      <c r="AA7190" s="128" t="s">
        <v>230</v>
      </c>
    </row>
    <row r="7191" spans="6:27">
      <c r="F7191" s="128" t="s">
        <v>230</v>
      </c>
      <c r="G7191" s="128" t="s">
        <v>230</v>
      </c>
      <c r="H7191" s="128" t="s">
        <v>230</v>
      </c>
      <c r="I7191" s="128" t="s">
        <v>230</v>
      </c>
      <c r="J7191" s="128" t="s">
        <v>230</v>
      </c>
      <c r="K7191" s="128" t="s">
        <v>230</v>
      </c>
      <c r="N7191" s="128" t="s">
        <v>230</v>
      </c>
      <c r="AA7191" s="128" t="s">
        <v>230</v>
      </c>
    </row>
    <row r="7192" spans="6:27">
      <c r="F7192" s="128" t="s">
        <v>230</v>
      </c>
      <c r="G7192" s="128" t="s">
        <v>230</v>
      </c>
      <c r="H7192" s="128" t="s">
        <v>230</v>
      </c>
      <c r="I7192" s="128" t="s">
        <v>230</v>
      </c>
      <c r="J7192" s="128" t="s">
        <v>230</v>
      </c>
      <c r="K7192" s="128" t="s">
        <v>230</v>
      </c>
      <c r="N7192" s="128" t="s">
        <v>230</v>
      </c>
      <c r="AA7192" s="128" t="s">
        <v>230</v>
      </c>
    </row>
    <row r="7193" spans="6:27">
      <c r="F7193" s="128" t="s">
        <v>230</v>
      </c>
      <c r="G7193" s="128" t="s">
        <v>230</v>
      </c>
      <c r="H7193" s="128" t="s">
        <v>230</v>
      </c>
      <c r="I7193" s="128" t="s">
        <v>230</v>
      </c>
      <c r="J7193" s="128" t="s">
        <v>230</v>
      </c>
      <c r="K7193" s="128" t="s">
        <v>230</v>
      </c>
      <c r="N7193" s="128" t="s">
        <v>230</v>
      </c>
      <c r="AA7193" s="128" t="s">
        <v>230</v>
      </c>
    </row>
    <row r="7194" spans="6:27">
      <c r="F7194" s="128" t="s">
        <v>230</v>
      </c>
      <c r="G7194" s="128" t="s">
        <v>230</v>
      </c>
      <c r="H7194" s="128" t="s">
        <v>230</v>
      </c>
      <c r="I7194" s="128" t="s">
        <v>230</v>
      </c>
      <c r="J7194" s="128" t="s">
        <v>230</v>
      </c>
      <c r="K7194" s="128" t="s">
        <v>230</v>
      </c>
      <c r="N7194" s="128" t="s">
        <v>230</v>
      </c>
      <c r="AA7194" s="128" t="s">
        <v>230</v>
      </c>
    </row>
    <row r="7195" spans="6:27">
      <c r="F7195" s="128" t="s">
        <v>230</v>
      </c>
      <c r="G7195" s="128" t="s">
        <v>230</v>
      </c>
      <c r="H7195" s="128" t="s">
        <v>230</v>
      </c>
      <c r="I7195" s="128" t="s">
        <v>230</v>
      </c>
      <c r="J7195" s="128" t="s">
        <v>230</v>
      </c>
      <c r="K7195" s="128" t="s">
        <v>230</v>
      </c>
      <c r="N7195" s="128" t="s">
        <v>230</v>
      </c>
      <c r="AA7195" s="128" t="s">
        <v>230</v>
      </c>
    </row>
    <row r="7196" spans="6:27">
      <c r="F7196" s="128" t="s">
        <v>230</v>
      </c>
      <c r="G7196" s="128" t="s">
        <v>230</v>
      </c>
      <c r="H7196" s="128" t="s">
        <v>230</v>
      </c>
      <c r="I7196" s="128" t="s">
        <v>230</v>
      </c>
      <c r="J7196" s="128" t="s">
        <v>230</v>
      </c>
      <c r="K7196" s="128" t="s">
        <v>230</v>
      </c>
      <c r="N7196" s="128" t="s">
        <v>230</v>
      </c>
      <c r="AA7196" s="128" t="s">
        <v>230</v>
      </c>
    </row>
    <row r="7197" spans="6:27">
      <c r="F7197" s="128" t="s">
        <v>230</v>
      </c>
      <c r="G7197" s="128" t="s">
        <v>230</v>
      </c>
      <c r="H7197" s="128" t="s">
        <v>230</v>
      </c>
      <c r="I7197" s="128" t="s">
        <v>230</v>
      </c>
      <c r="J7197" s="128" t="s">
        <v>230</v>
      </c>
      <c r="K7197" s="128" t="s">
        <v>230</v>
      </c>
      <c r="N7197" s="128" t="s">
        <v>230</v>
      </c>
      <c r="AA7197" s="128" t="s">
        <v>230</v>
      </c>
    </row>
    <row r="7198" spans="6:27">
      <c r="F7198" s="128" t="s">
        <v>230</v>
      </c>
      <c r="G7198" s="128" t="s">
        <v>230</v>
      </c>
      <c r="H7198" s="128" t="s">
        <v>230</v>
      </c>
      <c r="I7198" s="128" t="s">
        <v>230</v>
      </c>
      <c r="J7198" s="128" t="s">
        <v>230</v>
      </c>
      <c r="K7198" s="128" t="s">
        <v>230</v>
      </c>
      <c r="N7198" s="128" t="s">
        <v>230</v>
      </c>
      <c r="AA7198" s="128" t="s">
        <v>230</v>
      </c>
    </row>
    <row r="7199" spans="6:27">
      <c r="F7199" s="128" t="s">
        <v>230</v>
      </c>
      <c r="G7199" s="128" t="s">
        <v>230</v>
      </c>
      <c r="H7199" s="128" t="s">
        <v>230</v>
      </c>
      <c r="I7199" s="128" t="s">
        <v>230</v>
      </c>
      <c r="J7199" s="128" t="s">
        <v>230</v>
      </c>
      <c r="K7199" s="128" t="s">
        <v>230</v>
      </c>
      <c r="N7199" s="128" t="s">
        <v>230</v>
      </c>
      <c r="AA7199" s="128" t="s">
        <v>230</v>
      </c>
    </row>
    <row r="7200" spans="6:27">
      <c r="F7200" s="128" t="s">
        <v>230</v>
      </c>
      <c r="G7200" s="128" t="s">
        <v>230</v>
      </c>
      <c r="H7200" s="128" t="s">
        <v>230</v>
      </c>
      <c r="I7200" s="128" t="s">
        <v>230</v>
      </c>
      <c r="J7200" s="128" t="s">
        <v>230</v>
      </c>
      <c r="K7200" s="128" t="s">
        <v>230</v>
      </c>
      <c r="N7200" s="128" t="s">
        <v>230</v>
      </c>
      <c r="AA7200" s="128" t="s">
        <v>230</v>
      </c>
    </row>
    <row r="7201" spans="6:27">
      <c r="F7201" s="128" t="s">
        <v>230</v>
      </c>
      <c r="G7201" s="128" t="s">
        <v>230</v>
      </c>
      <c r="H7201" s="128" t="s">
        <v>230</v>
      </c>
      <c r="I7201" s="128" t="s">
        <v>230</v>
      </c>
      <c r="J7201" s="128" t="s">
        <v>230</v>
      </c>
      <c r="K7201" s="128" t="s">
        <v>230</v>
      </c>
      <c r="N7201" s="128" t="s">
        <v>230</v>
      </c>
      <c r="AA7201" s="128" t="s">
        <v>230</v>
      </c>
    </row>
    <row r="7202" spans="6:27">
      <c r="F7202" s="128" t="s">
        <v>230</v>
      </c>
      <c r="G7202" s="128" t="s">
        <v>230</v>
      </c>
      <c r="H7202" s="128" t="s">
        <v>230</v>
      </c>
      <c r="I7202" s="128" t="s">
        <v>230</v>
      </c>
      <c r="J7202" s="128" t="s">
        <v>230</v>
      </c>
      <c r="K7202" s="128" t="s">
        <v>230</v>
      </c>
      <c r="N7202" s="128" t="s">
        <v>230</v>
      </c>
      <c r="AA7202" s="128" t="s">
        <v>230</v>
      </c>
    </row>
    <row r="7203" spans="6:27">
      <c r="F7203" s="128" t="s">
        <v>230</v>
      </c>
      <c r="G7203" s="128" t="s">
        <v>230</v>
      </c>
      <c r="H7203" s="128" t="s">
        <v>230</v>
      </c>
      <c r="I7203" s="128" t="s">
        <v>230</v>
      </c>
      <c r="J7203" s="128" t="s">
        <v>230</v>
      </c>
      <c r="K7203" s="128" t="s">
        <v>230</v>
      </c>
      <c r="N7203" s="128" t="s">
        <v>230</v>
      </c>
      <c r="AA7203" s="128" t="s">
        <v>230</v>
      </c>
    </row>
    <row r="7204" spans="6:27">
      <c r="F7204" s="128" t="s">
        <v>230</v>
      </c>
      <c r="G7204" s="128" t="s">
        <v>230</v>
      </c>
      <c r="H7204" s="128" t="s">
        <v>230</v>
      </c>
      <c r="I7204" s="128" t="s">
        <v>230</v>
      </c>
      <c r="J7204" s="128" t="s">
        <v>230</v>
      </c>
      <c r="K7204" s="128" t="s">
        <v>230</v>
      </c>
      <c r="N7204" s="128" t="s">
        <v>230</v>
      </c>
      <c r="AA7204" s="128" t="s">
        <v>230</v>
      </c>
    </row>
    <row r="7205" spans="6:27">
      <c r="F7205" s="128" t="s">
        <v>230</v>
      </c>
      <c r="G7205" s="128" t="s">
        <v>230</v>
      </c>
      <c r="H7205" s="128" t="s">
        <v>230</v>
      </c>
      <c r="I7205" s="128" t="s">
        <v>230</v>
      </c>
      <c r="J7205" s="128" t="s">
        <v>230</v>
      </c>
      <c r="K7205" s="128" t="s">
        <v>230</v>
      </c>
      <c r="N7205" s="128" t="s">
        <v>230</v>
      </c>
      <c r="AA7205" s="128" t="s">
        <v>230</v>
      </c>
    </row>
    <row r="7206" spans="6:27">
      <c r="F7206" s="128" t="s">
        <v>230</v>
      </c>
      <c r="G7206" s="128" t="s">
        <v>230</v>
      </c>
      <c r="H7206" s="128" t="s">
        <v>230</v>
      </c>
      <c r="I7206" s="128" t="s">
        <v>230</v>
      </c>
      <c r="J7206" s="128" t="s">
        <v>230</v>
      </c>
      <c r="K7206" s="128" t="s">
        <v>230</v>
      </c>
      <c r="N7206" s="128" t="s">
        <v>230</v>
      </c>
      <c r="AA7206" s="128" t="s">
        <v>230</v>
      </c>
    </row>
    <row r="7207" spans="6:27">
      <c r="F7207" s="128" t="s">
        <v>230</v>
      </c>
      <c r="G7207" s="128" t="s">
        <v>230</v>
      </c>
      <c r="H7207" s="128" t="s">
        <v>230</v>
      </c>
      <c r="I7207" s="128" t="s">
        <v>230</v>
      </c>
      <c r="J7207" s="128" t="s">
        <v>230</v>
      </c>
      <c r="K7207" s="128" t="s">
        <v>230</v>
      </c>
      <c r="N7207" s="128" t="s">
        <v>230</v>
      </c>
      <c r="AA7207" s="128" t="s">
        <v>230</v>
      </c>
    </row>
    <row r="7208" spans="6:27">
      <c r="F7208" s="128" t="s">
        <v>230</v>
      </c>
      <c r="G7208" s="128" t="s">
        <v>230</v>
      </c>
      <c r="H7208" s="128" t="s">
        <v>230</v>
      </c>
      <c r="I7208" s="128" t="s">
        <v>230</v>
      </c>
      <c r="J7208" s="128" t="s">
        <v>230</v>
      </c>
      <c r="K7208" s="128" t="s">
        <v>230</v>
      </c>
      <c r="N7208" s="128" t="s">
        <v>230</v>
      </c>
      <c r="AA7208" s="128" t="s">
        <v>230</v>
      </c>
    </row>
    <row r="7209" spans="6:27">
      <c r="F7209" s="128" t="s">
        <v>230</v>
      </c>
      <c r="G7209" s="128" t="s">
        <v>230</v>
      </c>
      <c r="H7209" s="128" t="s">
        <v>230</v>
      </c>
      <c r="I7209" s="128" t="s">
        <v>230</v>
      </c>
      <c r="J7209" s="128" t="s">
        <v>230</v>
      </c>
      <c r="K7209" s="128" t="s">
        <v>230</v>
      </c>
      <c r="N7209" s="128" t="s">
        <v>230</v>
      </c>
      <c r="AA7209" s="128" t="s">
        <v>230</v>
      </c>
    </row>
    <row r="7210" spans="6:27">
      <c r="F7210" s="128" t="s">
        <v>230</v>
      </c>
      <c r="G7210" s="128" t="s">
        <v>230</v>
      </c>
      <c r="H7210" s="128" t="s">
        <v>230</v>
      </c>
      <c r="I7210" s="128" t="s">
        <v>230</v>
      </c>
      <c r="J7210" s="128" t="s">
        <v>230</v>
      </c>
      <c r="K7210" s="128" t="s">
        <v>230</v>
      </c>
      <c r="N7210" s="128" t="s">
        <v>230</v>
      </c>
      <c r="AA7210" s="128" t="s">
        <v>230</v>
      </c>
    </row>
    <row r="7211" spans="6:27">
      <c r="F7211" s="128" t="s">
        <v>230</v>
      </c>
      <c r="G7211" s="128" t="s">
        <v>230</v>
      </c>
      <c r="H7211" s="128" t="s">
        <v>230</v>
      </c>
      <c r="I7211" s="128" t="s">
        <v>230</v>
      </c>
      <c r="J7211" s="128" t="s">
        <v>230</v>
      </c>
      <c r="K7211" s="128" t="s">
        <v>230</v>
      </c>
      <c r="N7211" s="128" t="s">
        <v>230</v>
      </c>
      <c r="AA7211" s="128" t="s">
        <v>230</v>
      </c>
    </row>
    <row r="7212" spans="6:27">
      <c r="F7212" s="128" t="s">
        <v>230</v>
      </c>
      <c r="G7212" s="128" t="s">
        <v>230</v>
      </c>
      <c r="H7212" s="128" t="s">
        <v>230</v>
      </c>
      <c r="I7212" s="128" t="s">
        <v>230</v>
      </c>
      <c r="J7212" s="128" t="s">
        <v>230</v>
      </c>
      <c r="K7212" s="128" t="s">
        <v>230</v>
      </c>
      <c r="N7212" s="128" t="s">
        <v>230</v>
      </c>
      <c r="AA7212" s="128" t="s">
        <v>230</v>
      </c>
    </row>
    <row r="7213" spans="6:27">
      <c r="F7213" s="128" t="s">
        <v>230</v>
      </c>
      <c r="G7213" s="128" t="s">
        <v>230</v>
      </c>
      <c r="H7213" s="128" t="s">
        <v>230</v>
      </c>
      <c r="I7213" s="128" t="s">
        <v>230</v>
      </c>
      <c r="J7213" s="128" t="s">
        <v>230</v>
      </c>
      <c r="K7213" s="128" t="s">
        <v>230</v>
      </c>
      <c r="N7213" s="128" t="s">
        <v>230</v>
      </c>
      <c r="AA7213" s="128" t="s">
        <v>230</v>
      </c>
    </row>
    <row r="7214" spans="6:27">
      <c r="F7214" s="128" t="s">
        <v>230</v>
      </c>
      <c r="G7214" s="128" t="s">
        <v>230</v>
      </c>
      <c r="H7214" s="128" t="s">
        <v>230</v>
      </c>
      <c r="I7214" s="128" t="s">
        <v>230</v>
      </c>
      <c r="J7214" s="128" t="s">
        <v>230</v>
      </c>
      <c r="K7214" s="128" t="s">
        <v>230</v>
      </c>
      <c r="N7214" s="128" t="s">
        <v>230</v>
      </c>
      <c r="AA7214" s="128" t="s">
        <v>230</v>
      </c>
    </row>
    <row r="7215" spans="6:27">
      <c r="F7215" s="128" t="s">
        <v>230</v>
      </c>
      <c r="G7215" s="128" t="s">
        <v>230</v>
      </c>
      <c r="H7215" s="128" t="s">
        <v>230</v>
      </c>
      <c r="I7215" s="128" t="s">
        <v>230</v>
      </c>
      <c r="J7215" s="128" t="s">
        <v>230</v>
      </c>
      <c r="K7215" s="128" t="s">
        <v>230</v>
      </c>
      <c r="N7215" s="128" t="s">
        <v>230</v>
      </c>
      <c r="AA7215" s="128" t="s">
        <v>230</v>
      </c>
    </row>
    <row r="7216" spans="6:27">
      <c r="F7216" s="128" t="s">
        <v>230</v>
      </c>
      <c r="G7216" s="128" t="s">
        <v>230</v>
      </c>
      <c r="H7216" s="128" t="s">
        <v>230</v>
      </c>
      <c r="I7216" s="128" t="s">
        <v>230</v>
      </c>
      <c r="J7216" s="128" t="s">
        <v>230</v>
      </c>
      <c r="K7216" s="128" t="s">
        <v>230</v>
      </c>
      <c r="N7216" s="128" t="s">
        <v>230</v>
      </c>
      <c r="AA7216" s="128" t="s">
        <v>230</v>
      </c>
    </row>
    <row r="7217" spans="6:27">
      <c r="F7217" s="128" t="s">
        <v>230</v>
      </c>
      <c r="G7217" s="128" t="s">
        <v>230</v>
      </c>
      <c r="H7217" s="128" t="s">
        <v>230</v>
      </c>
      <c r="I7217" s="128" t="s">
        <v>230</v>
      </c>
      <c r="J7217" s="128" t="s">
        <v>230</v>
      </c>
      <c r="K7217" s="128" t="s">
        <v>230</v>
      </c>
      <c r="N7217" s="128" t="s">
        <v>230</v>
      </c>
      <c r="AA7217" s="128" t="s">
        <v>230</v>
      </c>
    </row>
    <row r="7218" spans="6:27">
      <c r="F7218" s="128" t="s">
        <v>230</v>
      </c>
      <c r="G7218" s="128" t="s">
        <v>230</v>
      </c>
      <c r="H7218" s="128" t="s">
        <v>230</v>
      </c>
      <c r="I7218" s="128" t="s">
        <v>230</v>
      </c>
      <c r="J7218" s="128" t="s">
        <v>230</v>
      </c>
      <c r="K7218" s="128" t="s">
        <v>230</v>
      </c>
      <c r="N7218" s="128" t="s">
        <v>230</v>
      </c>
      <c r="AA7218" s="128" t="s">
        <v>230</v>
      </c>
    </row>
    <row r="7219" spans="6:27">
      <c r="F7219" s="128" t="s">
        <v>230</v>
      </c>
      <c r="G7219" s="128" t="s">
        <v>230</v>
      </c>
      <c r="H7219" s="128" t="s">
        <v>230</v>
      </c>
      <c r="I7219" s="128" t="s">
        <v>230</v>
      </c>
      <c r="J7219" s="128" t="s">
        <v>230</v>
      </c>
      <c r="K7219" s="128" t="s">
        <v>230</v>
      </c>
      <c r="N7219" s="128" t="s">
        <v>230</v>
      </c>
      <c r="AA7219" s="128" t="s">
        <v>230</v>
      </c>
    </row>
    <row r="7220" spans="6:27">
      <c r="F7220" s="128" t="s">
        <v>230</v>
      </c>
      <c r="G7220" s="128" t="s">
        <v>230</v>
      </c>
      <c r="H7220" s="128" t="s">
        <v>230</v>
      </c>
      <c r="I7220" s="128" t="s">
        <v>230</v>
      </c>
      <c r="J7220" s="128" t="s">
        <v>230</v>
      </c>
      <c r="K7220" s="128" t="s">
        <v>230</v>
      </c>
      <c r="N7220" s="128" t="s">
        <v>230</v>
      </c>
      <c r="AA7220" s="128" t="s">
        <v>230</v>
      </c>
    </row>
    <row r="7221" spans="6:27">
      <c r="F7221" s="128" t="s">
        <v>230</v>
      </c>
      <c r="G7221" s="128" t="s">
        <v>230</v>
      </c>
      <c r="H7221" s="128" t="s">
        <v>230</v>
      </c>
      <c r="I7221" s="128" t="s">
        <v>230</v>
      </c>
      <c r="J7221" s="128" t="s">
        <v>230</v>
      </c>
      <c r="K7221" s="128" t="s">
        <v>230</v>
      </c>
      <c r="N7221" s="128" t="s">
        <v>230</v>
      </c>
      <c r="AA7221" s="128" t="s">
        <v>230</v>
      </c>
    </row>
    <row r="7222" spans="6:27">
      <c r="F7222" s="128" t="s">
        <v>230</v>
      </c>
      <c r="G7222" s="128" t="s">
        <v>230</v>
      </c>
      <c r="H7222" s="128" t="s">
        <v>230</v>
      </c>
      <c r="I7222" s="128" t="s">
        <v>230</v>
      </c>
      <c r="J7222" s="128" t="s">
        <v>230</v>
      </c>
      <c r="K7222" s="128" t="s">
        <v>230</v>
      </c>
      <c r="N7222" s="128" t="s">
        <v>230</v>
      </c>
      <c r="AA7222" s="128" t="s">
        <v>230</v>
      </c>
    </row>
    <row r="7223" spans="6:27">
      <c r="F7223" s="128" t="s">
        <v>230</v>
      </c>
      <c r="G7223" s="128" t="s">
        <v>230</v>
      </c>
      <c r="H7223" s="128" t="s">
        <v>230</v>
      </c>
      <c r="I7223" s="128" t="s">
        <v>230</v>
      </c>
      <c r="J7223" s="128" t="s">
        <v>230</v>
      </c>
      <c r="K7223" s="128" t="s">
        <v>230</v>
      </c>
      <c r="N7223" s="128" t="s">
        <v>230</v>
      </c>
      <c r="AA7223" s="128" t="s">
        <v>230</v>
      </c>
    </row>
    <row r="7224" spans="6:27">
      <c r="F7224" s="128" t="s">
        <v>230</v>
      </c>
      <c r="G7224" s="128" t="s">
        <v>230</v>
      </c>
      <c r="H7224" s="128" t="s">
        <v>230</v>
      </c>
      <c r="I7224" s="128" t="s">
        <v>230</v>
      </c>
      <c r="J7224" s="128" t="s">
        <v>230</v>
      </c>
      <c r="K7224" s="128" t="s">
        <v>230</v>
      </c>
      <c r="N7224" s="128" t="s">
        <v>230</v>
      </c>
      <c r="AA7224" s="128" t="s">
        <v>230</v>
      </c>
    </row>
    <row r="7225" spans="6:27">
      <c r="F7225" s="128" t="s">
        <v>230</v>
      </c>
      <c r="G7225" s="128" t="s">
        <v>230</v>
      </c>
      <c r="H7225" s="128" t="s">
        <v>230</v>
      </c>
      <c r="I7225" s="128" t="s">
        <v>230</v>
      </c>
      <c r="J7225" s="128" t="s">
        <v>230</v>
      </c>
      <c r="K7225" s="128" t="s">
        <v>230</v>
      </c>
      <c r="N7225" s="128" t="s">
        <v>230</v>
      </c>
      <c r="AA7225" s="128" t="s">
        <v>230</v>
      </c>
    </row>
    <row r="7226" spans="6:27">
      <c r="F7226" s="128" t="s">
        <v>230</v>
      </c>
      <c r="G7226" s="128" t="s">
        <v>230</v>
      </c>
      <c r="H7226" s="128" t="s">
        <v>230</v>
      </c>
      <c r="I7226" s="128" t="s">
        <v>230</v>
      </c>
      <c r="J7226" s="128" t="s">
        <v>230</v>
      </c>
      <c r="K7226" s="128" t="s">
        <v>230</v>
      </c>
      <c r="N7226" s="128" t="s">
        <v>230</v>
      </c>
      <c r="AA7226" s="128" t="s">
        <v>230</v>
      </c>
    </row>
    <row r="7227" spans="6:27">
      <c r="F7227" s="128" t="s">
        <v>230</v>
      </c>
      <c r="G7227" s="128" t="s">
        <v>230</v>
      </c>
      <c r="H7227" s="128" t="s">
        <v>230</v>
      </c>
      <c r="I7227" s="128" t="s">
        <v>230</v>
      </c>
      <c r="J7227" s="128" t="s">
        <v>230</v>
      </c>
      <c r="K7227" s="128" t="s">
        <v>230</v>
      </c>
      <c r="N7227" s="128" t="s">
        <v>230</v>
      </c>
      <c r="AA7227" s="128" t="s">
        <v>230</v>
      </c>
    </row>
    <row r="7228" spans="6:27">
      <c r="F7228" s="128" t="s">
        <v>230</v>
      </c>
      <c r="G7228" s="128" t="s">
        <v>230</v>
      </c>
      <c r="H7228" s="128" t="s">
        <v>230</v>
      </c>
      <c r="I7228" s="128" t="s">
        <v>230</v>
      </c>
      <c r="J7228" s="128" t="s">
        <v>230</v>
      </c>
      <c r="K7228" s="128" t="s">
        <v>230</v>
      </c>
      <c r="N7228" s="128" t="s">
        <v>230</v>
      </c>
      <c r="AA7228" s="128" t="s">
        <v>230</v>
      </c>
    </row>
    <row r="7229" spans="6:27">
      <c r="F7229" s="128" t="s">
        <v>230</v>
      </c>
      <c r="G7229" s="128" t="s">
        <v>230</v>
      </c>
      <c r="H7229" s="128" t="s">
        <v>230</v>
      </c>
      <c r="I7229" s="128" t="s">
        <v>230</v>
      </c>
      <c r="J7229" s="128" t="s">
        <v>230</v>
      </c>
      <c r="K7229" s="128" t="s">
        <v>230</v>
      </c>
      <c r="N7229" s="128" t="s">
        <v>230</v>
      </c>
      <c r="AA7229" s="128" t="s">
        <v>230</v>
      </c>
    </row>
    <row r="7230" spans="6:27">
      <c r="F7230" s="128" t="s">
        <v>230</v>
      </c>
      <c r="G7230" s="128" t="s">
        <v>230</v>
      </c>
      <c r="H7230" s="128" t="s">
        <v>230</v>
      </c>
      <c r="I7230" s="128" t="s">
        <v>230</v>
      </c>
      <c r="J7230" s="128" t="s">
        <v>230</v>
      </c>
      <c r="K7230" s="128" t="s">
        <v>230</v>
      </c>
      <c r="N7230" s="128" t="s">
        <v>230</v>
      </c>
      <c r="AA7230" s="128" t="s">
        <v>230</v>
      </c>
    </row>
    <row r="7231" spans="6:27">
      <c r="F7231" s="128" t="s">
        <v>230</v>
      </c>
      <c r="G7231" s="128" t="s">
        <v>230</v>
      </c>
      <c r="H7231" s="128" t="s">
        <v>230</v>
      </c>
      <c r="I7231" s="128" t="s">
        <v>230</v>
      </c>
      <c r="J7231" s="128" t="s">
        <v>230</v>
      </c>
      <c r="K7231" s="128" t="s">
        <v>230</v>
      </c>
      <c r="N7231" s="128" t="s">
        <v>230</v>
      </c>
      <c r="AA7231" s="128" t="s">
        <v>230</v>
      </c>
    </row>
    <row r="7232" spans="6:27">
      <c r="F7232" s="128" t="s">
        <v>230</v>
      </c>
      <c r="G7232" s="128" t="s">
        <v>230</v>
      </c>
      <c r="H7232" s="128" t="s">
        <v>230</v>
      </c>
      <c r="I7232" s="128" t="s">
        <v>230</v>
      </c>
      <c r="J7232" s="128" t="s">
        <v>230</v>
      </c>
      <c r="K7232" s="128" t="s">
        <v>230</v>
      </c>
      <c r="N7232" s="128" t="s">
        <v>230</v>
      </c>
      <c r="AA7232" s="128" t="s">
        <v>230</v>
      </c>
    </row>
    <row r="7233" spans="6:27">
      <c r="F7233" s="128" t="s">
        <v>230</v>
      </c>
      <c r="G7233" s="128" t="s">
        <v>230</v>
      </c>
      <c r="H7233" s="128" t="s">
        <v>230</v>
      </c>
      <c r="I7233" s="128" t="s">
        <v>230</v>
      </c>
      <c r="J7233" s="128" t="s">
        <v>230</v>
      </c>
      <c r="K7233" s="128" t="s">
        <v>230</v>
      </c>
      <c r="N7233" s="128" t="s">
        <v>230</v>
      </c>
      <c r="AA7233" s="128" t="s">
        <v>230</v>
      </c>
    </row>
    <row r="7234" spans="6:27">
      <c r="F7234" s="128" t="s">
        <v>230</v>
      </c>
      <c r="G7234" s="128" t="s">
        <v>230</v>
      </c>
      <c r="H7234" s="128" t="s">
        <v>230</v>
      </c>
      <c r="I7234" s="128" t="s">
        <v>230</v>
      </c>
      <c r="J7234" s="128" t="s">
        <v>230</v>
      </c>
      <c r="K7234" s="128" t="s">
        <v>230</v>
      </c>
      <c r="N7234" s="128" t="s">
        <v>230</v>
      </c>
      <c r="AA7234" s="128" t="s">
        <v>230</v>
      </c>
    </row>
    <row r="7235" spans="6:27">
      <c r="F7235" s="128" t="s">
        <v>230</v>
      </c>
      <c r="G7235" s="128" t="s">
        <v>230</v>
      </c>
      <c r="H7235" s="128" t="s">
        <v>230</v>
      </c>
      <c r="I7235" s="128" t="s">
        <v>230</v>
      </c>
      <c r="J7235" s="128" t="s">
        <v>230</v>
      </c>
      <c r="K7235" s="128" t="s">
        <v>230</v>
      </c>
      <c r="N7235" s="128" t="s">
        <v>230</v>
      </c>
      <c r="AA7235" s="128" t="s">
        <v>230</v>
      </c>
    </row>
    <row r="7236" spans="6:27">
      <c r="F7236" s="128" t="s">
        <v>230</v>
      </c>
      <c r="G7236" s="128" t="s">
        <v>230</v>
      </c>
      <c r="H7236" s="128" t="s">
        <v>230</v>
      </c>
      <c r="I7236" s="128" t="s">
        <v>230</v>
      </c>
      <c r="J7236" s="128" t="s">
        <v>230</v>
      </c>
      <c r="K7236" s="128" t="s">
        <v>230</v>
      </c>
      <c r="N7236" s="128" t="s">
        <v>230</v>
      </c>
      <c r="AA7236" s="128" t="s">
        <v>230</v>
      </c>
    </row>
    <row r="7237" spans="6:27">
      <c r="F7237" s="128" t="s">
        <v>230</v>
      </c>
      <c r="G7237" s="128" t="s">
        <v>230</v>
      </c>
      <c r="H7237" s="128" t="s">
        <v>230</v>
      </c>
      <c r="I7237" s="128" t="s">
        <v>230</v>
      </c>
      <c r="J7237" s="128" t="s">
        <v>230</v>
      </c>
      <c r="K7237" s="128" t="s">
        <v>230</v>
      </c>
      <c r="N7237" s="128" t="s">
        <v>230</v>
      </c>
      <c r="AA7237" s="128" t="s">
        <v>230</v>
      </c>
    </row>
    <row r="7238" spans="6:27">
      <c r="F7238" s="128" t="s">
        <v>230</v>
      </c>
      <c r="G7238" s="128" t="s">
        <v>230</v>
      </c>
      <c r="H7238" s="128" t="s">
        <v>230</v>
      </c>
      <c r="I7238" s="128" t="s">
        <v>230</v>
      </c>
      <c r="J7238" s="128" t="s">
        <v>230</v>
      </c>
      <c r="K7238" s="128" t="s">
        <v>230</v>
      </c>
      <c r="N7238" s="128" t="s">
        <v>230</v>
      </c>
      <c r="AA7238" s="128" t="s">
        <v>230</v>
      </c>
    </row>
    <row r="7239" spans="6:27">
      <c r="F7239" s="128" t="s">
        <v>230</v>
      </c>
      <c r="G7239" s="128" t="s">
        <v>230</v>
      </c>
      <c r="H7239" s="128" t="s">
        <v>230</v>
      </c>
      <c r="I7239" s="128" t="s">
        <v>230</v>
      </c>
      <c r="J7239" s="128" t="s">
        <v>230</v>
      </c>
      <c r="K7239" s="128" t="s">
        <v>230</v>
      </c>
      <c r="N7239" s="128" t="s">
        <v>230</v>
      </c>
      <c r="AA7239" s="128" t="s">
        <v>230</v>
      </c>
    </row>
    <row r="7240" spans="6:27">
      <c r="F7240" s="128" t="s">
        <v>230</v>
      </c>
      <c r="G7240" s="128" t="s">
        <v>230</v>
      </c>
      <c r="H7240" s="128" t="s">
        <v>230</v>
      </c>
      <c r="I7240" s="128" t="s">
        <v>230</v>
      </c>
      <c r="J7240" s="128" t="s">
        <v>230</v>
      </c>
      <c r="K7240" s="128" t="s">
        <v>230</v>
      </c>
      <c r="N7240" s="128" t="s">
        <v>230</v>
      </c>
      <c r="AA7240" s="128" t="s">
        <v>230</v>
      </c>
    </row>
    <row r="7241" spans="6:27">
      <c r="F7241" s="128" t="s">
        <v>230</v>
      </c>
      <c r="G7241" s="128" t="s">
        <v>230</v>
      </c>
      <c r="H7241" s="128" t="s">
        <v>230</v>
      </c>
      <c r="I7241" s="128" t="s">
        <v>230</v>
      </c>
      <c r="J7241" s="128" t="s">
        <v>230</v>
      </c>
      <c r="K7241" s="128" t="s">
        <v>230</v>
      </c>
      <c r="N7241" s="128" t="s">
        <v>230</v>
      </c>
      <c r="AA7241" s="128" t="s">
        <v>230</v>
      </c>
    </row>
    <row r="7242" spans="6:27">
      <c r="F7242" s="128" t="s">
        <v>230</v>
      </c>
      <c r="G7242" s="128" t="s">
        <v>230</v>
      </c>
      <c r="H7242" s="128" t="s">
        <v>230</v>
      </c>
      <c r="I7242" s="128" t="s">
        <v>230</v>
      </c>
      <c r="J7242" s="128" t="s">
        <v>230</v>
      </c>
      <c r="K7242" s="128" t="s">
        <v>230</v>
      </c>
      <c r="N7242" s="128" t="s">
        <v>230</v>
      </c>
      <c r="AA7242" s="128" t="s">
        <v>230</v>
      </c>
    </row>
    <row r="7243" spans="6:27">
      <c r="F7243" s="128" t="s">
        <v>230</v>
      </c>
      <c r="G7243" s="128" t="s">
        <v>230</v>
      </c>
      <c r="H7243" s="128" t="s">
        <v>230</v>
      </c>
      <c r="I7243" s="128" t="s">
        <v>230</v>
      </c>
      <c r="J7243" s="128" t="s">
        <v>230</v>
      </c>
      <c r="K7243" s="128" t="s">
        <v>230</v>
      </c>
      <c r="N7243" s="128" t="s">
        <v>230</v>
      </c>
      <c r="AA7243" s="128" t="s">
        <v>230</v>
      </c>
    </row>
    <row r="7244" spans="6:27">
      <c r="F7244" s="128" t="s">
        <v>230</v>
      </c>
      <c r="G7244" s="128" t="s">
        <v>230</v>
      </c>
      <c r="H7244" s="128" t="s">
        <v>230</v>
      </c>
      <c r="I7244" s="128" t="s">
        <v>230</v>
      </c>
      <c r="J7244" s="128" t="s">
        <v>230</v>
      </c>
      <c r="K7244" s="128" t="s">
        <v>230</v>
      </c>
      <c r="N7244" s="128" t="s">
        <v>230</v>
      </c>
      <c r="AA7244" s="128" t="s">
        <v>230</v>
      </c>
    </row>
    <row r="7245" spans="6:27">
      <c r="F7245" s="128" t="s">
        <v>230</v>
      </c>
      <c r="G7245" s="128" t="s">
        <v>230</v>
      </c>
      <c r="H7245" s="128" t="s">
        <v>230</v>
      </c>
      <c r="I7245" s="128" t="s">
        <v>230</v>
      </c>
      <c r="J7245" s="128" t="s">
        <v>230</v>
      </c>
      <c r="K7245" s="128" t="s">
        <v>230</v>
      </c>
      <c r="N7245" s="128" t="s">
        <v>230</v>
      </c>
      <c r="AA7245" s="128" t="s">
        <v>230</v>
      </c>
    </row>
    <row r="7246" spans="6:27">
      <c r="F7246" s="128" t="s">
        <v>230</v>
      </c>
      <c r="G7246" s="128" t="s">
        <v>230</v>
      </c>
      <c r="H7246" s="128" t="s">
        <v>230</v>
      </c>
      <c r="I7246" s="128" t="s">
        <v>230</v>
      </c>
      <c r="J7246" s="128" t="s">
        <v>230</v>
      </c>
      <c r="K7246" s="128" t="s">
        <v>230</v>
      </c>
      <c r="N7246" s="128" t="s">
        <v>230</v>
      </c>
      <c r="AA7246" s="128" t="s">
        <v>230</v>
      </c>
    </row>
    <row r="7247" spans="6:27">
      <c r="F7247" s="128" t="s">
        <v>230</v>
      </c>
      <c r="G7247" s="128" t="s">
        <v>230</v>
      </c>
      <c r="H7247" s="128" t="s">
        <v>230</v>
      </c>
      <c r="I7247" s="128" t="s">
        <v>230</v>
      </c>
      <c r="J7247" s="128" t="s">
        <v>230</v>
      </c>
      <c r="K7247" s="128" t="s">
        <v>230</v>
      </c>
      <c r="N7247" s="128" t="s">
        <v>230</v>
      </c>
      <c r="AA7247" s="128" t="s">
        <v>230</v>
      </c>
    </row>
    <row r="7248" spans="6:27">
      <c r="F7248" s="128" t="s">
        <v>230</v>
      </c>
      <c r="G7248" s="128" t="s">
        <v>230</v>
      </c>
      <c r="H7248" s="128" t="s">
        <v>230</v>
      </c>
      <c r="I7248" s="128" t="s">
        <v>230</v>
      </c>
      <c r="J7248" s="128" t="s">
        <v>230</v>
      </c>
      <c r="K7248" s="128" t="s">
        <v>230</v>
      </c>
      <c r="N7248" s="128" t="s">
        <v>230</v>
      </c>
      <c r="AA7248" s="128" t="s">
        <v>230</v>
      </c>
    </row>
    <row r="7249" spans="6:27">
      <c r="F7249" s="128" t="s">
        <v>230</v>
      </c>
      <c r="G7249" s="128" t="s">
        <v>230</v>
      </c>
      <c r="H7249" s="128" t="s">
        <v>230</v>
      </c>
      <c r="I7249" s="128" t="s">
        <v>230</v>
      </c>
      <c r="J7249" s="128" t="s">
        <v>230</v>
      </c>
      <c r="K7249" s="128" t="s">
        <v>230</v>
      </c>
      <c r="N7249" s="128" t="s">
        <v>230</v>
      </c>
      <c r="AA7249" s="128" t="s">
        <v>230</v>
      </c>
    </row>
    <row r="7250" spans="6:27">
      <c r="F7250" s="128" t="s">
        <v>230</v>
      </c>
      <c r="G7250" s="128" t="s">
        <v>230</v>
      </c>
      <c r="H7250" s="128" t="s">
        <v>230</v>
      </c>
      <c r="I7250" s="128" t="s">
        <v>230</v>
      </c>
      <c r="J7250" s="128" t="s">
        <v>230</v>
      </c>
      <c r="K7250" s="128" t="s">
        <v>230</v>
      </c>
      <c r="N7250" s="128" t="s">
        <v>230</v>
      </c>
      <c r="AA7250" s="128" t="s">
        <v>230</v>
      </c>
    </row>
    <row r="7251" spans="6:27">
      <c r="F7251" s="128" t="s">
        <v>230</v>
      </c>
      <c r="G7251" s="128" t="s">
        <v>230</v>
      </c>
      <c r="H7251" s="128" t="s">
        <v>230</v>
      </c>
      <c r="I7251" s="128" t="s">
        <v>230</v>
      </c>
      <c r="J7251" s="128" t="s">
        <v>230</v>
      </c>
      <c r="K7251" s="128" t="s">
        <v>230</v>
      </c>
      <c r="N7251" s="128" t="s">
        <v>230</v>
      </c>
      <c r="AA7251" s="128" t="s">
        <v>230</v>
      </c>
    </row>
    <row r="7252" spans="6:27">
      <c r="F7252" s="128" t="s">
        <v>230</v>
      </c>
      <c r="G7252" s="128" t="s">
        <v>230</v>
      </c>
      <c r="H7252" s="128" t="s">
        <v>230</v>
      </c>
      <c r="I7252" s="128" t="s">
        <v>230</v>
      </c>
      <c r="J7252" s="128" t="s">
        <v>230</v>
      </c>
      <c r="K7252" s="128" t="s">
        <v>230</v>
      </c>
      <c r="N7252" s="128" t="s">
        <v>230</v>
      </c>
      <c r="AA7252" s="128" t="s">
        <v>230</v>
      </c>
    </row>
    <row r="7253" spans="6:27">
      <c r="F7253" s="128" t="s">
        <v>230</v>
      </c>
      <c r="G7253" s="128" t="s">
        <v>230</v>
      </c>
      <c r="H7253" s="128" t="s">
        <v>230</v>
      </c>
      <c r="I7253" s="128" t="s">
        <v>230</v>
      </c>
      <c r="J7253" s="128" t="s">
        <v>230</v>
      </c>
      <c r="K7253" s="128" t="s">
        <v>230</v>
      </c>
      <c r="N7253" s="128" t="s">
        <v>230</v>
      </c>
      <c r="AA7253" s="128" t="s">
        <v>230</v>
      </c>
    </row>
    <row r="7254" spans="6:27">
      <c r="F7254" s="128" t="s">
        <v>230</v>
      </c>
      <c r="G7254" s="128" t="s">
        <v>230</v>
      </c>
      <c r="H7254" s="128" t="s">
        <v>230</v>
      </c>
      <c r="I7254" s="128" t="s">
        <v>230</v>
      </c>
      <c r="J7254" s="128" t="s">
        <v>230</v>
      </c>
      <c r="K7254" s="128" t="s">
        <v>230</v>
      </c>
      <c r="N7254" s="128" t="s">
        <v>230</v>
      </c>
      <c r="AA7254" s="128" t="s">
        <v>230</v>
      </c>
    </row>
    <row r="7255" spans="6:27">
      <c r="F7255" s="128" t="s">
        <v>230</v>
      </c>
      <c r="G7255" s="128" t="s">
        <v>230</v>
      </c>
      <c r="H7255" s="128" t="s">
        <v>230</v>
      </c>
      <c r="I7255" s="128" t="s">
        <v>230</v>
      </c>
      <c r="J7255" s="128" t="s">
        <v>230</v>
      </c>
      <c r="K7255" s="128" t="s">
        <v>230</v>
      </c>
      <c r="N7255" s="128" t="s">
        <v>230</v>
      </c>
      <c r="AA7255" s="128" t="s">
        <v>230</v>
      </c>
    </row>
    <row r="7256" spans="6:27">
      <c r="F7256" s="128" t="s">
        <v>230</v>
      </c>
      <c r="G7256" s="128" t="s">
        <v>230</v>
      </c>
      <c r="H7256" s="128" t="s">
        <v>230</v>
      </c>
      <c r="I7256" s="128" t="s">
        <v>230</v>
      </c>
      <c r="J7256" s="128" t="s">
        <v>230</v>
      </c>
      <c r="K7256" s="128" t="s">
        <v>230</v>
      </c>
      <c r="N7256" s="128" t="s">
        <v>230</v>
      </c>
      <c r="AA7256" s="128" t="s">
        <v>230</v>
      </c>
    </row>
    <row r="7257" spans="6:27">
      <c r="F7257" s="128" t="s">
        <v>230</v>
      </c>
      <c r="G7257" s="128" t="s">
        <v>230</v>
      </c>
      <c r="H7257" s="128" t="s">
        <v>230</v>
      </c>
      <c r="I7257" s="128" t="s">
        <v>230</v>
      </c>
      <c r="J7257" s="128" t="s">
        <v>230</v>
      </c>
      <c r="K7257" s="128" t="s">
        <v>230</v>
      </c>
      <c r="N7257" s="128" t="s">
        <v>230</v>
      </c>
      <c r="AA7257" s="128" t="s">
        <v>230</v>
      </c>
    </row>
    <row r="7258" spans="6:27">
      <c r="F7258" s="128" t="s">
        <v>230</v>
      </c>
      <c r="G7258" s="128" t="s">
        <v>230</v>
      </c>
      <c r="H7258" s="128" t="s">
        <v>230</v>
      </c>
      <c r="I7258" s="128" t="s">
        <v>230</v>
      </c>
      <c r="J7258" s="128" t="s">
        <v>230</v>
      </c>
      <c r="K7258" s="128" t="s">
        <v>230</v>
      </c>
      <c r="N7258" s="128" t="s">
        <v>230</v>
      </c>
      <c r="AA7258" s="128" t="s">
        <v>230</v>
      </c>
    </row>
    <row r="7259" spans="6:27">
      <c r="F7259" s="128" t="s">
        <v>230</v>
      </c>
      <c r="G7259" s="128" t="s">
        <v>230</v>
      </c>
      <c r="H7259" s="128" t="s">
        <v>230</v>
      </c>
      <c r="I7259" s="128" t="s">
        <v>230</v>
      </c>
      <c r="J7259" s="128" t="s">
        <v>230</v>
      </c>
      <c r="K7259" s="128" t="s">
        <v>230</v>
      </c>
      <c r="N7259" s="128" t="s">
        <v>230</v>
      </c>
      <c r="AA7259" s="128" t="s">
        <v>230</v>
      </c>
    </row>
    <row r="7260" spans="6:27">
      <c r="F7260" s="128" t="s">
        <v>230</v>
      </c>
      <c r="G7260" s="128" t="s">
        <v>230</v>
      </c>
      <c r="H7260" s="128" t="s">
        <v>230</v>
      </c>
      <c r="I7260" s="128" t="s">
        <v>230</v>
      </c>
      <c r="J7260" s="128" t="s">
        <v>230</v>
      </c>
      <c r="K7260" s="128" t="s">
        <v>230</v>
      </c>
      <c r="N7260" s="128" t="s">
        <v>230</v>
      </c>
      <c r="AA7260" s="128" t="s">
        <v>230</v>
      </c>
    </row>
    <row r="7261" spans="6:27">
      <c r="F7261" s="128" t="s">
        <v>230</v>
      </c>
      <c r="G7261" s="128" t="s">
        <v>230</v>
      </c>
      <c r="H7261" s="128" t="s">
        <v>230</v>
      </c>
      <c r="I7261" s="128" t="s">
        <v>230</v>
      </c>
      <c r="J7261" s="128" t="s">
        <v>230</v>
      </c>
      <c r="K7261" s="128" t="s">
        <v>230</v>
      </c>
      <c r="N7261" s="128" t="s">
        <v>230</v>
      </c>
      <c r="AA7261" s="128" t="s">
        <v>230</v>
      </c>
    </row>
    <row r="7262" spans="6:27">
      <c r="F7262" s="128" t="s">
        <v>230</v>
      </c>
      <c r="G7262" s="128" t="s">
        <v>230</v>
      </c>
      <c r="H7262" s="128" t="s">
        <v>230</v>
      </c>
      <c r="I7262" s="128" t="s">
        <v>230</v>
      </c>
      <c r="J7262" s="128" t="s">
        <v>230</v>
      </c>
      <c r="K7262" s="128" t="s">
        <v>230</v>
      </c>
      <c r="N7262" s="128" t="s">
        <v>230</v>
      </c>
      <c r="AA7262" s="128" t="s">
        <v>230</v>
      </c>
    </row>
    <row r="7263" spans="6:27">
      <c r="F7263" s="128" t="s">
        <v>230</v>
      </c>
      <c r="G7263" s="128" t="s">
        <v>230</v>
      </c>
      <c r="H7263" s="128" t="s">
        <v>230</v>
      </c>
      <c r="I7263" s="128" t="s">
        <v>230</v>
      </c>
      <c r="J7263" s="128" t="s">
        <v>230</v>
      </c>
      <c r="K7263" s="128" t="s">
        <v>230</v>
      </c>
      <c r="N7263" s="128" t="s">
        <v>230</v>
      </c>
      <c r="AA7263" s="128" t="s">
        <v>230</v>
      </c>
    </row>
    <row r="7264" spans="6:27">
      <c r="F7264" s="128" t="s">
        <v>230</v>
      </c>
      <c r="G7264" s="128" t="s">
        <v>230</v>
      </c>
      <c r="H7264" s="128" t="s">
        <v>230</v>
      </c>
      <c r="I7264" s="128" t="s">
        <v>230</v>
      </c>
      <c r="J7264" s="128" t="s">
        <v>230</v>
      </c>
      <c r="K7264" s="128" t="s">
        <v>230</v>
      </c>
      <c r="N7264" s="128" t="s">
        <v>230</v>
      </c>
      <c r="AA7264" s="128" t="s">
        <v>230</v>
      </c>
    </row>
    <row r="7265" spans="6:27">
      <c r="F7265" s="128" t="s">
        <v>230</v>
      </c>
      <c r="G7265" s="128" t="s">
        <v>230</v>
      </c>
      <c r="H7265" s="128" t="s">
        <v>230</v>
      </c>
      <c r="I7265" s="128" t="s">
        <v>230</v>
      </c>
      <c r="J7265" s="128" t="s">
        <v>230</v>
      </c>
      <c r="K7265" s="128" t="s">
        <v>230</v>
      </c>
      <c r="N7265" s="128" t="s">
        <v>230</v>
      </c>
      <c r="AA7265" s="128" t="s">
        <v>230</v>
      </c>
    </row>
    <row r="7266" spans="6:27">
      <c r="F7266" s="128" t="s">
        <v>230</v>
      </c>
      <c r="G7266" s="128" t="s">
        <v>230</v>
      </c>
      <c r="H7266" s="128" t="s">
        <v>230</v>
      </c>
      <c r="I7266" s="128" t="s">
        <v>230</v>
      </c>
      <c r="J7266" s="128" t="s">
        <v>230</v>
      </c>
      <c r="K7266" s="128" t="s">
        <v>230</v>
      </c>
      <c r="N7266" s="128" t="s">
        <v>230</v>
      </c>
      <c r="AA7266" s="128" t="s">
        <v>230</v>
      </c>
    </row>
    <row r="7267" spans="6:27">
      <c r="F7267" s="128" t="s">
        <v>230</v>
      </c>
      <c r="G7267" s="128" t="s">
        <v>230</v>
      </c>
      <c r="H7267" s="128" t="s">
        <v>230</v>
      </c>
      <c r="I7267" s="128" t="s">
        <v>230</v>
      </c>
      <c r="J7267" s="128" t="s">
        <v>230</v>
      </c>
      <c r="K7267" s="128" t="s">
        <v>230</v>
      </c>
      <c r="N7267" s="128" t="s">
        <v>230</v>
      </c>
      <c r="AA7267" s="128" t="s">
        <v>230</v>
      </c>
    </row>
    <row r="7268" spans="6:27">
      <c r="F7268" s="128" t="s">
        <v>230</v>
      </c>
      <c r="G7268" s="128" t="s">
        <v>230</v>
      </c>
      <c r="H7268" s="128" t="s">
        <v>230</v>
      </c>
      <c r="I7268" s="128" t="s">
        <v>230</v>
      </c>
      <c r="J7268" s="128" t="s">
        <v>230</v>
      </c>
      <c r="K7268" s="128" t="s">
        <v>230</v>
      </c>
      <c r="N7268" s="128" t="s">
        <v>230</v>
      </c>
      <c r="AA7268" s="128" t="s">
        <v>230</v>
      </c>
    </row>
    <row r="7269" spans="6:27">
      <c r="F7269" s="128" t="s">
        <v>230</v>
      </c>
      <c r="G7269" s="128" t="s">
        <v>230</v>
      </c>
      <c r="H7269" s="128" t="s">
        <v>230</v>
      </c>
      <c r="I7269" s="128" t="s">
        <v>230</v>
      </c>
      <c r="J7269" s="128" t="s">
        <v>230</v>
      </c>
      <c r="K7269" s="128" t="s">
        <v>230</v>
      </c>
      <c r="N7269" s="128" t="s">
        <v>230</v>
      </c>
      <c r="AA7269" s="128" t="s">
        <v>230</v>
      </c>
    </row>
    <row r="7270" spans="6:27">
      <c r="F7270" s="128" t="s">
        <v>230</v>
      </c>
      <c r="G7270" s="128" t="s">
        <v>230</v>
      </c>
      <c r="H7270" s="128" t="s">
        <v>230</v>
      </c>
      <c r="I7270" s="128" t="s">
        <v>230</v>
      </c>
      <c r="J7270" s="128" t="s">
        <v>230</v>
      </c>
      <c r="K7270" s="128" t="s">
        <v>230</v>
      </c>
      <c r="N7270" s="128" t="s">
        <v>230</v>
      </c>
      <c r="AA7270" s="128" t="s">
        <v>230</v>
      </c>
    </row>
    <row r="7271" spans="6:27">
      <c r="F7271" s="128" t="s">
        <v>230</v>
      </c>
      <c r="G7271" s="128" t="s">
        <v>230</v>
      </c>
      <c r="H7271" s="128" t="s">
        <v>230</v>
      </c>
      <c r="I7271" s="128" t="s">
        <v>230</v>
      </c>
      <c r="J7271" s="128" t="s">
        <v>230</v>
      </c>
      <c r="K7271" s="128" t="s">
        <v>230</v>
      </c>
      <c r="N7271" s="128" t="s">
        <v>230</v>
      </c>
      <c r="AA7271" s="128" t="s">
        <v>230</v>
      </c>
    </row>
    <row r="7272" spans="6:27">
      <c r="F7272" s="128" t="s">
        <v>230</v>
      </c>
      <c r="G7272" s="128" t="s">
        <v>230</v>
      </c>
      <c r="H7272" s="128" t="s">
        <v>230</v>
      </c>
      <c r="I7272" s="128" t="s">
        <v>230</v>
      </c>
      <c r="J7272" s="128" t="s">
        <v>230</v>
      </c>
      <c r="K7272" s="128" t="s">
        <v>230</v>
      </c>
      <c r="N7272" s="128" t="s">
        <v>230</v>
      </c>
      <c r="AA7272" s="128" t="s">
        <v>230</v>
      </c>
    </row>
    <row r="7273" spans="6:27">
      <c r="F7273" s="128" t="s">
        <v>230</v>
      </c>
      <c r="G7273" s="128" t="s">
        <v>230</v>
      </c>
      <c r="H7273" s="128" t="s">
        <v>230</v>
      </c>
      <c r="I7273" s="128" t="s">
        <v>230</v>
      </c>
      <c r="J7273" s="128" t="s">
        <v>230</v>
      </c>
      <c r="K7273" s="128" t="s">
        <v>230</v>
      </c>
      <c r="N7273" s="128" t="s">
        <v>230</v>
      </c>
      <c r="AA7273" s="128" t="s">
        <v>230</v>
      </c>
    </row>
    <row r="7274" spans="6:27">
      <c r="F7274" s="128" t="s">
        <v>230</v>
      </c>
      <c r="G7274" s="128" t="s">
        <v>230</v>
      </c>
      <c r="H7274" s="128" t="s">
        <v>230</v>
      </c>
      <c r="I7274" s="128" t="s">
        <v>230</v>
      </c>
      <c r="J7274" s="128" t="s">
        <v>230</v>
      </c>
      <c r="K7274" s="128" t="s">
        <v>230</v>
      </c>
      <c r="N7274" s="128" t="s">
        <v>230</v>
      </c>
      <c r="AA7274" s="128" t="s">
        <v>230</v>
      </c>
    </row>
    <row r="7275" spans="6:27">
      <c r="F7275" s="128" t="s">
        <v>230</v>
      </c>
      <c r="G7275" s="128" t="s">
        <v>230</v>
      </c>
      <c r="H7275" s="128" t="s">
        <v>230</v>
      </c>
      <c r="I7275" s="128" t="s">
        <v>230</v>
      </c>
      <c r="J7275" s="128" t="s">
        <v>230</v>
      </c>
      <c r="K7275" s="128" t="s">
        <v>230</v>
      </c>
      <c r="N7275" s="128" t="s">
        <v>230</v>
      </c>
      <c r="AA7275" s="128" t="s">
        <v>230</v>
      </c>
    </row>
    <row r="7276" spans="6:27">
      <c r="F7276" s="128" t="s">
        <v>230</v>
      </c>
      <c r="G7276" s="128" t="s">
        <v>230</v>
      </c>
      <c r="H7276" s="128" t="s">
        <v>230</v>
      </c>
      <c r="I7276" s="128" t="s">
        <v>230</v>
      </c>
      <c r="J7276" s="128" t="s">
        <v>230</v>
      </c>
      <c r="K7276" s="128" t="s">
        <v>230</v>
      </c>
      <c r="N7276" s="128" t="s">
        <v>230</v>
      </c>
      <c r="AA7276" s="128" t="s">
        <v>230</v>
      </c>
    </row>
    <row r="7277" spans="6:27">
      <c r="F7277" s="128" t="s">
        <v>230</v>
      </c>
      <c r="G7277" s="128" t="s">
        <v>230</v>
      </c>
      <c r="H7277" s="128" t="s">
        <v>230</v>
      </c>
      <c r="I7277" s="128" t="s">
        <v>230</v>
      </c>
      <c r="J7277" s="128" t="s">
        <v>230</v>
      </c>
      <c r="K7277" s="128" t="s">
        <v>230</v>
      </c>
      <c r="N7277" s="128" t="s">
        <v>230</v>
      </c>
      <c r="AA7277" s="128" t="s">
        <v>230</v>
      </c>
    </row>
    <row r="7278" spans="6:27">
      <c r="F7278" s="128" t="s">
        <v>230</v>
      </c>
      <c r="G7278" s="128" t="s">
        <v>230</v>
      </c>
      <c r="H7278" s="128" t="s">
        <v>230</v>
      </c>
      <c r="I7278" s="128" t="s">
        <v>230</v>
      </c>
      <c r="J7278" s="128" t="s">
        <v>230</v>
      </c>
      <c r="K7278" s="128" t="s">
        <v>230</v>
      </c>
      <c r="N7278" s="128" t="s">
        <v>230</v>
      </c>
      <c r="AA7278" s="128" t="s">
        <v>230</v>
      </c>
    </row>
    <row r="7279" spans="6:27">
      <c r="F7279" s="128" t="s">
        <v>230</v>
      </c>
      <c r="G7279" s="128" t="s">
        <v>230</v>
      </c>
      <c r="H7279" s="128" t="s">
        <v>230</v>
      </c>
      <c r="I7279" s="128" t="s">
        <v>230</v>
      </c>
      <c r="J7279" s="128" t="s">
        <v>230</v>
      </c>
      <c r="K7279" s="128" t="s">
        <v>230</v>
      </c>
      <c r="N7279" s="128" t="s">
        <v>230</v>
      </c>
      <c r="AA7279" s="128" t="s">
        <v>230</v>
      </c>
    </row>
    <row r="7280" spans="6:27">
      <c r="F7280" s="128" t="s">
        <v>230</v>
      </c>
      <c r="G7280" s="128" t="s">
        <v>230</v>
      </c>
      <c r="H7280" s="128" t="s">
        <v>230</v>
      </c>
      <c r="I7280" s="128" t="s">
        <v>230</v>
      </c>
      <c r="J7280" s="128" t="s">
        <v>230</v>
      </c>
      <c r="K7280" s="128" t="s">
        <v>230</v>
      </c>
      <c r="N7280" s="128" t="s">
        <v>230</v>
      </c>
      <c r="AA7280" s="128" t="s">
        <v>230</v>
      </c>
    </row>
    <row r="7281" spans="6:27">
      <c r="F7281" s="128" t="s">
        <v>230</v>
      </c>
      <c r="G7281" s="128" t="s">
        <v>230</v>
      </c>
      <c r="H7281" s="128" t="s">
        <v>230</v>
      </c>
      <c r="I7281" s="128" t="s">
        <v>230</v>
      </c>
      <c r="J7281" s="128" t="s">
        <v>230</v>
      </c>
      <c r="K7281" s="128" t="s">
        <v>230</v>
      </c>
      <c r="N7281" s="128" t="s">
        <v>230</v>
      </c>
      <c r="AA7281" s="128" t="s">
        <v>230</v>
      </c>
    </row>
    <row r="7282" spans="6:27">
      <c r="F7282" s="128" t="s">
        <v>230</v>
      </c>
      <c r="G7282" s="128" t="s">
        <v>230</v>
      </c>
      <c r="H7282" s="128" t="s">
        <v>230</v>
      </c>
      <c r="I7282" s="128" t="s">
        <v>230</v>
      </c>
      <c r="J7282" s="128" t="s">
        <v>230</v>
      </c>
      <c r="K7282" s="128" t="s">
        <v>230</v>
      </c>
      <c r="N7282" s="128" t="s">
        <v>230</v>
      </c>
      <c r="AA7282" s="128" t="s">
        <v>230</v>
      </c>
    </row>
    <row r="7283" spans="6:27">
      <c r="F7283" s="128" t="s">
        <v>230</v>
      </c>
      <c r="G7283" s="128" t="s">
        <v>230</v>
      </c>
      <c r="H7283" s="128" t="s">
        <v>230</v>
      </c>
      <c r="I7283" s="128" t="s">
        <v>230</v>
      </c>
      <c r="J7283" s="128" t="s">
        <v>230</v>
      </c>
      <c r="K7283" s="128" t="s">
        <v>230</v>
      </c>
      <c r="N7283" s="128" t="s">
        <v>230</v>
      </c>
      <c r="AA7283" s="128" t="s">
        <v>230</v>
      </c>
    </row>
    <row r="7284" spans="6:27">
      <c r="F7284" s="128" t="s">
        <v>230</v>
      </c>
      <c r="G7284" s="128" t="s">
        <v>230</v>
      </c>
      <c r="H7284" s="128" t="s">
        <v>230</v>
      </c>
      <c r="I7284" s="128" t="s">
        <v>230</v>
      </c>
      <c r="J7284" s="128" t="s">
        <v>230</v>
      </c>
      <c r="K7284" s="128" t="s">
        <v>230</v>
      </c>
      <c r="N7284" s="128" t="s">
        <v>230</v>
      </c>
      <c r="AA7284" s="128" t="s">
        <v>230</v>
      </c>
    </row>
    <row r="7285" spans="6:27">
      <c r="F7285" s="128" t="s">
        <v>230</v>
      </c>
      <c r="G7285" s="128" t="s">
        <v>230</v>
      </c>
      <c r="H7285" s="128" t="s">
        <v>230</v>
      </c>
      <c r="I7285" s="128" t="s">
        <v>230</v>
      </c>
      <c r="J7285" s="128" t="s">
        <v>230</v>
      </c>
      <c r="K7285" s="128" t="s">
        <v>230</v>
      </c>
      <c r="N7285" s="128" t="s">
        <v>230</v>
      </c>
      <c r="AA7285" s="128" t="s">
        <v>230</v>
      </c>
    </row>
    <row r="7286" spans="6:27">
      <c r="F7286" s="128" t="s">
        <v>230</v>
      </c>
      <c r="G7286" s="128" t="s">
        <v>230</v>
      </c>
      <c r="H7286" s="128" t="s">
        <v>230</v>
      </c>
      <c r="I7286" s="128" t="s">
        <v>230</v>
      </c>
      <c r="J7286" s="128" t="s">
        <v>230</v>
      </c>
      <c r="K7286" s="128" t="s">
        <v>230</v>
      </c>
      <c r="N7286" s="128" t="s">
        <v>230</v>
      </c>
      <c r="AA7286" s="128" t="s">
        <v>230</v>
      </c>
    </row>
    <row r="7287" spans="6:27">
      <c r="F7287" s="128" t="s">
        <v>230</v>
      </c>
      <c r="G7287" s="128" t="s">
        <v>230</v>
      </c>
      <c r="H7287" s="128" t="s">
        <v>230</v>
      </c>
      <c r="I7287" s="128" t="s">
        <v>230</v>
      </c>
      <c r="J7287" s="128" t="s">
        <v>230</v>
      </c>
      <c r="K7287" s="128" t="s">
        <v>230</v>
      </c>
      <c r="N7287" s="128" t="s">
        <v>230</v>
      </c>
      <c r="AA7287" s="128" t="s">
        <v>230</v>
      </c>
    </row>
    <row r="7288" spans="6:27">
      <c r="F7288" s="128" t="s">
        <v>230</v>
      </c>
      <c r="G7288" s="128" t="s">
        <v>230</v>
      </c>
      <c r="H7288" s="128" t="s">
        <v>230</v>
      </c>
      <c r="I7288" s="128" t="s">
        <v>230</v>
      </c>
      <c r="J7288" s="128" t="s">
        <v>230</v>
      </c>
      <c r="K7288" s="128" t="s">
        <v>230</v>
      </c>
      <c r="N7288" s="128" t="s">
        <v>230</v>
      </c>
      <c r="AA7288" s="128" t="s">
        <v>230</v>
      </c>
    </row>
    <row r="7289" spans="6:27">
      <c r="F7289" s="128" t="s">
        <v>230</v>
      </c>
      <c r="G7289" s="128" t="s">
        <v>230</v>
      </c>
      <c r="H7289" s="128" t="s">
        <v>230</v>
      </c>
      <c r="I7289" s="128" t="s">
        <v>230</v>
      </c>
      <c r="J7289" s="128" t="s">
        <v>230</v>
      </c>
      <c r="K7289" s="128" t="s">
        <v>230</v>
      </c>
      <c r="N7289" s="128" t="s">
        <v>230</v>
      </c>
      <c r="AA7289" s="128" t="s">
        <v>230</v>
      </c>
    </row>
    <row r="7290" spans="6:27">
      <c r="F7290" s="128" t="s">
        <v>230</v>
      </c>
      <c r="G7290" s="128" t="s">
        <v>230</v>
      </c>
      <c r="H7290" s="128" t="s">
        <v>230</v>
      </c>
      <c r="I7290" s="128" t="s">
        <v>230</v>
      </c>
      <c r="J7290" s="128" t="s">
        <v>230</v>
      </c>
      <c r="K7290" s="128" t="s">
        <v>230</v>
      </c>
      <c r="N7290" s="128" t="s">
        <v>230</v>
      </c>
      <c r="AA7290" s="128" t="s">
        <v>230</v>
      </c>
    </row>
    <row r="7291" spans="6:27">
      <c r="F7291" s="128" t="s">
        <v>230</v>
      </c>
      <c r="G7291" s="128" t="s">
        <v>230</v>
      </c>
      <c r="H7291" s="128" t="s">
        <v>230</v>
      </c>
      <c r="I7291" s="128" t="s">
        <v>230</v>
      </c>
      <c r="J7291" s="128" t="s">
        <v>230</v>
      </c>
      <c r="K7291" s="128" t="s">
        <v>230</v>
      </c>
      <c r="N7291" s="128" t="s">
        <v>230</v>
      </c>
      <c r="AA7291" s="128" t="s">
        <v>230</v>
      </c>
    </row>
    <row r="7292" spans="6:27">
      <c r="F7292" s="128" t="s">
        <v>230</v>
      </c>
      <c r="G7292" s="128" t="s">
        <v>230</v>
      </c>
      <c r="H7292" s="128" t="s">
        <v>230</v>
      </c>
      <c r="I7292" s="128" t="s">
        <v>230</v>
      </c>
      <c r="J7292" s="128" t="s">
        <v>230</v>
      </c>
      <c r="K7292" s="128" t="s">
        <v>230</v>
      </c>
      <c r="N7292" s="128" t="s">
        <v>230</v>
      </c>
      <c r="AA7292" s="128" t="s">
        <v>230</v>
      </c>
    </row>
    <row r="7293" spans="6:27">
      <c r="F7293" s="128" t="s">
        <v>230</v>
      </c>
      <c r="G7293" s="128" t="s">
        <v>230</v>
      </c>
      <c r="H7293" s="128" t="s">
        <v>230</v>
      </c>
      <c r="I7293" s="128" t="s">
        <v>230</v>
      </c>
      <c r="J7293" s="128" t="s">
        <v>230</v>
      </c>
      <c r="K7293" s="128" t="s">
        <v>230</v>
      </c>
      <c r="N7293" s="128" t="s">
        <v>230</v>
      </c>
      <c r="AA7293" s="128" t="s">
        <v>230</v>
      </c>
    </row>
    <row r="7294" spans="6:27">
      <c r="F7294" s="128" t="s">
        <v>230</v>
      </c>
      <c r="G7294" s="128" t="s">
        <v>230</v>
      </c>
      <c r="H7294" s="128" t="s">
        <v>230</v>
      </c>
      <c r="I7294" s="128" t="s">
        <v>230</v>
      </c>
      <c r="J7294" s="128" t="s">
        <v>230</v>
      </c>
      <c r="K7294" s="128" t="s">
        <v>230</v>
      </c>
      <c r="N7294" s="128" t="s">
        <v>230</v>
      </c>
      <c r="AA7294" s="128" t="s">
        <v>230</v>
      </c>
    </row>
    <row r="7295" spans="6:27">
      <c r="F7295" s="128" t="s">
        <v>230</v>
      </c>
      <c r="G7295" s="128" t="s">
        <v>230</v>
      </c>
      <c r="H7295" s="128" t="s">
        <v>230</v>
      </c>
      <c r="I7295" s="128" t="s">
        <v>230</v>
      </c>
      <c r="J7295" s="128" t="s">
        <v>230</v>
      </c>
      <c r="K7295" s="128" t="s">
        <v>230</v>
      </c>
      <c r="N7295" s="128" t="s">
        <v>230</v>
      </c>
      <c r="AA7295" s="128" t="s">
        <v>230</v>
      </c>
    </row>
    <row r="7296" spans="6:27">
      <c r="F7296" s="128" t="s">
        <v>230</v>
      </c>
      <c r="G7296" s="128" t="s">
        <v>230</v>
      </c>
      <c r="H7296" s="128" t="s">
        <v>230</v>
      </c>
      <c r="I7296" s="128" t="s">
        <v>230</v>
      </c>
      <c r="J7296" s="128" t="s">
        <v>230</v>
      </c>
      <c r="K7296" s="128" t="s">
        <v>230</v>
      </c>
      <c r="N7296" s="128" t="s">
        <v>230</v>
      </c>
      <c r="AA7296" s="128" t="s">
        <v>230</v>
      </c>
    </row>
    <row r="7297" spans="6:27">
      <c r="F7297" s="128" t="s">
        <v>230</v>
      </c>
      <c r="G7297" s="128" t="s">
        <v>230</v>
      </c>
      <c r="H7297" s="128" t="s">
        <v>230</v>
      </c>
      <c r="I7297" s="128" t="s">
        <v>230</v>
      </c>
      <c r="J7297" s="128" t="s">
        <v>230</v>
      </c>
      <c r="K7297" s="128" t="s">
        <v>230</v>
      </c>
      <c r="N7297" s="128" t="s">
        <v>230</v>
      </c>
      <c r="AA7297" s="128" t="s">
        <v>230</v>
      </c>
    </row>
    <row r="7298" spans="6:27">
      <c r="F7298" s="128" t="s">
        <v>230</v>
      </c>
      <c r="G7298" s="128" t="s">
        <v>230</v>
      </c>
      <c r="H7298" s="128" t="s">
        <v>230</v>
      </c>
      <c r="I7298" s="128" t="s">
        <v>230</v>
      </c>
      <c r="J7298" s="128" t="s">
        <v>230</v>
      </c>
      <c r="K7298" s="128" t="s">
        <v>230</v>
      </c>
      <c r="N7298" s="128" t="s">
        <v>230</v>
      </c>
      <c r="AA7298" s="128" t="s">
        <v>230</v>
      </c>
    </row>
    <row r="7299" spans="6:27">
      <c r="F7299" s="128" t="s">
        <v>230</v>
      </c>
      <c r="G7299" s="128" t="s">
        <v>230</v>
      </c>
      <c r="H7299" s="128" t="s">
        <v>230</v>
      </c>
      <c r="I7299" s="128" t="s">
        <v>230</v>
      </c>
      <c r="J7299" s="128" t="s">
        <v>230</v>
      </c>
      <c r="K7299" s="128" t="s">
        <v>230</v>
      </c>
      <c r="N7299" s="128" t="s">
        <v>230</v>
      </c>
      <c r="AA7299" s="128" t="s">
        <v>230</v>
      </c>
    </row>
    <row r="7300" spans="6:27">
      <c r="F7300" s="128" t="s">
        <v>230</v>
      </c>
      <c r="G7300" s="128" t="s">
        <v>230</v>
      </c>
      <c r="H7300" s="128" t="s">
        <v>230</v>
      </c>
      <c r="I7300" s="128" t="s">
        <v>230</v>
      </c>
      <c r="J7300" s="128" t="s">
        <v>230</v>
      </c>
      <c r="K7300" s="128" t="s">
        <v>230</v>
      </c>
      <c r="N7300" s="128" t="s">
        <v>230</v>
      </c>
      <c r="AA7300" s="128" t="s">
        <v>230</v>
      </c>
    </row>
    <row r="7301" spans="6:27">
      <c r="F7301" s="128" t="s">
        <v>230</v>
      </c>
      <c r="G7301" s="128" t="s">
        <v>230</v>
      </c>
      <c r="H7301" s="128" t="s">
        <v>230</v>
      </c>
      <c r="I7301" s="128" t="s">
        <v>230</v>
      </c>
      <c r="J7301" s="128" t="s">
        <v>230</v>
      </c>
      <c r="K7301" s="128" t="s">
        <v>230</v>
      </c>
      <c r="N7301" s="128" t="s">
        <v>230</v>
      </c>
      <c r="AA7301" s="128" t="s">
        <v>230</v>
      </c>
    </row>
    <row r="7302" spans="6:27">
      <c r="F7302" s="128" t="s">
        <v>230</v>
      </c>
      <c r="G7302" s="128" t="s">
        <v>230</v>
      </c>
      <c r="H7302" s="128" t="s">
        <v>230</v>
      </c>
      <c r="I7302" s="128" t="s">
        <v>230</v>
      </c>
      <c r="J7302" s="128" t="s">
        <v>230</v>
      </c>
      <c r="K7302" s="128" t="s">
        <v>230</v>
      </c>
      <c r="N7302" s="128" t="s">
        <v>230</v>
      </c>
      <c r="AA7302" s="128" t="s">
        <v>230</v>
      </c>
    </row>
    <row r="7303" spans="6:27">
      <c r="F7303" s="128" t="s">
        <v>230</v>
      </c>
      <c r="G7303" s="128" t="s">
        <v>230</v>
      </c>
      <c r="H7303" s="128" t="s">
        <v>230</v>
      </c>
      <c r="I7303" s="128" t="s">
        <v>230</v>
      </c>
      <c r="J7303" s="128" t="s">
        <v>230</v>
      </c>
      <c r="K7303" s="128" t="s">
        <v>230</v>
      </c>
      <c r="N7303" s="128" t="s">
        <v>230</v>
      </c>
      <c r="AA7303" s="128" t="s">
        <v>230</v>
      </c>
    </row>
    <row r="7304" spans="6:27">
      <c r="F7304" s="128" t="s">
        <v>230</v>
      </c>
      <c r="G7304" s="128" t="s">
        <v>230</v>
      </c>
      <c r="H7304" s="128" t="s">
        <v>230</v>
      </c>
      <c r="I7304" s="128" t="s">
        <v>230</v>
      </c>
      <c r="J7304" s="128" t="s">
        <v>230</v>
      </c>
      <c r="K7304" s="128" t="s">
        <v>230</v>
      </c>
      <c r="N7304" s="128" t="s">
        <v>230</v>
      </c>
      <c r="AA7304" s="128" t="s">
        <v>230</v>
      </c>
    </row>
    <row r="7305" spans="6:27">
      <c r="F7305" s="128" t="s">
        <v>230</v>
      </c>
      <c r="G7305" s="128" t="s">
        <v>230</v>
      </c>
      <c r="H7305" s="128" t="s">
        <v>230</v>
      </c>
      <c r="I7305" s="128" t="s">
        <v>230</v>
      </c>
      <c r="J7305" s="128" t="s">
        <v>230</v>
      </c>
      <c r="K7305" s="128" t="s">
        <v>230</v>
      </c>
      <c r="N7305" s="128" t="s">
        <v>230</v>
      </c>
      <c r="AA7305" s="128" t="s">
        <v>230</v>
      </c>
    </row>
    <row r="7306" spans="6:27">
      <c r="F7306" s="128" t="s">
        <v>230</v>
      </c>
      <c r="G7306" s="128" t="s">
        <v>230</v>
      </c>
      <c r="H7306" s="128" t="s">
        <v>230</v>
      </c>
      <c r="I7306" s="128" t="s">
        <v>230</v>
      </c>
      <c r="J7306" s="128" t="s">
        <v>230</v>
      </c>
      <c r="K7306" s="128" t="s">
        <v>230</v>
      </c>
      <c r="N7306" s="128" t="s">
        <v>230</v>
      </c>
      <c r="AA7306" s="128" t="s">
        <v>230</v>
      </c>
    </row>
    <row r="7307" spans="6:27">
      <c r="F7307" s="128" t="s">
        <v>230</v>
      </c>
      <c r="G7307" s="128" t="s">
        <v>230</v>
      </c>
      <c r="H7307" s="128" t="s">
        <v>230</v>
      </c>
      <c r="I7307" s="128" t="s">
        <v>230</v>
      </c>
      <c r="J7307" s="128" t="s">
        <v>230</v>
      </c>
      <c r="K7307" s="128" t="s">
        <v>230</v>
      </c>
      <c r="N7307" s="128" t="s">
        <v>230</v>
      </c>
      <c r="AA7307" s="128" t="s">
        <v>230</v>
      </c>
    </row>
    <row r="7308" spans="6:27">
      <c r="F7308" s="128" t="s">
        <v>230</v>
      </c>
      <c r="G7308" s="128" t="s">
        <v>230</v>
      </c>
      <c r="H7308" s="128" t="s">
        <v>230</v>
      </c>
      <c r="I7308" s="128" t="s">
        <v>230</v>
      </c>
      <c r="J7308" s="128" t="s">
        <v>230</v>
      </c>
      <c r="K7308" s="128" t="s">
        <v>230</v>
      </c>
      <c r="N7308" s="128" t="s">
        <v>230</v>
      </c>
      <c r="AA7308" s="128" t="s">
        <v>230</v>
      </c>
    </row>
    <row r="7309" spans="6:27">
      <c r="F7309" s="128" t="s">
        <v>230</v>
      </c>
      <c r="G7309" s="128" t="s">
        <v>230</v>
      </c>
      <c r="H7309" s="128" t="s">
        <v>230</v>
      </c>
      <c r="I7309" s="128" t="s">
        <v>230</v>
      </c>
      <c r="J7309" s="128" t="s">
        <v>230</v>
      </c>
      <c r="K7309" s="128" t="s">
        <v>230</v>
      </c>
      <c r="N7309" s="128" t="s">
        <v>230</v>
      </c>
      <c r="AA7309" s="128" t="s">
        <v>230</v>
      </c>
    </row>
    <row r="7310" spans="6:27">
      <c r="F7310" s="128" t="s">
        <v>230</v>
      </c>
      <c r="G7310" s="128" t="s">
        <v>230</v>
      </c>
      <c r="H7310" s="128" t="s">
        <v>230</v>
      </c>
      <c r="I7310" s="128" t="s">
        <v>230</v>
      </c>
      <c r="J7310" s="128" t="s">
        <v>230</v>
      </c>
      <c r="K7310" s="128" t="s">
        <v>230</v>
      </c>
      <c r="N7310" s="128" t="s">
        <v>230</v>
      </c>
      <c r="AA7310" s="128" t="s">
        <v>230</v>
      </c>
    </row>
    <row r="7311" spans="6:27">
      <c r="F7311" s="128" t="s">
        <v>230</v>
      </c>
      <c r="G7311" s="128" t="s">
        <v>230</v>
      </c>
      <c r="H7311" s="128" t="s">
        <v>230</v>
      </c>
      <c r="I7311" s="128" t="s">
        <v>230</v>
      </c>
      <c r="J7311" s="128" t="s">
        <v>230</v>
      </c>
      <c r="K7311" s="128" t="s">
        <v>230</v>
      </c>
      <c r="N7311" s="128" t="s">
        <v>230</v>
      </c>
      <c r="AA7311" s="128" t="s">
        <v>230</v>
      </c>
    </row>
    <row r="7312" spans="6:27">
      <c r="F7312" s="128" t="s">
        <v>230</v>
      </c>
      <c r="G7312" s="128" t="s">
        <v>230</v>
      </c>
      <c r="H7312" s="128" t="s">
        <v>230</v>
      </c>
      <c r="I7312" s="128" t="s">
        <v>230</v>
      </c>
      <c r="J7312" s="128" t="s">
        <v>230</v>
      </c>
      <c r="K7312" s="128" t="s">
        <v>230</v>
      </c>
      <c r="N7312" s="128" t="s">
        <v>230</v>
      </c>
      <c r="AA7312" s="128" t="s">
        <v>230</v>
      </c>
    </row>
    <row r="7313" spans="6:27">
      <c r="F7313" s="128" t="s">
        <v>230</v>
      </c>
      <c r="G7313" s="128" t="s">
        <v>230</v>
      </c>
      <c r="H7313" s="128" t="s">
        <v>230</v>
      </c>
      <c r="I7313" s="128" t="s">
        <v>230</v>
      </c>
      <c r="J7313" s="128" t="s">
        <v>230</v>
      </c>
      <c r="K7313" s="128" t="s">
        <v>230</v>
      </c>
      <c r="N7313" s="128" t="s">
        <v>230</v>
      </c>
      <c r="AA7313" s="128" t="s">
        <v>230</v>
      </c>
    </row>
    <row r="7314" spans="6:27">
      <c r="F7314" s="128" t="s">
        <v>230</v>
      </c>
      <c r="G7314" s="128" t="s">
        <v>230</v>
      </c>
      <c r="H7314" s="128" t="s">
        <v>230</v>
      </c>
      <c r="I7314" s="128" t="s">
        <v>230</v>
      </c>
      <c r="J7314" s="128" t="s">
        <v>230</v>
      </c>
      <c r="K7314" s="128" t="s">
        <v>230</v>
      </c>
      <c r="N7314" s="128" t="s">
        <v>230</v>
      </c>
      <c r="AA7314" s="128" t="s">
        <v>230</v>
      </c>
    </row>
    <row r="7315" spans="6:27">
      <c r="F7315" s="128" t="s">
        <v>230</v>
      </c>
      <c r="G7315" s="128" t="s">
        <v>230</v>
      </c>
      <c r="H7315" s="128" t="s">
        <v>230</v>
      </c>
      <c r="I7315" s="128" t="s">
        <v>230</v>
      </c>
      <c r="J7315" s="128" t="s">
        <v>230</v>
      </c>
      <c r="K7315" s="128" t="s">
        <v>230</v>
      </c>
      <c r="N7315" s="128" t="s">
        <v>230</v>
      </c>
      <c r="AA7315" s="128" t="s">
        <v>230</v>
      </c>
    </row>
    <row r="7316" spans="6:27">
      <c r="F7316" s="128" t="s">
        <v>230</v>
      </c>
      <c r="G7316" s="128" t="s">
        <v>230</v>
      </c>
      <c r="H7316" s="128" t="s">
        <v>230</v>
      </c>
      <c r="I7316" s="128" t="s">
        <v>230</v>
      </c>
      <c r="J7316" s="128" t="s">
        <v>230</v>
      </c>
      <c r="K7316" s="128" t="s">
        <v>230</v>
      </c>
      <c r="N7316" s="128" t="s">
        <v>230</v>
      </c>
      <c r="AA7316" s="128" t="s">
        <v>230</v>
      </c>
    </row>
    <row r="7317" spans="6:27">
      <c r="F7317" s="128" t="s">
        <v>230</v>
      </c>
      <c r="G7317" s="128" t="s">
        <v>230</v>
      </c>
      <c r="H7317" s="128" t="s">
        <v>230</v>
      </c>
      <c r="I7317" s="128" t="s">
        <v>230</v>
      </c>
      <c r="J7317" s="128" t="s">
        <v>230</v>
      </c>
      <c r="K7317" s="128" t="s">
        <v>230</v>
      </c>
      <c r="N7317" s="128" t="s">
        <v>230</v>
      </c>
      <c r="AA7317" s="128" t="s">
        <v>230</v>
      </c>
    </row>
    <row r="7318" spans="6:27">
      <c r="F7318" s="128" t="s">
        <v>230</v>
      </c>
      <c r="G7318" s="128" t="s">
        <v>230</v>
      </c>
      <c r="H7318" s="128" t="s">
        <v>230</v>
      </c>
      <c r="I7318" s="128" t="s">
        <v>230</v>
      </c>
      <c r="J7318" s="128" t="s">
        <v>230</v>
      </c>
      <c r="K7318" s="128" t="s">
        <v>230</v>
      </c>
      <c r="N7318" s="128" t="s">
        <v>230</v>
      </c>
      <c r="AA7318" s="128" t="s">
        <v>230</v>
      </c>
    </row>
    <row r="7319" spans="6:27">
      <c r="F7319" s="128" t="s">
        <v>230</v>
      </c>
      <c r="G7319" s="128" t="s">
        <v>230</v>
      </c>
      <c r="H7319" s="128" t="s">
        <v>230</v>
      </c>
      <c r="I7319" s="128" t="s">
        <v>230</v>
      </c>
      <c r="J7319" s="128" t="s">
        <v>230</v>
      </c>
      <c r="K7319" s="128" t="s">
        <v>230</v>
      </c>
      <c r="N7319" s="128" t="s">
        <v>230</v>
      </c>
      <c r="AA7319" s="128" t="s">
        <v>230</v>
      </c>
    </row>
    <row r="7320" spans="6:27">
      <c r="F7320" s="128" t="s">
        <v>230</v>
      </c>
      <c r="G7320" s="128" t="s">
        <v>230</v>
      </c>
      <c r="H7320" s="128" t="s">
        <v>230</v>
      </c>
      <c r="I7320" s="128" t="s">
        <v>230</v>
      </c>
      <c r="J7320" s="128" t="s">
        <v>230</v>
      </c>
      <c r="K7320" s="128" t="s">
        <v>230</v>
      </c>
      <c r="N7320" s="128" t="s">
        <v>230</v>
      </c>
      <c r="AA7320" s="128" t="s">
        <v>230</v>
      </c>
    </row>
    <row r="7321" spans="6:27">
      <c r="F7321" s="128" t="s">
        <v>230</v>
      </c>
      <c r="G7321" s="128" t="s">
        <v>230</v>
      </c>
      <c r="H7321" s="128" t="s">
        <v>230</v>
      </c>
      <c r="I7321" s="128" t="s">
        <v>230</v>
      </c>
      <c r="J7321" s="128" t="s">
        <v>230</v>
      </c>
      <c r="K7321" s="128" t="s">
        <v>230</v>
      </c>
      <c r="N7321" s="128" t="s">
        <v>230</v>
      </c>
      <c r="AA7321" s="128" t="s">
        <v>230</v>
      </c>
    </row>
    <row r="7322" spans="6:27">
      <c r="F7322" s="128" t="s">
        <v>230</v>
      </c>
      <c r="G7322" s="128" t="s">
        <v>230</v>
      </c>
      <c r="H7322" s="128" t="s">
        <v>230</v>
      </c>
      <c r="I7322" s="128" t="s">
        <v>230</v>
      </c>
      <c r="J7322" s="128" t="s">
        <v>230</v>
      </c>
      <c r="K7322" s="128" t="s">
        <v>230</v>
      </c>
      <c r="N7322" s="128" t="s">
        <v>230</v>
      </c>
      <c r="AA7322" s="128" t="s">
        <v>230</v>
      </c>
    </row>
    <row r="7323" spans="6:27">
      <c r="F7323" s="128" t="s">
        <v>230</v>
      </c>
      <c r="G7323" s="128" t="s">
        <v>230</v>
      </c>
      <c r="H7323" s="128" t="s">
        <v>230</v>
      </c>
      <c r="I7323" s="128" t="s">
        <v>230</v>
      </c>
      <c r="J7323" s="128" t="s">
        <v>230</v>
      </c>
      <c r="K7323" s="128" t="s">
        <v>230</v>
      </c>
      <c r="N7323" s="128" t="s">
        <v>230</v>
      </c>
      <c r="AA7323" s="128" t="s">
        <v>230</v>
      </c>
    </row>
    <row r="7324" spans="6:27">
      <c r="F7324" s="128" t="s">
        <v>230</v>
      </c>
      <c r="G7324" s="128" t="s">
        <v>230</v>
      </c>
      <c r="H7324" s="128" t="s">
        <v>230</v>
      </c>
      <c r="I7324" s="128" t="s">
        <v>230</v>
      </c>
      <c r="J7324" s="128" t="s">
        <v>230</v>
      </c>
      <c r="K7324" s="128" t="s">
        <v>230</v>
      </c>
      <c r="N7324" s="128" t="s">
        <v>230</v>
      </c>
      <c r="AA7324" s="128" t="s">
        <v>230</v>
      </c>
    </row>
    <row r="7325" spans="6:27">
      <c r="F7325" s="128" t="s">
        <v>230</v>
      </c>
      <c r="G7325" s="128" t="s">
        <v>230</v>
      </c>
      <c r="H7325" s="128" t="s">
        <v>230</v>
      </c>
      <c r="I7325" s="128" t="s">
        <v>230</v>
      </c>
      <c r="J7325" s="128" t="s">
        <v>230</v>
      </c>
      <c r="K7325" s="128" t="s">
        <v>230</v>
      </c>
      <c r="N7325" s="128" t="s">
        <v>230</v>
      </c>
      <c r="AA7325" s="128" t="s">
        <v>230</v>
      </c>
    </row>
    <row r="7326" spans="6:27">
      <c r="F7326" s="128" t="s">
        <v>230</v>
      </c>
      <c r="G7326" s="128" t="s">
        <v>230</v>
      </c>
      <c r="H7326" s="128" t="s">
        <v>230</v>
      </c>
      <c r="I7326" s="128" t="s">
        <v>230</v>
      </c>
      <c r="J7326" s="128" t="s">
        <v>230</v>
      </c>
      <c r="K7326" s="128" t="s">
        <v>230</v>
      </c>
      <c r="N7326" s="128" t="s">
        <v>230</v>
      </c>
      <c r="AA7326" s="128" t="s">
        <v>230</v>
      </c>
    </row>
    <row r="7327" spans="6:27">
      <c r="F7327" s="128" t="s">
        <v>230</v>
      </c>
      <c r="G7327" s="128" t="s">
        <v>230</v>
      </c>
      <c r="H7327" s="128" t="s">
        <v>230</v>
      </c>
      <c r="I7327" s="128" t="s">
        <v>230</v>
      </c>
      <c r="J7327" s="128" t="s">
        <v>230</v>
      </c>
      <c r="K7327" s="128" t="s">
        <v>230</v>
      </c>
      <c r="N7327" s="128" t="s">
        <v>230</v>
      </c>
      <c r="AA7327" s="128" t="s">
        <v>230</v>
      </c>
    </row>
    <row r="7328" spans="6:27">
      <c r="F7328" s="128" t="s">
        <v>230</v>
      </c>
      <c r="G7328" s="128" t="s">
        <v>230</v>
      </c>
      <c r="H7328" s="128" t="s">
        <v>230</v>
      </c>
      <c r="I7328" s="128" t="s">
        <v>230</v>
      </c>
      <c r="J7328" s="128" t="s">
        <v>230</v>
      </c>
      <c r="K7328" s="128" t="s">
        <v>230</v>
      </c>
      <c r="N7328" s="128" t="s">
        <v>230</v>
      </c>
      <c r="AA7328" s="128" t="s">
        <v>230</v>
      </c>
    </row>
    <row r="7329" spans="6:27">
      <c r="F7329" s="128" t="s">
        <v>230</v>
      </c>
      <c r="G7329" s="128" t="s">
        <v>230</v>
      </c>
      <c r="H7329" s="128" t="s">
        <v>230</v>
      </c>
      <c r="I7329" s="128" t="s">
        <v>230</v>
      </c>
      <c r="J7329" s="128" t="s">
        <v>230</v>
      </c>
      <c r="K7329" s="128" t="s">
        <v>230</v>
      </c>
      <c r="N7329" s="128" t="s">
        <v>230</v>
      </c>
      <c r="AA7329" s="128" t="s">
        <v>230</v>
      </c>
    </row>
    <row r="7330" spans="6:27">
      <c r="F7330" s="128" t="s">
        <v>230</v>
      </c>
      <c r="G7330" s="128" t="s">
        <v>230</v>
      </c>
      <c r="H7330" s="128" t="s">
        <v>230</v>
      </c>
      <c r="I7330" s="128" t="s">
        <v>230</v>
      </c>
      <c r="J7330" s="128" t="s">
        <v>230</v>
      </c>
      <c r="K7330" s="128" t="s">
        <v>230</v>
      </c>
      <c r="N7330" s="128" t="s">
        <v>230</v>
      </c>
      <c r="AA7330" s="128" t="s">
        <v>230</v>
      </c>
    </row>
    <row r="7331" spans="6:27">
      <c r="F7331" s="128" t="s">
        <v>230</v>
      </c>
      <c r="G7331" s="128" t="s">
        <v>230</v>
      </c>
      <c r="H7331" s="128" t="s">
        <v>230</v>
      </c>
      <c r="I7331" s="128" t="s">
        <v>230</v>
      </c>
      <c r="J7331" s="128" t="s">
        <v>230</v>
      </c>
      <c r="K7331" s="128" t="s">
        <v>230</v>
      </c>
      <c r="N7331" s="128" t="s">
        <v>230</v>
      </c>
      <c r="AA7331" s="128" t="s">
        <v>230</v>
      </c>
    </row>
    <row r="7332" spans="6:27">
      <c r="F7332" s="128" t="s">
        <v>230</v>
      </c>
      <c r="G7332" s="128" t="s">
        <v>230</v>
      </c>
      <c r="H7332" s="128" t="s">
        <v>230</v>
      </c>
      <c r="I7332" s="128" t="s">
        <v>230</v>
      </c>
      <c r="J7332" s="128" t="s">
        <v>230</v>
      </c>
      <c r="K7332" s="128" t="s">
        <v>230</v>
      </c>
      <c r="N7332" s="128" t="s">
        <v>230</v>
      </c>
      <c r="AA7332" s="128" t="s">
        <v>230</v>
      </c>
    </row>
    <row r="7333" spans="6:27">
      <c r="F7333" s="128" t="s">
        <v>230</v>
      </c>
      <c r="G7333" s="128" t="s">
        <v>230</v>
      </c>
      <c r="H7333" s="128" t="s">
        <v>230</v>
      </c>
      <c r="I7333" s="128" t="s">
        <v>230</v>
      </c>
      <c r="J7333" s="128" t="s">
        <v>230</v>
      </c>
      <c r="K7333" s="128" t="s">
        <v>230</v>
      </c>
      <c r="N7333" s="128" t="s">
        <v>230</v>
      </c>
      <c r="AA7333" s="128" t="s">
        <v>230</v>
      </c>
    </row>
    <row r="7334" spans="6:27">
      <c r="F7334" s="128" t="s">
        <v>230</v>
      </c>
      <c r="G7334" s="128" t="s">
        <v>230</v>
      </c>
      <c r="H7334" s="128" t="s">
        <v>230</v>
      </c>
      <c r="I7334" s="128" t="s">
        <v>230</v>
      </c>
      <c r="J7334" s="128" t="s">
        <v>230</v>
      </c>
      <c r="K7334" s="128" t="s">
        <v>230</v>
      </c>
      <c r="N7334" s="128" t="s">
        <v>230</v>
      </c>
      <c r="AA7334" s="128" t="s">
        <v>230</v>
      </c>
    </row>
    <row r="7335" spans="6:27">
      <c r="F7335" s="128" t="s">
        <v>230</v>
      </c>
      <c r="G7335" s="128" t="s">
        <v>230</v>
      </c>
      <c r="H7335" s="128" t="s">
        <v>230</v>
      </c>
      <c r="I7335" s="128" t="s">
        <v>230</v>
      </c>
      <c r="J7335" s="128" t="s">
        <v>230</v>
      </c>
      <c r="K7335" s="128" t="s">
        <v>230</v>
      </c>
      <c r="N7335" s="128" t="s">
        <v>230</v>
      </c>
      <c r="AA7335" s="128" t="s">
        <v>230</v>
      </c>
    </row>
    <row r="7336" spans="6:27">
      <c r="F7336" s="128" t="s">
        <v>230</v>
      </c>
      <c r="G7336" s="128" t="s">
        <v>230</v>
      </c>
      <c r="H7336" s="128" t="s">
        <v>230</v>
      </c>
      <c r="I7336" s="128" t="s">
        <v>230</v>
      </c>
      <c r="J7336" s="128" t="s">
        <v>230</v>
      </c>
      <c r="K7336" s="128" t="s">
        <v>230</v>
      </c>
      <c r="N7336" s="128" t="s">
        <v>230</v>
      </c>
      <c r="AA7336" s="128" t="s">
        <v>230</v>
      </c>
    </row>
    <row r="7337" spans="6:27">
      <c r="F7337" s="128" t="s">
        <v>230</v>
      </c>
      <c r="G7337" s="128" t="s">
        <v>230</v>
      </c>
      <c r="H7337" s="128" t="s">
        <v>230</v>
      </c>
      <c r="I7337" s="128" t="s">
        <v>230</v>
      </c>
      <c r="J7337" s="128" t="s">
        <v>230</v>
      </c>
      <c r="K7337" s="128" t="s">
        <v>230</v>
      </c>
      <c r="N7337" s="128" t="s">
        <v>230</v>
      </c>
      <c r="AA7337" s="128" t="s">
        <v>230</v>
      </c>
    </row>
    <row r="7338" spans="6:27">
      <c r="F7338" s="128" t="s">
        <v>230</v>
      </c>
      <c r="G7338" s="128" t="s">
        <v>230</v>
      </c>
      <c r="H7338" s="128" t="s">
        <v>230</v>
      </c>
      <c r="I7338" s="128" t="s">
        <v>230</v>
      </c>
      <c r="J7338" s="128" t="s">
        <v>230</v>
      </c>
      <c r="K7338" s="128" t="s">
        <v>230</v>
      </c>
      <c r="N7338" s="128" t="s">
        <v>230</v>
      </c>
      <c r="AA7338" s="128" t="s">
        <v>230</v>
      </c>
    </row>
    <row r="7339" spans="6:27">
      <c r="F7339" s="128" t="s">
        <v>230</v>
      </c>
      <c r="G7339" s="128" t="s">
        <v>230</v>
      </c>
      <c r="H7339" s="128" t="s">
        <v>230</v>
      </c>
      <c r="I7339" s="128" t="s">
        <v>230</v>
      </c>
      <c r="J7339" s="128" t="s">
        <v>230</v>
      </c>
      <c r="K7339" s="128" t="s">
        <v>230</v>
      </c>
      <c r="N7339" s="128" t="s">
        <v>230</v>
      </c>
      <c r="AA7339" s="128" t="s">
        <v>230</v>
      </c>
    </row>
    <row r="7340" spans="6:27">
      <c r="F7340" s="128" t="s">
        <v>230</v>
      </c>
      <c r="G7340" s="128" t="s">
        <v>230</v>
      </c>
      <c r="H7340" s="128" t="s">
        <v>230</v>
      </c>
      <c r="I7340" s="128" t="s">
        <v>230</v>
      </c>
      <c r="J7340" s="128" t="s">
        <v>230</v>
      </c>
      <c r="K7340" s="128" t="s">
        <v>230</v>
      </c>
      <c r="N7340" s="128" t="s">
        <v>230</v>
      </c>
      <c r="AA7340" s="128" t="s">
        <v>230</v>
      </c>
    </row>
    <row r="7341" spans="6:27">
      <c r="F7341" s="128" t="s">
        <v>230</v>
      </c>
      <c r="G7341" s="128" t="s">
        <v>230</v>
      </c>
      <c r="H7341" s="128" t="s">
        <v>230</v>
      </c>
      <c r="I7341" s="128" t="s">
        <v>230</v>
      </c>
      <c r="J7341" s="128" t="s">
        <v>230</v>
      </c>
      <c r="K7341" s="128" t="s">
        <v>230</v>
      </c>
      <c r="N7341" s="128" t="s">
        <v>230</v>
      </c>
      <c r="AA7341" s="128" t="s">
        <v>230</v>
      </c>
    </row>
    <row r="7342" spans="6:27">
      <c r="F7342" s="128" t="s">
        <v>230</v>
      </c>
      <c r="G7342" s="128" t="s">
        <v>230</v>
      </c>
      <c r="H7342" s="128" t="s">
        <v>230</v>
      </c>
      <c r="I7342" s="128" t="s">
        <v>230</v>
      </c>
      <c r="J7342" s="128" t="s">
        <v>230</v>
      </c>
      <c r="K7342" s="128" t="s">
        <v>230</v>
      </c>
      <c r="N7342" s="128" t="s">
        <v>230</v>
      </c>
      <c r="AA7342" s="128" t="s">
        <v>230</v>
      </c>
    </row>
    <row r="7343" spans="6:27">
      <c r="F7343" s="128" t="s">
        <v>230</v>
      </c>
      <c r="G7343" s="128" t="s">
        <v>230</v>
      </c>
      <c r="H7343" s="128" t="s">
        <v>230</v>
      </c>
      <c r="I7343" s="128" t="s">
        <v>230</v>
      </c>
      <c r="J7343" s="128" t="s">
        <v>230</v>
      </c>
      <c r="K7343" s="128" t="s">
        <v>230</v>
      </c>
      <c r="N7343" s="128" t="s">
        <v>230</v>
      </c>
      <c r="AA7343" s="128" t="s">
        <v>230</v>
      </c>
    </row>
    <row r="7344" spans="6:27">
      <c r="F7344" s="128" t="s">
        <v>230</v>
      </c>
      <c r="G7344" s="128" t="s">
        <v>230</v>
      </c>
      <c r="H7344" s="128" t="s">
        <v>230</v>
      </c>
      <c r="I7344" s="128" t="s">
        <v>230</v>
      </c>
      <c r="J7344" s="128" t="s">
        <v>230</v>
      </c>
      <c r="K7344" s="128" t="s">
        <v>230</v>
      </c>
      <c r="N7344" s="128" t="s">
        <v>230</v>
      </c>
      <c r="AA7344" s="128" t="s">
        <v>230</v>
      </c>
    </row>
    <row r="7345" spans="6:27">
      <c r="F7345" s="128" t="s">
        <v>230</v>
      </c>
      <c r="G7345" s="128" t="s">
        <v>230</v>
      </c>
      <c r="H7345" s="128" t="s">
        <v>230</v>
      </c>
      <c r="I7345" s="128" t="s">
        <v>230</v>
      </c>
      <c r="J7345" s="128" t="s">
        <v>230</v>
      </c>
      <c r="K7345" s="128" t="s">
        <v>230</v>
      </c>
      <c r="N7345" s="128" t="s">
        <v>230</v>
      </c>
      <c r="AA7345" s="128" t="s">
        <v>230</v>
      </c>
    </row>
    <row r="7346" spans="6:27">
      <c r="F7346" s="128" t="s">
        <v>230</v>
      </c>
      <c r="G7346" s="128" t="s">
        <v>230</v>
      </c>
      <c r="H7346" s="128" t="s">
        <v>230</v>
      </c>
      <c r="I7346" s="128" t="s">
        <v>230</v>
      </c>
      <c r="J7346" s="128" t="s">
        <v>230</v>
      </c>
      <c r="K7346" s="128" t="s">
        <v>230</v>
      </c>
      <c r="N7346" s="128" t="s">
        <v>230</v>
      </c>
      <c r="AA7346" s="128" t="s">
        <v>230</v>
      </c>
    </row>
    <row r="7347" spans="6:27">
      <c r="F7347" s="128" t="s">
        <v>230</v>
      </c>
      <c r="G7347" s="128" t="s">
        <v>230</v>
      </c>
      <c r="H7347" s="128" t="s">
        <v>230</v>
      </c>
      <c r="I7347" s="128" t="s">
        <v>230</v>
      </c>
      <c r="J7347" s="128" t="s">
        <v>230</v>
      </c>
      <c r="K7347" s="128" t="s">
        <v>230</v>
      </c>
      <c r="N7347" s="128" t="s">
        <v>230</v>
      </c>
      <c r="AA7347" s="128" t="s">
        <v>230</v>
      </c>
    </row>
    <row r="7348" spans="6:27">
      <c r="F7348" s="128" t="s">
        <v>230</v>
      </c>
      <c r="G7348" s="128" t="s">
        <v>230</v>
      </c>
      <c r="H7348" s="128" t="s">
        <v>230</v>
      </c>
      <c r="I7348" s="128" t="s">
        <v>230</v>
      </c>
      <c r="J7348" s="128" t="s">
        <v>230</v>
      </c>
      <c r="K7348" s="128" t="s">
        <v>230</v>
      </c>
      <c r="N7348" s="128" t="s">
        <v>230</v>
      </c>
      <c r="AA7348" s="128" t="s">
        <v>230</v>
      </c>
    </row>
    <row r="7349" spans="6:27">
      <c r="F7349" s="128" t="s">
        <v>230</v>
      </c>
      <c r="G7349" s="128" t="s">
        <v>230</v>
      </c>
      <c r="H7349" s="128" t="s">
        <v>230</v>
      </c>
      <c r="I7349" s="128" t="s">
        <v>230</v>
      </c>
      <c r="J7349" s="128" t="s">
        <v>230</v>
      </c>
      <c r="K7349" s="128" t="s">
        <v>230</v>
      </c>
      <c r="N7349" s="128" t="s">
        <v>230</v>
      </c>
      <c r="AA7349" s="128" t="s">
        <v>230</v>
      </c>
    </row>
    <row r="7350" spans="6:27">
      <c r="F7350" s="128" t="s">
        <v>230</v>
      </c>
      <c r="G7350" s="128" t="s">
        <v>230</v>
      </c>
      <c r="H7350" s="128" t="s">
        <v>230</v>
      </c>
      <c r="I7350" s="128" t="s">
        <v>230</v>
      </c>
      <c r="J7350" s="128" t="s">
        <v>230</v>
      </c>
      <c r="K7350" s="128" t="s">
        <v>230</v>
      </c>
      <c r="N7350" s="128" t="s">
        <v>230</v>
      </c>
      <c r="AA7350" s="128" t="s">
        <v>230</v>
      </c>
    </row>
    <row r="7351" spans="6:27">
      <c r="F7351" s="128" t="s">
        <v>230</v>
      </c>
      <c r="G7351" s="128" t="s">
        <v>230</v>
      </c>
      <c r="H7351" s="128" t="s">
        <v>230</v>
      </c>
      <c r="I7351" s="128" t="s">
        <v>230</v>
      </c>
      <c r="J7351" s="128" t="s">
        <v>230</v>
      </c>
      <c r="K7351" s="128" t="s">
        <v>230</v>
      </c>
      <c r="N7351" s="128" t="s">
        <v>230</v>
      </c>
      <c r="AA7351" s="128" t="s">
        <v>230</v>
      </c>
    </row>
    <row r="7352" spans="6:27">
      <c r="F7352" s="128" t="s">
        <v>230</v>
      </c>
      <c r="G7352" s="128" t="s">
        <v>230</v>
      </c>
      <c r="H7352" s="128" t="s">
        <v>230</v>
      </c>
      <c r="I7352" s="128" t="s">
        <v>230</v>
      </c>
      <c r="J7352" s="128" t="s">
        <v>230</v>
      </c>
      <c r="K7352" s="128" t="s">
        <v>230</v>
      </c>
      <c r="N7352" s="128" t="s">
        <v>230</v>
      </c>
      <c r="AA7352" s="128" t="s">
        <v>230</v>
      </c>
    </row>
    <row r="7353" spans="6:27">
      <c r="F7353" s="128" t="s">
        <v>230</v>
      </c>
      <c r="G7353" s="128" t="s">
        <v>230</v>
      </c>
      <c r="H7353" s="128" t="s">
        <v>230</v>
      </c>
      <c r="I7353" s="128" t="s">
        <v>230</v>
      </c>
      <c r="J7353" s="128" t="s">
        <v>230</v>
      </c>
      <c r="K7353" s="128" t="s">
        <v>230</v>
      </c>
      <c r="N7353" s="128" t="s">
        <v>230</v>
      </c>
      <c r="AA7353" s="128" t="s">
        <v>230</v>
      </c>
    </row>
    <row r="7354" spans="6:27">
      <c r="F7354" s="128" t="s">
        <v>230</v>
      </c>
      <c r="G7354" s="128" t="s">
        <v>230</v>
      </c>
      <c r="H7354" s="128" t="s">
        <v>230</v>
      </c>
      <c r="I7354" s="128" t="s">
        <v>230</v>
      </c>
      <c r="J7354" s="128" t="s">
        <v>230</v>
      </c>
      <c r="K7354" s="128" t="s">
        <v>230</v>
      </c>
      <c r="N7354" s="128" t="s">
        <v>230</v>
      </c>
      <c r="AA7354" s="128" t="s">
        <v>230</v>
      </c>
    </row>
    <row r="7355" spans="6:27">
      <c r="F7355" s="128" t="s">
        <v>230</v>
      </c>
      <c r="G7355" s="128" t="s">
        <v>230</v>
      </c>
      <c r="H7355" s="128" t="s">
        <v>230</v>
      </c>
      <c r="I7355" s="128" t="s">
        <v>230</v>
      </c>
      <c r="J7355" s="128" t="s">
        <v>230</v>
      </c>
      <c r="K7355" s="128" t="s">
        <v>230</v>
      </c>
      <c r="N7355" s="128" t="s">
        <v>230</v>
      </c>
      <c r="AA7355" s="128" t="s">
        <v>230</v>
      </c>
    </row>
    <row r="7356" spans="6:27">
      <c r="F7356" s="128" t="s">
        <v>230</v>
      </c>
      <c r="G7356" s="128" t="s">
        <v>230</v>
      </c>
      <c r="H7356" s="128" t="s">
        <v>230</v>
      </c>
      <c r="I7356" s="128" t="s">
        <v>230</v>
      </c>
      <c r="J7356" s="128" t="s">
        <v>230</v>
      </c>
      <c r="K7356" s="128" t="s">
        <v>230</v>
      </c>
      <c r="N7356" s="128" t="s">
        <v>230</v>
      </c>
      <c r="AA7356" s="128" t="s">
        <v>230</v>
      </c>
    </row>
    <row r="7357" spans="6:27">
      <c r="F7357" s="128" t="s">
        <v>230</v>
      </c>
      <c r="G7357" s="128" t="s">
        <v>230</v>
      </c>
      <c r="H7357" s="128" t="s">
        <v>230</v>
      </c>
      <c r="I7357" s="128" t="s">
        <v>230</v>
      </c>
      <c r="J7357" s="128" t="s">
        <v>230</v>
      </c>
      <c r="K7357" s="128" t="s">
        <v>230</v>
      </c>
      <c r="N7357" s="128" t="s">
        <v>230</v>
      </c>
      <c r="AA7357" s="128" t="s">
        <v>230</v>
      </c>
    </row>
    <row r="7358" spans="6:27">
      <c r="F7358" s="128" t="s">
        <v>230</v>
      </c>
      <c r="G7358" s="128" t="s">
        <v>230</v>
      </c>
      <c r="H7358" s="128" t="s">
        <v>230</v>
      </c>
      <c r="I7358" s="128" t="s">
        <v>230</v>
      </c>
      <c r="J7358" s="128" t="s">
        <v>230</v>
      </c>
      <c r="K7358" s="128" t="s">
        <v>230</v>
      </c>
      <c r="N7358" s="128" t="s">
        <v>230</v>
      </c>
      <c r="AA7358" s="128" t="s">
        <v>230</v>
      </c>
    </row>
    <row r="7359" spans="6:27">
      <c r="F7359" s="128" t="s">
        <v>230</v>
      </c>
      <c r="G7359" s="128" t="s">
        <v>230</v>
      </c>
      <c r="H7359" s="128" t="s">
        <v>230</v>
      </c>
      <c r="I7359" s="128" t="s">
        <v>230</v>
      </c>
      <c r="J7359" s="128" t="s">
        <v>230</v>
      </c>
      <c r="K7359" s="128" t="s">
        <v>230</v>
      </c>
      <c r="N7359" s="128" t="s">
        <v>230</v>
      </c>
      <c r="AA7359" s="128" t="s">
        <v>230</v>
      </c>
    </row>
    <row r="7360" spans="6:27">
      <c r="F7360" s="128" t="s">
        <v>230</v>
      </c>
      <c r="G7360" s="128" t="s">
        <v>230</v>
      </c>
      <c r="H7360" s="128" t="s">
        <v>230</v>
      </c>
      <c r="I7360" s="128" t="s">
        <v>230</v>
      </c>
      <c r="J7360" s="128" t="s">
        <v>230</v>
      </c>
      <c r="K7360" s="128" t="s">
        <v>230</v>
      </c>
      <c r="N7360" s="128" t="s">
        <v>230</v>
      </c>
      <c r="AA7360" s="128" t="s">
        <v>230</v>
      </c>
    </row>
    <row r="7361" spans="6:27">
      <c r="F7361" s="128" t="s">
        <v>230</v>
      </c>
      <c r="G7361" s="128" t="s">
        <v>230</v>
      </c>
      <c r="H7361" s="128" t="s">
        <v>230</v>
      </c>
      <c r="I7361" s="128" t="s">
        <v>230</v>
      </c>
      <c r="J7361" s="128" t="s">
        <v>230</v>
      </c>
      <c r="K7361" s="128" t="s">
        <v>230</v>
      </c>
      <c r="N7361" s="128" t="s">
        <v>230</v>
      </c>
      <c r="AA7361" s="128" t="s">
        <v>230</v>
      </c>
    </row>
    <row r="7362" spans="6:27">
      <c r="F7362" s="128" t="s">
        <v>230</v>
      </c>
      <c r="G7362" s="128" t="s">
        <v>230</v>
      </c>
      <c r="H7362" s="128" t="s">
        <v>230</v>
      </c>
      <c r="I7362" s="128" t="s">
        <v>230</v>
      </c>
      <c r="J7362" s="128" t="s">
        <v>230</v>
      </c>
      <c r="K7362" s="128" t="s">
        <v>230</v>
      </c>
      <c r="N7362" s="128" t="s">
        <v>230</v>
      </c>
      <c r="AA7362" s="128" t="s">
        <v>230</v>
      </c>
    </row>
    <row r="7363" spans="6:27">
      <c r="F7363" s="128" t="s">
        <v>230</v>
      </c>
      <c r="G7363" s="128" t="s">
        <v>230</v>
      </c>
      <c r="H7363" s="128" t="s">
        <v>230</v>
      </c>
      <c r="I7363" s="128" t="s">
        <v>230</v>
      </c>
      <c r="J7363" s="128" t="s">
        <v>230</v>
      </c>
      <c r="K7363" s="128" t="s">
        <v>230</v>
      </c>
      <c r="N7363" s="128" t="s">
        <v>230</v>
      </c>
      <c r="AA7363" s="128" t="s">
        <v>230</v>
      </c>
    </row>
    <row r="7364" spans="6:27">
      <c r="F7364" s="128" t="s">
        <v>230</v>
      </c>
      <c r="G7364" s="128" t="s">
        <v>230</v>
      </c>
      <c r="H7364" s="128" t="s">
        <v>230</v>
      </c>
      <c r="I7364" s="128" t="s">
        <v>230</v>
      </c>
      <c r="J7364" s="128" t="s">
        <v>230</v>
      </c>
      <c r="K7364" s="128" t="s">
        <v>230</v>
      </c>
      <c r="N7364" s="128" t="s">
        <v>230</v>
      </c>
      <c r="AA7364" s="128" t="s">
        <v>230</v>
      </c>
    </row>
    <row r="7365" spans="6:27">
      <c r="F7365" s="128" t="s">
        <v>230</v>
      </c>
      <c r="G7365" s="128" t="s">
        <v>230</v>
      </c>
      <c r="H7365" s="128" t="s">
        <v>230</v>
      </c>
      <c r="I7365" s="128" t="s">
        <v>230</v>
      </c>
      <c r="J7365" s="128" t="s">
        <v>230</v>
      </c>
      <c r="K7365" s="128" t="s">
        <v>230</v>
      </c>
      <c r="N7365" s="128" t="s">
        <v>230</v>
      </c>
      <c r="AA7365" s="128" t="s">
        <v>230</v>
      </c>
    </row>
    <row r="7366" spans="6:27">
      <c r="F7366" s="128" t="s">
        <v>230</v>
      </c>
      <c r="G7366" s="128" t="s">
        <v>230</v>
      </c>
      <c r="H7366" s="128" t="s">
        <v>230</v>
      </c>
      <c r="I7366" s="128" t="s">
        <v>230</v>
      </c>
      <c r="J7366" s="128" t="s">
        <v>230</v>
      </c>
      <c r="K7366" s="128" t="s">
        <v>230</v>
      </c>
      <c r="N7366" s="128" t="s">
        <v>230</v>
      </c>
      <c r="AA7366" s="128" t="s">
        <v>230</v>
      </c>
    </row>
    <row r="7367" spans="6:27">
      <c r="F7367" s="128" t="s">
        <v>230</v>
      </c>
      <c r="G7367" s="128" t="s">
        <v>230</v>
      </c>
      <c r="H7367" s="128" t="s">
        <v>230</v>
      </c>
      <c r="I7367" s="128" t="s">
        <v>230</v>
      </c>
      <c r="J7367" s="128" t="s">
        <v>230</v>
      </c>
      <c r="K7367" s="128" t="s">
        <v>230</v>
      </c>
      <c r="N7367" s="128" t="s">
        <v>230</v>
      </c>
      <c r="AA7367" s="128" t="s">
        <v>230</v>
      </c>
    </row>
    <row r="7368" spans="6:27">
      <c r="F7368" s="128" t="s">
        <v>230</v>
      </c>
      <c r="G7368" s="128" t="s">
        <v>230</v>
      </c>
      <c r="H7368" s="128" t="s">
        <v>230</v>
      </c>
      <c r="I7368" s="128" t="s">
        <v>230</v>
      </c>
      <c r="J7368" s="128" t="s">
        <v>230</v>
      </c>
      <c r="K7368" s="128" t="s">
        <v>230</v>
      </c>
      <c r="N7368" s="128" t="s">
        <v>230</v>
      </c>
      <c r="AA7368" s="128" t="s">
        <v>230</v>
      </c>
    </row>
    <row r="7369" spans="6:27">
      <c r="F7369" s="128" t="s">
        <v>230</v>
      </c>
      <c r="G7369" s="128" t="s">
        <v>230</v>
      </c>
      <c r="H7369" s="128" t="s">
        <v>230</v>
      </c>
      <c r="I7369" s="128" t="s">
        <v>230</v>
      </c>
      <c r="J7369" s="128" t="s">
        <v>230</v>
      </c>
      <c r="K7369" s="128" t="s">
        <v>230</v>
      </c>
      <c r="N7369" s="128" t="s">
        <v>230</v>
      </c>
      <c r="AA7369" s="128" t="s">
        <v>230</v>
      </c>
    </row>
    <row r="7370" spans="6:27">
      <c r="F7370" s="128" t="s">
        <v>230</v>
      </c>
      <c r="G7370" s="128" t="s">
        <v>230</v>
      </c>
      <c r="H7370" s="128" t="s">
        <v>230</v>
      </c>
      <c r="I7370" s="128" t="s">
        <v>230</v>
      </c>
      <c r="J7370" s="128" t="s">
        <v>230</v>
      </c>
      <c r="K7370" s="128" t="s">
        <v>230</v>
      </c>
      <c r="N7370" s="128" t="s">
        <v>230</v>
      </c>
      <c r="AA7370" s="128" t="s">
        <v>230</v>
      </c>
    </row>
    <row r="7371" spans="6:27">
      <c r="F7371" s="128" t="s">
        <v>230</v>
      </c>
      <c r="G7371" s="128" t="s">
        <v>230</v>
      </c>
      <c r="H7371" s="128" t="s">
        <v>230</v>
      </c>
      <c r="I7371" s="128" t="s">
        <v>230</v>
      </c>
      <c r="J7371" s="128" t="s">
        <v>230</v>
      </c>
      <c r="K7371" s="128" t="s">
        <v>230</v>
      </c>
      <c r="N7371" s="128" t="s">
        <v>230</v>
      </c>
      <c r="AA7371" s="128" t="s">
        <v>230</v>
      </c>
    </row>
    <row r="7372" spans="6:27">
      <c r="F7372" s="128" t="s">
        <v>230</v>
      </c>
      <c r="G7372" s="128" t="s">
        <v>230</v>
      </c>
      <c r="H7372" s="128" t="s">
        <v>230</v>
      </c>
      <c r="I7372" s="128" t="s">
        <v>230</v>
      </c>
      <c r="J7372" s="128" t="s">
        <v>230</v>
      </c>
      <c r="K7372" s="128" t="s">
        <v>230</v>
      </c>
      <c r="N7372" s="128" t="s">
        <v>230</v>
      </c>
      <c r="AA7372" s="128" t="s">
        <v>230</v>
      </c>
    </row>
    <row r="7373" spans="6:27">
      <c r="F7373" s="128" t="s">
        <v>230</v>
      </c>
      <c r="G7373" s="128" t="s">
        <v>230</v>
      </c>
      <c r="H7373" s="128" t="s">
        <v>230</v>
      </c>
      <c r="I7373" s="128" t="s">
        <v>230</v>
      </c>
      <c r="J7373" s="128" t="s">
        <v>230</v>
      </c>
      <c r="K7373" s="128" t="s">
        <v>230</v>
      </c>
      <c r="N7373" s="128" t="s">
        <v>230</v>
      </c>
      <c r="AA7373" s="128" t="s">
        <v>230</v>
      </c>
    </row>
    <row r="7374" spans="6:27">
      <c r="F7374" s="128" t="s">
        <v>230</v>
      </c>
      <c r="G7374" s="128" t="s">
        <v>230</v>
      </c>
      <c r="H7374" s="128" t="s">
        <v>230</v>
      </c>
      <c r="I7374" s="128" t="s">
        <v>230</v>
      </c>
      <c r="J7374" s="128" t="s">
        <v>230</v>
      </c>
      <c r="K7374" s="128" t="s">
        <v>230</v>
      </c>
      <c r="N7374" s="128" t="s">
        <v>230</v>
      </c>
      <c r="AA7374" s="128" t="s">
        <v>230</v>
      </c>
    </row>
    <row r="7375" spans="6:27">
      <c r="F7375" s="128" t="s">
        <v>230</v>
      </c>
      <c r="G7375" s="128" t="s">
        <v>230</v>
      </c>
      <c r="H7375" s="128" t="s">
        <v>230</v>
      </c>
      <c r="I7375" s="128" t="s">
        <v>230</v>
      </c>
      <c r="J7375" s="128" t="s">
        <v>230</v>
      </c>
      <c r="K7375" s="128" t="s">
        <v>230</v>
      </c>
      <c r="N7375" s="128" t="s">
        <v>230</v>
      </c>
      <c r="AA7375" s="128" t="s">
        <v>230</v>
      </c>
    </row>
    <row r="7376" spans="6:27">
      <c r="F7376" s="128" t="s">
        <v>230</v>
      </c>
      <c r="G7376" s="128" t="s">
        <v>230</v>
      </c>
      <c r="H7376" s="128" t="s">
        <v>230</v>
      </c>
      <c r="I7376" s="128" t="s">
        <v>230</v>
      </c>
      <c r="J7376" s="128" t="s">
        <v>230</v>
      </c>
      <c r="K7376" s="128" t="s">
        <v>230</v>
      </c>
      <c r="N7376" s="128" t="s">
        <v>230</v>
      </c>
      <c r="AA7376" s="128" t="s">
        <v>230</v>
      </c>
    </row>
    <row r="7377" spans="6:27">
      <c r="F7377" s="128" t="s">
        <v>230</v>
      </c>
      <c r="G7377" s="128" t="s">
        <v>230</v>
      </c>
      <c r="H7377" s="128" t="s">
        <v>230</v>
      </c>
      <c r="I7377" s="128" t="s">
        <v>230</v>
      </c>
      <c r="J7377" s="128" t="s">
        <v>230</v>
      </c>
      <c r="K7377" s="128" t="s">
        <v>230</v>
      </c>
      <c r="N7377" s="128" t="s">
        <v>230</v>
      </c>
      <c r="AA7377" s="128" t="s">
        <v>230</v>
      </c>
    </row>
    <row r="7378" spans="6:27">
      <c r="F7378" s="128" t="s">
        <v>230</v>
      </c>
      <c r="G7378" s="128" t="s">
        <v>230</v>
      </c>
      <c r="H7378" s="128" t="s">
        <v>230</v>
      </c>
      <c r="I7378" s="128" t="s">
        <v>230</v>
      </c>
      <c r="J7378" s="128" t="s">
        <v>230</v>
      </c>
      <c r="K7378" s="128" t="s">
        <v>230</v>
      </c>
      <c r="N7378" s="128" t="s">
        <v>230</v>
      </c>
      <c r="AA7378" s="128" t="s">
        <v>230</v>
      </c>
    </row>
    <row r="7379" spans="6:27">
      <c r="F7379" s="128" t="s">
        <v>230</v>
      </c>
      <c r="G7379" s="128" t="s">
        <v>230</v>
      </c>
      <c r="H7379" s="128" t="s">
        <v>230</v>
      </c>
      <c r="I7379" s="128" t="s">
        <v>230</v>
      </c>
      <c r="J7379" s="128" t="s">
        <v>230</v>
      </c>
      <c r="K7379" s="128" t="s">
        <v>230</v>
      </c>
      <c r="N7379" s="128" t="s">
        <v>230</v>
      </c>
      <c r="AA7379" s="128" t="s">
        <v>230</v>
      </c>
    </row>
    <row r="7380" spans="6:27">
      <c r="F7380" s="128" t="s">
        <v>230</v>
      </c>
      <c r="G7380" s="128" t="s">
        <v>230</v>
      </c>
      <c r="H7380" s="128" t="s">
        <v>230</v>
      </c>
      <c r="I7380" s="128" t="s">
        <v>230</v>
      </c>
      <c r="J7380" s="128" t="s">
        <v>230</v>
      </c>
      <c r="K7380" s="128" t="s">
        <v>230</v>
      </c>
      <c r="N7380" s="128" t="s">
        <v>230</v>
      </c>
      <c r="AA7380" s="128" t="s">
        <v>230</v>
      </c>
    </row>
    <row r="7381" spans="6:27">
      <c r="F7381" s="128" t="s">
        <v>230</v>
      </c>
      <c r="G7381" s="128" t="s">
        <v>230</v>
      </c>
      <c r="H7381" s="128" t="s">
        <v>230</v>
      </c>
      <c r="I7381" s="128" t="s">
        <v>230</v>
      </c>
      <c r="J7381" s="128" t="s">
        <v>230</v>
      </c>
      <c r="K7381" s="128" t="s">
        <v>230</v>
      </c>
      <c r="N7381" s="128" t="s">
        <v>230</v>
      </c>
      <c r="AA7381" s="128" t="s">
        <v>230</v>
      </c>
    </row>
    <row r="7382" spans="6:27">
      <c r="F7382" s="128" t="s">
        <v>230</v>
      </c>
      <c r="G7382" s="128" t="s">
        <v>230</v>
      </c>
      <c r="H7382" s="128" t="s">
        <v>230</v>
      </c>
      <c r="I7382" s="128" t="s">
        <v>230</v>
      </c>
      <c r="J7382" s="128" t="s">
        <v>230</v>
      </c>
      <c r="K7382" s="128" t="s">
        <v>230</v>
      </c>
      <c r="N7382" s="128" t="s">
        <v>230</v>
      </c>
      <c r="AA7382" s="128" t="s">
        <v>230</v>
      </c>
    </row>
    <row r="7383" spans="6:27">
      <c r="F7383" s="128" t="s">
        <v>230</v>
      </c>
      <c r="G7383" s="128" t="s">
        <v>230</v>
      </c>
      <c r="H7383" s="128" t="s">
        <v>230</v>
      </c>
      <c r="I7383" s="128" t="s">
        <v>230</v>
      </c>
      <c r="J7383" s="128" t="s">
        <v>230</v>
      </c>
      <c r="K7383" s="128" t="s">
        <v>230</v>
      </c>
      <c r="N7383" s="128" t="s">
        <v>230</v>
      </c>
      <c r="AA7383" s="128" t="s">
        <v>230</v>
      </c>
    </row>
    <row r="7384" spans="6:27">
      <c r="F7384" s="128" t="s">
        <v>230</v>
      </c>
      <c r="G7384" s="128" t="s">
        <v>230</v>
      </c>
      <c r="H7384" s="128" t="s">
        <v>230</v>
      </c>
      <c r="I7384" s="128" t="s">
        <v>230</v>
      </c>
      <c r="J7384" s="128" t="s">
        <v>230</v>
      </c>
      <c r="K7384" s="128" t="s">
        <v>230</v>
      </c>
      <c r="N7384" s="128" t="s">
        <v>230</v>
      </c>
      <c r="AA7384" s="128" t="s">
        <v>230</v>
      </c>
    </row>
    <row r="7385" spans="6:27">
      <c r="F7385" s="128" t="s">
        <v>230</v>
      </c>
      <c r="G7385" s="128" t="s">
        <v>230</v>
      </c>
      <c r="H7385" s="128" t="s">
        <v>230</v>
      </c>
      <c r="I7385" s="128" t="s">
        <v>230</v>
      </c>
      <c r="J7385" s="128" t="s">
        <v>230</v>
      </c>
      <c r="K7385" s="128" t="s">
        <v>230</v>
      </c>
      <c r="N7385" s="128" t="s">
        <v>230</v>
      </c>
      <c r="AA7385" s="128" t="s">
        <v>230</v>
      </c>
    </row>
    <row r="7386" spans="6:27">
      <c r="F7386" s="128" t="s">
        <v>230</v>
      </c>
      <c r="G7386" s="128" t="s">
        <v>230</v>
      </c>
      <c r="H7386" s="128" t="s">
        <v>230</v>
      </c>
      <c r="I7386" s="128" t="s">
        <v>230</v>
      </c>
      <c r="J7386" s="128" t="s">
        <v>230</v>
      </c>
      <c r="K7386" s="128" t="s">
        <v>230</v>
      </c>
      <c r="N7386" s="128" t="s">
        <v>230</v>
      </c>
      <c r="AA7386" s="128" t="s">
        <v>230</v>
      </c>
    </row>
    <row r="7387" spans="6:27">
      <c r="F7387" s="128" t="s">
        <v>230</v>
      </c>
      <c r="G7387" s="128" t="s">
        <v>230</v>
      </c>
      <c r="H7387" s="128" t="s">
        <v>230</v>
      </c>
      <c r="I7387" s="128" t="s">
        <v>230</v>
      </c>
      <c r="J7387" s="128" t="s">
        <v>230</v>
      </c>
      <c r="K7387" s="128" t="s">
        <v>230</v>
      </c>
      <c r="N7387" s="128" t="s">
        <v>230</v>
      </c>
      <c r="AA7387" s="128" t="s">
        <v>230</v>
      </c>
    </row>
    <row r="7388" spans="6:27">
      <c r="F7388" s="128" t="s">
        <v>230</v>
      </c>
      <c r="G7388" s="128" t="s">
        <v>230</v>
      </c>
      <c r="H7388" s="128" t="s">
        <v>230</v>
      </c>
      <c r="I7388" s="128" t="s">
        <v>230</v>
      </c>
      <c r="J7388" s="128" t="s">
        <v>230</v>
      </c>
      <c r="K7388" s="128" t="s">
        <v>230</v>
      </c>
      <c r="N7388" s="128" t="s">
        <v>230</v>
      </c>
      <c r="AA7388" s="128" t="s">
        <v>230</v>
      </c>
    </row>
    <row r="7389" spans="6:27">
      <c r="F7389" s="128" t="s">
        <v>230</v>
      </c>
      <c r="G7389" s="128" t="s">
        <v>230</v>
      </c>
      <c r="H7389" s="128" t="s">
        <v>230</v>
      </c>
      <c r="I7389" s="128" t="s">
        <v>230</v>
      </c>
      <c r="J7389" s="128" t="s">
        <v>230</v>
      </c>
      <c r="K7389" s="128" t="s">
        <v>230</v>
      </c>
      <c r="N7389" s="128" t="s">
        <v>230</v>
      </c>
      <c r="AA7389" s="128" t="s">
        <v>230</v>
      </c>
    </row>
    <row r="7390" spans="6:27">
      <c r="F7390" s="128" t="s">
        <v>230</v>
      </c>
      <c r="G7390" s="128" t="s">
        <v>230</v>
      </c>
      <c r="H7390" s="128" t="s">
        <v>230</v>
      </c>
      <c r="I7390" s="128" t="s">
        <v>230</v>
      </c>
      <c r="J7390" s="128" t="s">
        <v>230</v>
      </c>
      <c r="K7390" s="128" t="s">
        <v>230</v>
      </c>
      <c r="N7390" s="128" t="s">
        <v>230</v>
      </c>
      <c r="AA7390" s="128" t="s">
        <v>230</v>
      </c>
    </row>
    <row r="7391" spans="6:27">
      <c r="F7391" s="128" t="s">
        <v>230</v>
      </c>
      <c r="G7391" s="128" t="s">
        <v>230</v>
      </c>
      <c r="H7391" s="128" t="s">
        <v>230</v>
      </c>
      <c r="I7391" s="128" t="s">
        <v>230</v>
      </c>
      <c r="J7391" s="128" t="s">
        <v>230</v>
      </c>
      <c r="K7391" s="128" t="s">
        <v>230</v>
      </c>
      <c r="N7391" s="128" t="s">
        <v>230</v>
      </c>
      <c r="AA7391" s="128" t="s">
        <v>230</v>
      </c>
    </row>
    <row r="7392" spans="6:27">
      <c r="F7392" s="128" t="s">
        <v>230</v>
      </c>
      <c r="G7392" s="128" t="s">
        <v>230</v>
      </c>
      <c r="H7392" s="128" t="s">
        <v>230</v>
      </c>
      <c r="I7392" s="128" t="s">
        <v>230</v>
      </c>
      <c r="J7392" s="128" t="s">
        <v>230</v>
      </c>
      <c r="K7392" s="128" t="s">
        <v>230</v>
      </c>
      <c r="N7392" s="128" t="s">
        <v>230</v>
      </c>
      <c r="AA7392" s="128" t="s">
        <v>230</v>
      </c>
    </row>
    <row r="7393" spans="6:27">
      <c r="F7393" s="128" t="s">
        <v>230</v>
      </c>
      <c r="G7393" s="128" t="s">
        <v>230</v>
      </c>
      <c r="H7393" s="128" t="s">
        <v>230</v>
      </c>
      <c r="I7393" s="128" t="s">
        <v>230</v>
      </c>
      <c r="J7393" s="128" t="s">
        <v>230</v>
      </c>
      <c r="K7393" s="128" t="s">
        <v>230</v>
      </c>
      <c r="N7393" s="128" t="s">
        <v>230</v>
      </c>
      <c r="AA7393" s="128" t="s">
        <v>230</v>
      </c>
    </row>
    <row r="7394" spans="6:27">
      <c r="F7394" s="128" t="s">
        <v>230</v>
      </c>
      <c r="G7394" s="128" t="s">
        <v>230</v>
      </c>
      <c r="H7394" s="128" t="s">
        <v>230</v>
      </c>
      <c r="I7394" s="128" t="s">
        <v>230</v>
      </c>
      <c r="J7394" s="128" t="s">
        <v>230</v>
      </c>
      <c r="K7394" s="128" t="s">
        <v>230</v>
      </c>
      <c r="N7394" s="128" t="s">
        <v>230</v>
      </c>
      <c r="AA7394" s="128" t="s">
        <v>230</v>
      </c>
    </row>
    <row r="7395" spans="6:27">
      <c r="F7395" s="128" t="s">
        <v>230</v>
      </c>
      <c r="G7395" s="128" t="s">
        <v>230</v>
      </c>
      <c r="H7395" s="128" t="s">
        <v>230</v>
      </c>
      <c r="I7395" s="128" t="s">
        <v>230</v>
      </c>
      <c r="J7395" s="128" t="s">
        <v>230</v>
      </c>
      <c r="K7395" s="128" t="s">
        <v>230</v>
      </c>
      <c r="N7395" s="128" t="s">
        <v>230</v>
      </c>
      <c r="AA7395" s="128" t="s">
        <v>230</v>
      </c>
    </row>
    <row r="7396" spans="6:27">
      <c r="F7396" s="128" t="s">
        <v>230</v>
      </c>
      <c r="G7396" s="128" t="s">
        <v>230</v>
      </c>
      <c r="H7396" s="128" t="s">
        <v>230</v>
      </c>
      <c r="I7396" s="128" t="s">
        <v>230</v>
      </c>
      <c r="J7396" s="128" t="s">
        <v>230</v>
      </c>
      <c r="K7396" s="128" t="s">
        <v>230</v>
      </c>
      <c r="N7396" s="128" t="s">
        <v>230</v>
      </c>
      <c r="AA7396" s="128" t="s">
        <v>230</v>
      </c>
    </row>
    <row r="7397" spans="6:27">
      <c r="F7397" s="128" t="s">
        <v>230</v>
      </c>
      <c r="G7397" s="128" t="s">
        <v>230</v>
      </c>
      <c r="H7397" s="128" t="s">
        <v>230</v>
      </c>
      <c r="I7397" s="128" t="s">
        <v>230</v>
      </c>
      <c r="J7397" s="128" t="s">
        <v>230</v>
      </c>
      <c r="K7397" s="128" t="s">
        <v>230</v>
      </c>
      <c r="N7397" s="128" t="s">
        <v>230</v>
      </c>
      <c r="AA7397" s="128" t="s">
        <v>230</v>
      </c>
    </row>
    <row r="7398" spans="6:27">
      <c r="F7398" s="128" t="s">
        <v>230</v>
      </c>
      <c r="G7398" s="128" t="s">
        <v>230</v>
      </c>
      <c r="H7398" s="128" t="s">
        <v>230</v>
      </c>
      <c r="I7398" s="128" t="s">
        <v>230</v>
      </c>
      <c r="J7398" s="128" t="s">
        <v>230</v>
      </c>
      <c r="K7398" s="128" t="s">
        <v>230</v>
      </c>
      <c r="N7398" s="128" t="s">
        <v>230</v>
      </c>
      <c r="AA7398" s="128" t="s">
        <v>230</v>
      </c>
    </row>
    <row r="7399" spans="6:27">
      <c r="F7399" s="128" t="s">
        <v>230</v>
      </c>
      <c r="G7399" s="128" t="s">
        <v>230</v>
      </c>
      <c r="H7399" s="128" t="s">
        <v>230</v>
      </c>
      <c r="I7399" s="128" t="s">
        <v>230</v>
      </c>
      <c r="J7399" s="128" t="s">
        <v>230</v>
      </c>
      <c r="K7399" s="128" t="s">
        <v>230</v>
      </c>
      <c r="N7399" s="128" t="s">
        <v>230</v>
      </c>
      <c r="AA7399" s="128" t="s">
        <v>230</v>
      </c>
    </row>
    <row r="7400" spans="6:27">
      <c r="F7400" s="128" t="s">
        <v>230</v>
      </c>
      <c r="G7400" s="128" t="s">
        <v>230</v>
      </c>
      <c r="H7400" s="128" t="s">
        <v>230</v>
      </c>
      <c r="I7400" s="128" t="s">
        <v>230</v>
      </c>
      <c r="J7400" s="128" t="s">
        <v>230</v>
      </c>
      <c r="K7400" s="128" t="s">
        <v>230</v>
      </c>
      <c r="N7400" s="128" t="s">
        <v>230</v>
      </c>
      <c r="AA7400" s="128" t="s">
        <v>230</v>
      </c>
    </row>
    <row r="7401" spans="6:27">
      <c r="F7401" s="128" t="s">
        <v>230</v>
      </c>
      <c r="G7401" s="128" t="s">
        <v>230</v>
      </c>
      <c r="H7401" s="128" t="s">
        <v>230</v>
      </c>
      <c r="I7401" s="128" t="s">
        <v>230</v>
      </c>
      <c r="J7401" s="128" t="s">
        <v>230</v>
      </c>
      <c r="K7401" s="128" t="s">
        <v>230</v>
      </c>
      <c r="N7401" s="128" t="s">
        <v>230</v>
      </c>
      <c r="AA7401" s="128" t="s">
        <v>230</v>
      </c>
    </row>
    <row r="7402" spans="6:27">
      <c r="F7402" s="128" t="s">
        <v>230</v>
      </c>
      <c r="G7402" s="128" t="s">
        <v>230</v>
      </c>
      <c r="H7402" s="128" t="s">
        <v>230</v>
      </c>
      <c r="I7402" s="128" t="s">
        <v>230</v>
      </c>
      <c r="J7402" s="128" t="s">
        <v>230</v>
      </c>
      <c r="K7402" s="128" t="s">
        <v>230</v>
      </c>
      <c r="N7402" s="128" t="s">
        <v>230</v>
      </c>
      <c r="AA7402" s="128" t="s">
        <v>230</v>
      </c>
    </row>
    <row r="7403" spans="6:27">
      <c r="F7403" s="128" t="s">
        <v>230</v>
      </c>
      <c r="G7403" s="128" t="s">
        <v>230</v>
      </c>
      <c r="H7403" s="128" t="s">
        <v>230</v>
      </c>
      <c r="I7403" s="128" t="s">
        <v>230</v>
      </c>
      <c r="J7403" s="128" t="s">
        <v>230</v>
      </c>
      <c r="K7403" s="128" t="s">
        <v>230</v>
      </c>
      <c r="N7403" s="128" t="s">
        <v>230</v>
      </c>
      <c r="AA7403" s="128" t="s">
        <v>230</v>
      </c>
    </row>
    <row r="7404" spans="6:27">
      <c r="F7404" s="128" t="s">
        <v>230</v>
      </c>
      <c r="G7404" s="128" t="s">
        <v>230</v>
      </c>
      <c r="H7404" s="128" t="s">
        <v>230</v>
      </c>
      <c r="I7404" s="128" t="s">
        <v>230</v>
      </c>
      <c r="J7404" s="128" t="s">
        <v>230</v>
      </c>
      <c r="K7404" s="128" t="s">
        <v>230</v>
      </c>
      <c r="N7404" s="128" t="s">
        <v>230</v>
      </c>
      <c r="AA7404" s="128" t="s">
        <v>230</v>
      </c>
    </row>
    <row r="7405" spans="6:27">
      <c r="F7405" s="128" t="s">
        <v>230</v>
      </c>
      <c r="G7405" s="128" t="s">
        <v>230</v>
      </c>
      <c r="H7405" s="128" t="s">
        <v>230</v>
      </c>
      <c r="I7405" s="128" t="s">
        <v>230</v>
      </c>
      <c r="J7405" s="128" t="s">
        <v>230</v>
      </c>
      <c r="K7405" s="128" t="s">
        <v>230</v>
      </c>
      <c r="N7405" s="128" t="s">
        <v>230</v>
      </c>
      <c r="AA7405" s="128" t="s">
        <v>230</v>
      </c>
    </row>
    <row r="7406" spans="6:27">
      <c r="F7406" s="128" t="s">
        <v>230</v>
      </c>
      <c r="G7406" s="128" t="s">
        <v>230</v>
      </c>
      <c r="H7406" s="128" t="s">
        <v>230</v>
      </c>
      <c r="I7406" s="128" t="s">
        <v>230</v>
      </c>
      <c r="J7406" s="128" t="s">
        <v>230</v>
      </c>
      <c r="K7406" s="128" t="s">
        <v>230</v>
      </c>
      <c r="N7406" s="128" t="s">
        <v>230</v>
      </c>
      <c r="AA7406" s="128" t="s">
        <v>230</v>
      </c>
    </row>
    <row r="7407" spans="6:27">
      <c r="F7407" s="128" t="s">
        <v>230</v>
      </c>
      <c r="G7407" s="128" t="s">
        <v>230</v>
      </c>
      <c r="H7407" s="128" t="s">
        <v>230</v>
      </c>
      <c r="I7407" s="128" t="s">
        <v>230</v>
      </c>
      <c r="J7407" s="128" t="s">
        <v>230</v>
      </c>
      <c r="K7407" s="128" t="s">
        <v>230</v>
      </c>
      <c r="N7407" s="128" t="s">
        <v>230</v>
      </c>
      <c r="AA7407" s="128" t="s">
        <v>230</v>
      </c>
    </row>
    <row r="7408" spans="6:27">
      <c r="F7408" s="128" t="s">
        <v>230</v>
      </c>
      <c r="G7408" s="128" t="s">
        <v>230</v>
      </c>
      <c r="H7408" s="128" t="s">
        <v>230</v>
      </c>
      <c r="I7408" s="128" t="s">
        <v>230</v>
      </c>
      <c r="J7408" s="128" t="s">
        <v>230</v>
      </c>
      <c r="K7408" s="128" t="s">
        <v>230</v>
      </c>
      <c r="N7408" s="128" t="s">
        <v>230</v>
      </c>
      <c r="AA7408" s="128" t="s">
        <v>230</v>
      </c>
    </row>
    <row r="7409" spans="6:27">
      <c r="F7409" s="128" t="s">
        <v>230</v>
      </c>
      <c r="G7409" s="128" t="s">
        <v>230</v>
      </c>
      <c r="H7409" s="128" t="s">
        <v>230</v>
      </c>
      <c r="I7409" s="128" t="s">
        <v>230</v>
      </c>
      <c r="J7409" s="128" t="s">
        <v>230</v>
      </c>
      <c r="K7409" s="128" t="s">
        <v>230</v>
      </c>
      <c r="N7409" s="128" t="s">
        <v>230</v>
      </c>
      <c r="AA7409" s="128" t="s">
        <v>230</v>
      </c>
    </row>
    <row r="7410" spans="6:27">
      <c r="F7410" s="128" t="s">
        <v>230</v>
      </c>
      <c r="G7410" s="128" t="s">
        <v>230</v>
      </c>
      <c r="H7410" s="128" t="s">
        <v>230</v>
      </c>
      <c r="I7410" s="128" t="s">
        <v>230</v>
      </c>
      <c r="J7410" s="128" t="s">
        <v>230</v>
      </c>
      <c r="K7410" s="128" t="s">
        <v>230</v>
      </c>
      <c r="N7410" s="128" t="s">
        <v>230</v>
      </c>
      <c r="AA7410" s="128" t="s">
        <v>230</v>
      </c>
    </row>
    <row r="7411" spans="6:27">
      <c r="F7411" s="128" t="s">
        <v>230</v>
      </c>
      <c r="G7411" s="128" t="s">
        <v>230</v>
      </c>
      <c r="H7411" s="128" t="s">
        <v>230</v>
      </c>
      <c r="I7411" s="128" t="s">
        <v>230</v>
      </c>
      <c r="J7411" s="128" t="s">
        <v>230</v>
      </c>
      <c r="K7411" s="128" t="s">
        <v>230</v>
      </c>
      <c r="N7411" s="128" t="s">
        <v>230</v>
      </c>
      <c r="AA7411" s="128" t="s">
        <v>230</v>
      </c>
    </row>
    <row r="7412" spans="6:27">
      <c r="F7412" s="128" t="s">
        <v>230</v>
      </c>
      <c r="G7412" s="128" t="s">
        <v>230</v>
      </c>
      <c r="H7412" s="128" t="s">
        <v>230</v>
      </c>
      <c r="I7412" s="128" t="s">
        <v>230</v>
      </c>
      <c r="J7412" s="128" t="s">
        <v>230</v>
      </c>
      <c r="K7412" s="128" t="s">
        <v>230</v>
      </c>
      <c r="N7412" s="128" t="s">
        <v>230</v>
      </c>
      <c r="AA7412" s="128" t="s">
        <v>230</v>
      </c>
    </row>
    <row r="7413" spans="6:27">
      <c r="F7413" s="128" t="s">
        <v>230</v>
      </c>
      <c r="G7413" s="128" t="s">
        <v>230</v>
      </c>
      <c r="H7413" s="128" t="s">
        <v>230</v>
      </c>
      <c r="I7413" s="128" t="s">
        <v>230</v>
      </c>
      <c r="J7413" s="128" t="s">
        <v>230</v>
      </c>
      <c r="K7413" s="128" t="s">
        <v>230</v>
      </c>
      <c r="N7413" s="128" t="s">
        <v>230</v>
      </c>
      <c r="AA7413" s="128" t="s">
        <v>230</v>
      </c>
    </row>
    <row r="7414" spans="6:27">
      <c r="F7414" s="128" t="s">
        <v>230</v>
      </c>
      <c r="G7414" s="128" t="s">
        <v>230</v>
      </c>
      <c r="H7414" s="128" t="s">
        <v>230</v>
      </c>
      <c r="I7414" s="128" t="s">
        <v>230</v>
      </c>
      <c r="J7414" s="128" t="s">
        <v>230</v>
      </c>
      <c r="K7414" s="128" t="s">
        <v>230</v>
      </c>
      <c r="N7414" s="128" t="s">
        <v>230</v>
      </c>
      <c r="AA7414" s="128" t="s">
        <v>230</v>
      </c>
    </row>
    <row r="7415" spans="6:27">
      <c r="F7415" s="128" t="s">
        <v>230</v>
      </c>
      <c r="G7415" s="128" t="s">
        <v>230</v>
      </c>
      <c r="H7415" s="128" t="s">
        <v>230</v>
      </c>
      <c r="I7415" s="128" t="s">
        <v>230</v>
      </c>
      <c r="J7415" s="128" t="s">
        <v>230</v>
      </c>
      <c r="K7415" s="128" t="s">
        <v>230</v>
      </c>
      <c r="N7415" s="128" t="s">
        <v>230</v>
      </c>
      <c r="AA7415" s="128" t="s">
        <v>230</v>
      </c>
    </row>
    <row r="7416" spans="6:27">
      <c r="F7416" s="128" t="s">
        <v>230</v>
      </c>
      <c r="G7416" s="128" t="s">
        <v>230</v>
      </c>
      <c r="H7416" s="128" t="s">
        <v>230</v>
      </c>
      <c r="I7416" s="128" t="s">
        <v>230</v>
      </c>
      <c r="J7416" s="128" t="s">
        <v>230</v>
      </c>
      <c r="K7416" s="128" t="s">
        <v>230</v>
      </c>
      <c r="N7416" s="128" t="s">
        <v>230</v>
      </c>
      <c r="AA7416" s="128" t="s">
        <v>230</v>
      </c>
    </row>
    <row r="7417" spans="6:27">
      <c r="F7417" s="128" t="s">
        <v>230</v>
      </c>
      <c r="G7417" s="128" t="s">
        <v>230</v>
      </c>
      <c r="H7417" s="128" t="s">
        <v>230</v>
      </c>
      <c r="I7417" s="128" t="s">
        <v>230</v>
      </c>
      <c r="J7417" s="128" t="s">
        <v>230</v>
      </c>
      <c r="K7417" s="128" t="s">
        <v>230</v>
      </c>
      <c r="N7417" s="128" t="s">
        <v>230</v>
      </c>
      <c r="AA7417" s="128" t="s">
        <v>230</v>
      </c>
    </row>
    <row r="7418" spans="6:27">
      <c r="F7418" s="128" t="s">
        <v>230</v>
      </c>
      <c r="G7418" s="128" t="s">
        <v>230</v>
      </c>
      <c r="H7418" s="128" t="s">
        <v>230</v>
      </c>
      <c r="I7418" s="128" t="s">
        <v>230</v>
      </c>
      <c r="J7418" s="128" t="s">
        <v>230</v>
      </c>
      <c r="K7418" s="128" t="s">
        <v>230</v>
      </c>
      <c r="N7418" s="128" t="s">
        <v>230</v>
      </c>
      <c r="AA7418" s="128" t="s">
        <v>230</v>
      </c>
    </row>
    <row r="7419" spans="6:27">
      <c r="F7419" s="128" t="s">
        <v>230</v>
      </c>
      <c r="G7419" s="128" t="s">
        <v>230</v>
      </c>
      <c r="H7419" s="128" t="s">
        <v>230</v>
      </c>
      <c r="I7419" s="128" t="s">
        <v>230</v>
      </c>
      <c r="J7419" s="128" t="s">
        <v>230</v>
      </c>
      <c r="K7419" s="128" t="s">
        <v>230</v>
      </c>
      <c r="N7419" s="128" t="s">
        <v>230</v>
      </c>
      <c r="AA7419" s="128" t="s">
        <v>230</v>
      </c>
    </row>
    <row r="7420" spans="6:27">
      <c r="F7420" s="128" t="s">
        <v>230</v>
      </c>
      <c r="G7420" s="128" t="s">
        <v>230</v>
      </c>
      <c r="H7420" s="128" t="s">
        <v>230</v>
      </c>
      <c r="I7420" s="128" t="s">
        <v>230</v>
      </c>
      <c r="J7420" s="128" t="s">
        <v>230</v>
      </c>
      <c r="K7420" s="128" t="s">
        <v>230</v>
      </c>
      <c r="N7420" s="128" t="s">
        <v>230</v>
      </c>
      <c r="AA7420" s="128" t="s">
        <v>230</v>
      </c>
    </row>
    <row r="7421" spans="6:27">
      <c r="F7421" s="128" t="s">
        <v>230</v>
      </c>
      <c r="G7421" s="128" t="s">
        <v>230</v>
      </c>
      <c r="H7421" s="128" t="s">
        <v>230</v>
      </c>
      <c r="I7421" s="128" t="s">
        <v>230</v>
      </c>
      <c r="J7421" s="128" t="s">
        <v>230</v>
      </c>
      <c r="K7421" s="128" t="s">
        <v>230</v>
      </c>
      <c r="N7421" s="128" t="s">
        <v>230</v>
      </c>
      <c r="AA7421" s="128" t="s">
        <v>230</v>
      </c>
    </row>
    <row r="7422" spans="6:27">
      <c r="F7422" s="128" t="s">
        <v>230</v>
      </c>
      <c r="G7422" s="128" t="s">
        <v>230</v>
      </c>
      <c r="H7422" s="128" t="s">
        <v>230</v>
      </c>
      <c r="I7422" s="128" t="s">
        <v>230</v>
      </c>
      <c r="J7422" s="128" t="s">
        <v>230</v>
      </c>
      <c r="K7422" s="128" t="s">
        <v>230</v>
      </c>
      <c r="N7422" s="128" t="s">
        <v>230</v>
      </c>
      <c r="AA7422" s="128" t="s">
        <v>230</v>
      </c>
    </row>
    <row r="7423" spans="6:27">
      <c r="F7423" s="128" t="s">
        <v>230</v>
      </c>
      <c r="G7423" s="128" t="s">
        <v>230</v>
      </c>
      <c r="H7423" s="128" t="s">
        <v>230</v>
      </c>
      <c r="I7423" s="128" t="s">
        <v>230</v>
      </c>
      <c r="J7423" s="128" t="s">
        <v>230</v>
      </c>
      <c r="K7423" s="128" t="s">
        <v>230</v>
      </c>
      <c r="N7423" s="128" t="s">
        <v>230</v>
      </c>
      <c r="AA7423" s="128" t="s">
        <v>230</v>
      </c>
    </row>
    <row r="7424" spans="6:27">
      <c r="F7424" s="128" t="s">
        <v>230</v>
      </c>
      <c r="G7424" s="128" t="s">
        <v>230</v>
      </c>
      <c r="H7424" s="128" t="s">
        <v>230</v>
      </c>
      <c r="I7424" s="128" t="s">
        <v>230</v>
      </c>
      <c r="J7424" s="128" t="s">
        <v>230</v>
      </c>
      <c r="K7424" s="128" t="s">
        <v>230</v>
      </c>
      <c r="N7424" s="128" t="s">
        <v>230</v>
      </c>
      <c r="AA7424" s="128" t="s">
        <v>230</v>
      </c>
    </row>
    <row r="7425" spans="6:27">
      <c r="F7425" s="128" t="s">
        <v>230</v>
      </c>
      <c r="G7425" s="128" t="s">
        <v>230</v>
      </c>
      <c r="H7425" s="128" t="s">
        <v>230</v>
      </c>
      <c r="I7425" s="128" t="s">
        <v>230</v>
      </c>
      <c r="J7425" s="128" t="s">
        <v>230</v>
      </c>
      <c r="K7425" s="128" t="s">
        <v>230</v>
      </c>
      <c r="N7425" s="128" t="s">
        <v>230</v>
      </c>
      <c r="AA7425" s="128" t="s">
        <v>230</v>
      </c>
    </row>
    <row r="7426" spans="6:27">
      <c r="F7426" s="128" t="s">
        <v>230</v>
      </c>
      <c r="G7426" s="128" t="s">
        <v>230</v>
      </c>
      <c r="H7426" s="128" t="s">
        <v>230</v>
      </c>
      <c r="I7426" s="128" t="s">
        <v>230</v>
      </c>
      <c r="J7426" s="128" t="s">
        <v>230</v>
      </c>
      <c r="K7426" s="128" t="s">
        <v>230</v>
      </c>
      <c r="N7426" s="128" t="s">
        <v>230</v>
      </c>
      <c r="AA7426" s="128" t="s">
        <v>230</v>
      </c>
    </row>
    <row r="7427" spans="6:27">
      <c r="F7427" s="128" t="s">
        <v>230</v>
      </c>
      <c r="G7427" s="128" t="s">
        <v>230</v>
      </c>
      <c r="H7427" s="128" t="s">
        <v>230</v>
      </c>
      <c r="I7427" s="128" t="s">
        <v>230</v>
      </c>
      <c r="J7427" s="128" t="s">
        <v>230</v>
      </c>
      <c r="K7427" s="128" t="s">
        <v>230</v>
      </c>
      <c r="N7427" s="128" t="s">
        <v>230</v>
      </c>
      <c r="AA7427" s="128" t="s">
        <v>230</v>
      </c>
    </row>
    <row r="7428" spans="6:27">
      <c r="F7428" s="128" t="s">
        <v>230</v>
      </c>
      <c r="G7428" s="128" t="s">
        <v>230</v>
      </c>
      <c r="H7428" s="128" t="s">
        <v>230</v>
      </c>
      <c r="I7428" s="128" t="s">
        <v>230</v>
      </c>
      <c r="J7428" s="128" t="s">
        <v>230</v>
      </c>
      <c r="K7428" s="128" t="s">
        <v>230</v>
      </c>
      <c r="N7428" s="128" t="s">
        <v>230</v>
      </c>
      <c r="AA7428" s="128" t="s">
        <v>230</v>
      </c>
    </row>
    <row r="7429" spans="6:27">
      <c r="F7429" s="128" t="s">
        <v>230</v>
      </c>
      <c r="G7429" s="128" t="s">
        <v>230</v>
      </c>
      <c r="H7429" s="128" t="s">
        <v>230</v>
      </c>
      <c r="I7429" s="128" t="s">
        <v>230</v>
      </c>
      <c r="J7429" s="128" t="s">
        <v>230</v>
      </c>
      <c r="K7429" s="128" t="s">
        <v>230</v>
      </c>
      <c r="N7429" s="128" t="s">
        <v>230</v>
      </c>
      <c r="AA7429" s="128" t="s">
        <v>230</v>
      </c>
    </row>
    <row r="7430" spans="6:27">
      <c r="F7430" s="128" t="s">
        <v>230</v>
      </c>
      <c r="G7430" s="128" t="s">
        <v>230</v>
      </c>
      <c r="H7430" s="128" t="s">
        <v>230</v>
      </c>
      <c r="I7430" s="128" t="s">
        <v>230</v>
      </c>
      <c r="J7430" s="128" t="s">
        <v>230</v>
      </c>
      <c r="K7430" s="128" t="s">
        <v>230</v>
      </c>
      <c r="N7430" s="128" t="s">
        <v>230</v>
      </c>
      <c r="AA7430" s="128" t="s">
        <v>230</v>
      </c>
    </row>
    <row r="7431" spans="6:27">
      <c r="F7431" s="128" t="s">
        <v>230</v>
      </c>
      <c r="G7431" s="128" t="s">
        <v>230</v>
      </c>
      <c r="H7431" s="128" t="s">
        <v>230</v>
      </c>
      <c r="I7431" s="128" t="s">
        <v>230</v>
      </c>
      <c r="J7431" s="128" t="s">
        <v>230</v>
      </c>
      <c r="K7431" s="128" t="s">
        <v>230</v>
      </c>
      <c r="N7431" s="128" t="s">
        <v>230</v>
      </c>
      <c r="AA7431" s="128" t="s">
        <v>230</v>
      </c>
    </row>
    <row r="7432" spans="6:27">
      <c r="F7432" s="128" t="s">
        <v>230</v>
      </c>
      <c r="G7432" s="128" t="s">
        <v>230</v>
      </c>
      <c r="H7432" s="128" t="s">
        <v>230</v>
      </c>
      <c r="I7432" s="128" t="s">
        <v>230</v>
      </c>
      <c r="J7432" s="128" t="s">
        <v>230</v>
      </c>
      <c r="K7432" s="128" t="s">
        <v>230</v>
      </c>
      <c r="N7432" s="128" t="s">
        <v>230</v>
      </c>
      <c r="AA7432" s="128" t="s">
        <v>230</v>
      </c>
    </row>
    <row r="7433" spans="6:27">
      <c r="F7433" s="128" t="s">
        <v>230</v>
      </c>
      <c r="G7433" s="128" t="s">
        <v>230</v>
      </c>
      <c r="H7433" s="128" t="s">
        <v>230</v>
      </c>
      <c r="I7433" s="128" t="s">
        <v>230</v>
      </c>
      <c r="J7433" s="128" t="s">
        <v>230</v>
      </c>
      <c r="K7433" s="128" t="s">
        <v>230</v>
      </c>
      <c r="N7433" s="128" t="s">
        <v>230</v>
      </c>
      <c r="AA7433" s="128" t="s">
        <v>230</v>
      </c>
    </row>
    <row r="7434" spans="6:27">
      <c r="F7434" s="128" t="s">
        <v>230</v>
      </c>
      <c r="G7434" s="128" t="s">
        <v>230</v>
      </c>
      <c r="H7434" s="128" t="s">
        <v>230</v>
      </c>
      <c r="I7434" s="128" t="s">
        <v>230</v>
      </c>
      <c r="J7434" s="128" t="s">
        <v>230</v>
      </c>
      <c r="K7434" s="128" t="s">
        <v>230</v>
      </c>
      <c r="N7434" s="128" t="s">
        <v>230</v>
      </c>
      <c r="AA7434" s="128" t="s">
        <v>230</v>
      </c>
    </row>
    <row r="7435" spans="6:27">
      <c r="F7435" s="128" t="s">
        <v>230</v>
      </c>
      <c r="G7435" s="128" t="s">
        <v>230</v>
      </c>
      <c r="H7435" s="128" t="s">
        <v>230</v>
      </c>
      <c r="I7435" s="128" t="s">
        <v>230</v>
      </c>
      <c r="J7435" s="128" t="s">
        <v>230</v>
      </c>
      <c r="K7435" s="128" t="s">
        <v>230</v>
      </c>
      <c r="N7435" s="128" t="s">
        <v>230</v>
      </c>
      <c r="AA7435" s="128" t="s">
        <v>230</v>
      </c>
    </row>
    <row r="7436" spans="6:27">
      <c r="F7436" s="128" t="s">
        <v>230</v>
      </c>
      <c r="G7436" s="128" t="s">
        <v>230</v>
      </c>
      <c r="H7436" s="128" t="s">
        <v>230</v>
      </c>
      <c r="I7436" s="128" t="s">
        <v>230</v>
      </c>
      <c r="J7436" s="128" t="s">
        <v>230</v>
      </c>
      <c r="K7436" s="128" t="s">
        <v>230</v>
      </c>
      <c r="N7436" s="128" t="s">
        <v>230</v>
      </c>
      <c r="AA7436" s="128" t="s">
        <v>230</v>
      </c>
    </row>
    <row r="7437" spans="6:27">
      <c r="F7437" s="128" t="s">
        <v>230</v>
      </c>
      <c r="G7437" s="128" t="s">
        <v>230</v>
      </c>
      <c r="H7437" s="128" t="s">
        <v>230</v>
      </c>
      <c r="I7437" s="128" t="s">
        <v>230</v>
      </c>
      <c r="J7437" s="128" t="s">
        <v>230</v>
      </c>
      <c r="K7437" s="128" t="s">
        <v>230</v>
      </c>
      <c r="N7437" s="128" t="s">
        <v>230</v>
      </c>
      <c r="AA7437" s="128" t="s">
        <v>230</v>
      </c>
    </row>
    <row r="7438" spans="6:27">
      <c r="F7438" s="128" t="s">
        <v>230</v>
      </c>
      <c r="G7438" s="128" t="s">
        <v>230</v>
      </c>
      <c r="H7438" s="128" t="s">
        <v>230</v>
      </c>
      <c r="I7438" s="128" t="s">
        <v>230</v>
      </c>
      <c r="J7438" s="128" t="s">
        <v>230</v>
      </c>
      <c r="K7438" s="128" t="s">
        <v>230</v>
      </c>
      <c r="N7438" s="128" t="s">
        <v>230</v>
      </c>
      <c r="AA7438" s="128" t="s">
        <v>230</v>
      </c>
    </row>
    <row r="7439" spans="6:27">
      <c r="F7439" s="128" t="s">
        <v>230</v>
      </c>
      <c r="G7439" s="128" t="s">
        <v>230</v>
      </c>
      <c r="H7439" s="128" t="s">
        <v>230</v>
      </c>
      <c r="I7439" s="128" t="s">
        <v>230</v>
      </c>
      <c r="J7439" s="128" t="s">
        <v>230</v>
      </c>
      <c r="K7439" s="128" t="s">
        <v>230</v>
      </c>
      <c r="N7439" s="128" t="s">
        <v>230</v>
      </c>
      <c r="AA7439" s="128" t="s">
        <v>230</v>
      </c>
    </row>
    <row r="7440" spans="6:27">
      <c r="F7440" s="128" t="s">
        <v>230</v>
      </c>
      <c r="G7440" s="128" t="s">
        <v>230</v>
      </c>
      <c r="H7440" s="128" t="s">
        <v>230</v>
      </c>
      <c r="I7440" s="128" t="s">
        <v>230</v>
      </c>
      <c r="J7440" s="128" t="s">
        <v>230</v>
      </c>
      <c r="K7440" s="128" t="s">
        <v>230</v>
      </c>
      <c r="N7440" s="128" t="s">
        <v>230</v>
      </c>
      <c r="AA7440" s="128" t="s">
        <v>230</v>
      </c>
    </row>
    <row r="7441" spans="6:27">
      <c r="F7441" s="128" t="s">
        <v>230</v>
      </c>
      <c r="G7441" s="128" t="s">
        <v>230</v>
      </c>
      <c r="H7441" s="128" t="s">
        <v>230</v>
      </c>
      <c r="I7441" s="128" t="s">
        <v>230</v>
      </c>
      <c r="J7441" s="128" t="s">
        <v>230</v>
      </c>
      <c r="K7441" s="128" t="s">
        <v>230</v>
      </c>
      <c r="N7441" s="128" t="s">
        <v>230</v>
      </c>
      <c r="AA7441" s="128" t="s">
        <v>230</v>
      </c>
    </row>
    <row r="7442" spans="6:27">
      <c r="F7442" s="128" t="s">
        <v>230</v>
      </c>
      <c r="G7442" s="128" t="s">
        <v>230</v>
      </c>
      <c r="H7442" s="128" t="s">
        <v>230</v>
      </c>
      <c r="I7442" s="128" t="s">
        <v>230</v>
      </c>
      <c r="J7442" s="128" t="s">
        <v>230</v>
      </c>
      <c r="K7442" s="128" t="s">
        <v>230</v>
      </c>
      <c r="N7442" s="128" t="s">
        <v>230</v>
      </c>
      <c r="AA7442" s="128" t="s">
        <v>230</v>
      </c>
    </row>
    <row r="7443" spans="6:27">
      <c r="F7443" s="128" t="s">
        <v>230</v>
      </c>
      <c r="G7443" s="128" t="s">
        <v>230</v>
      </c>
      <c r="H7443" s="128" t="s">
        <v>230</v>
      </c>
      <c r="I7443" s="128" t="s">
        <v>230</v>
      </c>
      <c r="J7443" s="128" t="s">
        <v>230</v>
      </c>
      <c r="K7443" s="128" t="s">
        <v>230</v>
      </c>
      <c r="N7443" s="128" t="s">
        <v>230</v>
      </c>
      <c r="AA7443" s="128" t="s">
        <v>230</v>
      </c>
    </row>
    <row r="7444" spans="6:27">
      <c r="F7444" s="128" t="s">
        <v>230</v>
      </c>
      <c r="G7444" s="128" t="s">
        <v>230</v>
      </c>
      <c r="H7444" s="128" t="s">
        <v>230</v>
      </c>
      <c r="I7444" s="128" t="s">
        <v>230</v>
      </c>
      <c r="J7444" s="128" t="s">
        <v>230</v>
      </c>
      <c r="K7444" s="128" t="s">
        <v>230</v>
      </c>
      <c r="N7444" s="128" t="s">
        <v>230</v>
      </c>
      <c r="AA7444" s="128" t="s">
        <v>230</v>
      </c>
    </row>
    <row r="7445" spans="6:27">
      <c r="F7445" s="128" t="s">
        <v>230</v>
      </c>
      <c r="G7445" s="128" t="s">
        <v>230</v>
      </c>
      <c r="H7445" s="128" t="s">
        <v>230</v>
      </c>
      <c r="I7445" s="128" t="s">
        <v>230</v>
      </c>
      <c r="J7445" s="128" t="s">
        <v>230</v>
      </c>
      <c r="K7445" s="128" t="s">
        <v>230</v>
      </c>
      <c r="N7445" s="128" t="s">
        <v>230</v>
      </c>
      <c r="AA7445" s="128" t="s">
        <v>230</v>
      </c>
    </row>
    <row r="7446" spans="6:27">
      <c r="F7446" s="128" t="s">
        <v>230</v>
      </c>
      <c r="G7446" s="128" t="s">
        <v>230</v>
      </c>
      <c r="H7446" s="128" t="s">
        <v>230</v>
      </c>
      <c r="I7446" s="128" t="s">
        <v>230</v>
      </c>
      <c r="J7446" s="128" t="s">
        <v>230</v>
      </c>
      <c r="K7446" s="128" t="s">
        <v>230</v>
      </c>
      <c r="N7446" s="128" t="s">
        <v>230</v>
      </c>
      <c r="AA7446" s="128" t="s">
        <v>230</v>
      </c>
    </row>
    <row r="7447" spans="6:27">
      <c r="F7447" s="128" t="s">
        <v>230</v>
      </c>
      <c r="G7447" s="128" t="s">
        <v>230</v>
      </c>
      <c r="H7447" s="128" t="s">
        <v>230</v>
      </c>
      <c r="I7447" s="128" t="s">
        <v>230</v>
      </c>
      <c r="J7447" s="128" t="s">
        <v>230</v>
      </c>
      <c r="K7447" s="128" t="s">
        <v>230</v>
      </c>
      <c r="N7447" s="128" t="s">
        <v>230</v>
      </c>
      <c r="AA7447" s="128" t="s">
        <v>230</v>
      </c>
    </row>
    <row r="7448" spans="6:27">
      <c r="F7448" s="128" t="s">
        <v>230</v>
      </c>
      <c r="G7448" s="128" t="s">
        <v>230</v>
      </c>
      <c r="H7448" s="128" t="s">
        <v>230</v>
      </c>
      <c r="I7448" s="128" t="s">
        <v>230</v>
      </c>
      <c r="J7448" s="128" t="s">
        <v>230</v>
      </c>
      <c r="K7448" s="128" t="s">
        <v>230</v>
      </c>
      <c r="N7448" s="128" t="s">
        <v>230</v>
      </c>
      <c r="AA7448" s="128" t="s">
        <v>230</v>
      </c>
    </row>
    <row r="7449" spans="6:27">
      <c r="F7449" s="128" t="s">
        <v>230</v>
      </c>
      <c r="G7449" s="128" t="s">
        <v>230</v>
      </c>
      <c r="H7449" s="128" t="s">
        <v>230</v>
      </c>
      <c r="I7449" s="128" t="s">
        <v>230</v>
      </c>
      <c r="J7449" s="128" t="s">
        <v>230</v>
      </c>
      <c r="K7449" s="128" t="s">
        <v>230</v>
      </c>
      <c r="N7449" s="128" t="s">
        <v>230</v>
      </c>
      <c r="AA7449" s="128" t="s">
        <v>230</v>
      </c>
    </row>
    <row r="7450" spans="6:27">
      <c r="F7450" s="128" t="s">
        <v>230</v>
      </c>
      <c r="G7450" s="128" t="s">
        <v>230</v>
      </c>
      <c r="H7450" s="128" t="s">
        <v>230</v>
      </c>
      <c r="I7450" s="128" t="s">
        <v>230</v>
      </c>
      <c r="J7450" s="128" t="s">
        <v>230</v>
      </c>
      <c r="K7450" s="128" t="s">
        <v>230</v>
      </c>
      <c r="N7450" s="128" t="s">
        <v>230</v>
      </c>
      <c r="AA7450" s="128" t="s">
        <v>230</v>
      </c>
    </row>
    <row r="7451" spans="6:27">
      <c r="F7451" s="128" t="s">
        <v>230</v>
      </c>
      <c r="G7451" s="128" t="s">
        <v>230</v>
      </c>
      <c r="H7451" s="128" t="s">
        <v>230</v>
      </c>
      <c r="I7451" s="128" t="s">
        <v>230</v>
      </c>
      <c r="J7451" s="128" t="s">
        <v>230</v>
      </c>
      <c r="K7451" s="128" t="s">
        <v>230</v>
      </c>
      <c r="N7451" s="128" t="s">
        <v>230</v>
      </c>
      <c r="AA7451" s="128" t="s">
        <v>230</v>
      </c>
    </row>
    <row r="7452" spans="6:27">
      <c r="F7452" s="128" t="s">
        <v>230</v>
      </c>
      <c r="G7452" s="128" t="s">
        <v>230</v>
      </c>
      <c r="H7452" s="128" t="s">
        <v>230</v>
      </c>
      <c r="I7452" s="128" t="s">
        <v>230</v>
      </c>
      <c r="J7452" s="128" t="s">
        <v>230</v>
      </c>
      <c r="K7452" s="128" t="s">
        <v>230</v>
      </c>
      <c r="N7452" s="128" t="s">
        <v>230</v>
      </c>
      <c r="AA7452" s="128" t="s">
        <v>230</v>
      </c>
    </row>
    <row r="7453" spans="6:27">
      <c r="F7453" s="128" t="s">
        <v>230</v>
      </c>
      <c r="G7453" s="128" t="s">
        <v>230</v>
      </c>
      <c r="H7453" s="128" t="s">
        <v>230</v>
      </c>
      <c r="I7453" s="128" t="s">
        <v>230</v>
      </c>
      <c r="J7453" s="128" t="s">
        <v>230</v>
      </c>
      <c r="K7453" s="128" t="s">
        <v>230</v>
      </c>
      <c r="N7453" s="128" t="s">
        <v>230</v>
      </c>
      <c r="AA7453" s="128" t="s">
        <v>230</v>
      </c>
    </row>
    <row r="7454" spans="6:27">
      <c r="F7454" s="128" t="s">
        <v>230</v>
      </c>
      <c r="G7454" s="128" t="s">
        <v>230</v>
      </c>
      <c r="H7454" s="128" t="s">
        <v>230</v>
      </c>
      <c r="I7454" s="128" t="s">
        <v>230</v>
      </c>
      <c r="J7454" s="128" t="s">
        <v>230</v>
      </c>
      <c r="K7454" s="128" t="s">
        <v>230</v>
      </c>
      <c r="N7454" s="128" t="s">
        <v>230</v>
      </c>
      <c r="AA7454" s="128" t="s">
        <v>230</v>
      </c>
    </row>
    <row r="7455" spans="6:27">
      <c r="F7455" s="128" t="s">
        <v>230</v>
      </c>
      <c r="G7455" s="128" t="s">
        <v>230</v>
      </c>
      <c r="H7455" s="128" t="s">
        <v>230</v>
      </c>
      <c r="I7455" s="128" t="s">
        <v>230</v>
      </c>
      <c r="J7455" s="128" t="s">
        <v>230</v>
      </c>
      <c r="K7455" s="128" t="s">
        <v>230</v>
      </c>
      <c r="N7455" s="128" t="s">
        <v>230</v>
      </c>
      <c r="AA7455" s="128" t="s">
        <v>230</v>
      </c>
    </row>
    <row r="7456" spans="6:27">
      <c r="F7456" s="128" t="s">
        <v>230</v>
      </c>
      <c r="G7456" s="128" t="s">
        <v>230</v>
      </c>
      <c r="H7456" s="128" t="s">
        <v>230</v>
      </c>
      <c r="I7456" s="128" t="s">
        <v>230</v>
      </c>
      <c r="J7456" s="128" t="s">
        <v>230</v>
      </c>
      <c r="K7456" s="128" t="s">
        <v>230</v>
      </c>
      <c r="N7456" s="128" t="s">
        <v>230</v>
      </c>
      <c r="AA7456" s="128" t="s">
        <v>230</v>
      </c>
    </row>
    <row r="7457" spans="6:27">
      <c r="F7457" s="128" t="s">
        <v>230</v>
      </c>
      <c r="G7457" s="128" t="s">
        <v>230</v>
      </c>
      <c r="H7457" s="128" t="s">
        <v>230</v>
      </c>
      <c r="I7457" s="128" t="s">
        <v>230</v>
      </c>
      <c r="J7457" s="128" t="s">
        <v>230</v>
      </c>
      <c r="K7457" s="128" t="s">
        <v>230</v>
      </c>
      <c r="N7457" s="128" t="s">
        <v>230</v>
      </c>
      <c r="AA7457" s="128" t="s">
        <v>230</v>
      </c>
    </row>
    <row r="7458" spans="6:27">
      <c r="F7458" s="128" t="s">
        <v>230</v>
      </c>
      <c r="G7458" s="128" t="s">
        <v>230</v>
      </c>
      <c r="H7458" s="128" t="s">
        <v>230</v>
      </c>
      <c r="I7458" s="128" t="s">
        <v>230</v>
      </c>
      <c r="J7458" s="128" t="s">
        <v>230</v>
      </c>
      <c r="K7458" s="128" t="s">
        <v>230</v>
      </c>
      <c r="N7458" s="128" t="s">
        <v>230</v>
      </c>
      <c r="AA7458" s="128" t="s">
        <v>230</v>
      </c>
    </row>
    <row r="7459" spans="6:27">
      <c r="F7459" s="128" t="s">
        <v>230</v>
      </c>
      <c r="G7459" s="128" t="s">
        <v>230</v>
      </c>
      <c r="H7459" s="128" t="s">
        <v>230</v>
      </c>
      <c r="I7459" s="128" t="s">
        <v>230</v>
      </c>
      <c r="J7459" s="128" t="s">
        <v>230</v>
      </c>
      <c r="K7459" s="128" t="s">
        <v>230</v>
      </c>
      <c r="N7459" s="128" t="s">
        <v>230</v>
      </c>
      <c r="AA7459" s="128" t="s">
        <v>230</v>
      </c>
    </row>
    <row r="7460" spans="6:27">
      <c r="F7460" s="128" t="s">
        <v>230</v>
      </c>
      <c r="G7460" s="128" t="s">
        <v>230</v>
      </c>
      <c r="H7460" s="128" t="s">
        <v>230</v>
      </c>
      <c r="I7460" s="128" t="s">
        <v>230</v>
      </c>
      <c r="J7460" s="128" t="s">
        <v>230</v>
      </c>
      <c r="K7460" s="128" t="s">
        <v>230</v>
      </c>
      <c r="N7460" s="128" t="s">
        <v>230</v>
      </c>
      <c r="AA7460" s="128" t="s">
        <v>230</v>
      </c>
    </row>
    <row r="7461" spans="6:27">
      <c r="F7461" s="128" t="s">
        <v>230</v>
      </c>
      <c r="G7461" s="128" t="s">
        <v>230</v>
      </c>
      <c r="H7461" s="128" t="s">
        <v>230</v>
      </c>
      <c r="I7461" s="128" t="s">
        <v>230</v>
      </c>
      <c r="J7461" s="128" t="s">
        <v>230</v>
      </c>
      <c r="K7461" s="128" t="s">
        <v>230</v>
      </c>
      <c r="N7461" s="128" t="s">
        <v>230</v>
      </c>
      <c r="AA7461" s="128" t="s">
        <v>230</v>
      </c>
    </row>
    <row r="7462" spans="6:27">
      <c r="F7462" s="128" t="s">
        <v>230</v>
      </c>
      <c r="G7462" s="128" t="s">
        <v>230</v>
      </c>
      <c r="H7462" s="128" t="s">
        <v>230</v>
      </c>
      <c r="I7462" s="128" t="s">
        <v>230</v>
      </c>
      <c r="J7462" s="128" t="s">
        <v>230</v>
      </c>
      <c r="K7462" s="128" t="s">
        <v>230</v>
      </c>
      <c r="N7462" s="128" t="s">
        <v>230</v>
      </c>
      <c r="AA7462" s="128" t="s">
        <v>230</v>
      </c>
    </row>
    <row r="7463" spans="6:27">
      <c r="F7463" s="128" t="s">
        <v>230</v>
      </c>
      <c r="G7463" s="128" t="s">
        <v>230</v>
      </c>
      <c r="H7463" s="128" t="s">
        <v>230</v>
      </c>
      <c r="I7463" s="128" t="s">
        <v>230</v>
      </c>
      <c r="J7463" s="128" t="s">
        <v>230</v>
      </c>
      <c r="K7463" s="128" t="s">
        <v>230</v>
      </c>
      <c r="N7463" s="128" t="s">
        <v>230</v>
      </c>
      <c r="AA7463" s="128" t="s">
        <v>230</v>
      </c>
    </row>
    <row r="7464" spans="6:27">
      <c r="F7464" s="128" t="s">
        <v>230</v>
      </c>
      <c r="G7464" s="128" t="s">
        <v>230</v>
      </c>
      <c r="H7464" s="128" t="s">
        <v>230</v>
      </c>
      <c r="I7464" s="128" t="s">
        <v>230</v>
      </c>
      <c r="J7464" s="128" t="s">
        <v>230</v>
      </c>
      <c r="K7464" s="128" t="s">
        <v>230</v>
      </c>
      <c r="N7464" s="128" t="s">
        <v>230</v>
      </c>
      <c r="AA7464" s="128" t="s">
        <v>230</v>
      </c>
    </row>
    <row r="7465" spans="6:27">
      <c r="F7465" s="128" t="s">
        <v>230</v>
      </c>
      <c r="G7465" s="128" t="s">
        <v>230</v>
      </c>
      <c r="H7465" s="128" t="s">
        <v>230</v>
      </c>
      <c r="I7465" s="128" t="s">
        <v>230</v>
      </c>
      <c r="J7465" s="128" t="s">
        <v>230</v>
      </c>
      <c r="K7465" s="128" t="s">
        <v>230</v>
      </c>
      <c r="N7465" s="128" t="s">
        <v>230</v>
      </c>
      <c r="AA7465" s="128" t="s">
        <v>230</v>
      </c>
    </row>
    <row r="7466" spans="6:27">
      <c r="F7466" s="128" t="s">
        <v>230</v>
      </c>
      <c r="G7466" s="128" t="s">
        <v>230</v>
      </c>
      <c r="H7466" s="128" t="s">
        <v>230</v>
      </c>
      <c r="I7466" s="128" t="s">
        <v>230</v>
      </c>
      <c r="J7466" s="128" t="s">
        <v>230</v>
      </c>
      <c r="K7466" s="128" t="s">
        <v>230</v>
      </c>
      <c r="N7466" s="128" t="s">
        <v>230</v>
      </c>
      <c r="AA7466" s="128" t="s">
        <v>230</v>
      </c>
    </row>
    <row r="7467" spans="6:27">
      <c r="F7467" s="128" t="s">
        <v>230</v>
      </c>
      <c r="G7467" s="128" t="s">
        <v>230</v>
      </c>
      <c r="H7467" s="128" t="s">
        <v>230</v>
      </c>
      <c r="I7467" s="128" t="s">
        <v>230</v>
      </c>
      <c r="J7467" s="128" t="s">
        <v>230</v>
      </c>
      <c r="K7467" s="128" t="s">
        <v>230</v>
      </c>
      <c r="N7467" s="128" t="s">
        <v>230</v>
      </c>
      <c r="AA7467" s="128" t="s">
        <v>230</v>
      </c>
    </row>
    <row r="7468" spans="6:27">
      <c r="F7468" s="128" t="s">
        <v>230</v>
      </c>
      <c r="G7468" s="128" t="s">
        <v>230</v>
      </c>
      <c r="H7468" s="128" t="s">
        <v>230</v>
      </c>
      <c r="I7468" s="128" t="s">
        <v>230</v>
      </c>
      <c r="J7468" s="128" t="s">
        <v>230</v>
      </c>
      <c r="K7468" s="128" t="s">
        <v>230</v>
      </c>
      <c r="N7468" s="128" t="s">
        <v>230</v>
      </c>
      <c r="AA7468" s="128" t="s">
        <v>230</v>
      </c>
    </row>
    <row r="7469" spans="6:27">
      <c r="F7469" s="128" t="s">
        <v>230</v>
      </c>
      <c r="G7469" s="128" t="s">
        <v>230</v>
      </c>
      <c r="H7469" s="128" t="s">
        <v>230</v>
      </c>
      <c r="I7469" s="128" t="s">
        <v>230</v>
      </c>
      <c r="J7469" s="128" t="s">
        <v>230</v>
      </c>
      <c r="K7469" s="128" t="s">
        <v>230</v>
      </c>
      <c r="N7469" s="128" t="s">
        <v>230</v>
      </c>
      <c r="AA7469" s="128" t="s">
        <v>230</v>
      </c>
    </row>
    <row r="7470" spans="6:27">
      <c r="F7470" s="128" t="s">
        <v>230</v>
      </c>
      <c r="G7470" s="128" t="s">
        <v>230</v>
      </c>
      <c r="H7470" s="128" t="s">
        <v>230</v>
      </c>
      <c r="I7470" s="128" t="s">
        <v>230</v>
      </c>
      <c r="J7470" s="128" t="s">
        <v>230</v>
      </c>
      <c r="K7470" s="128" t="s">
        <v>230</v>
      </c>
      <c r="N7470" s="128" t="s">
        <v>230</v>
      </c>
      <c r="AA7470" s="128" t="s">
        <v>230</v>
      </c>
    </row>
    <row r="7471" spans="6:27">
      <c r="F7471" s="128" t="s">
        <v>230</v>
      </c>
      <c r="G7471" s="128" t="s">
        <v>230</v>
      </c>
      <c r="H7471" s="128" t="s">
        <v>230</v>
      </c>
      <c r="I7471" s="128" t="s">
        <v>230</v>
      </c>
      <c r="J7471" s="128" t="s">
        <v>230</v>
      </c>
      <c r="K7471" s="128" t="s">
        <v>230</v>
      </c>
      <c r="N7471" s="128" t="s">
        <v>230</v>
      </c>
      <c r="AA7471" s="128" t="s">
        <v>230</v>
      </c>
    </row>
    <row r="7472" spans="6:27">
      <c r="F7472" s="128" t="s">
        <v>230</v>
      </c>
      <c r="G7472" s="128" t="s">
        <v>230</v>
      </c>
      <c r="H7472" s="128" t="s">
        <v>230</v>
      </c>
      <c r="I7472" s="128" t="s">
        <v>230</v>
      </c>
      <c r="J7472" s="128" t="s">
        <v>230</v>
      </c>
      <c r="K7472" s="128" t="s">
        <v>230</v>
      </c>
      <c r="N7472" s="128" t="s">
        <v>230</v>
      </c>
      <c r="AA7472" s="128" t="s">
        <v>230</v>
      </c>
    </row>
    <row r="7473" spans="6:27">
      <c r="F7473" s="128" t="s">
        <v>230</v>
      </c>
      <c r="G7473" s="128" t="s">
        <v>230</v>
      </c>
      <c r="H7473" s="128" t="s">
        <v>230</v>
      </c>
      <c r="I7473" s="128" t="s">
        <v>230</v>
      </c>
      <c r="J7473" s="128" t="s">
        <v>230</v>
      </c>
      <c r="K7473" s="128" t="s">
        <v>230</v>
      </c>
      <c r="N7473" s="128" t="s">
        <v>230</v>
      </c>
      <c r="AA7473" s="128" t="s">
        <v>230</v>
      </c>
    </row>
    <row r="7474" spans="6:27">
      <c r="F7474" s="128" t="s">
        <v>230</v>
      </c>
      <c r="G7474" s="128" t="s">
        <v>230</v>
      </c>
      <c r="H7474" s="128" t="s">
        <v>230</v>
      </c>
      <c r="I7474" s="128" t="s">
        <v>230</v>
      </c>
      <c r="J7474" s="128" t="s">
        <v>230</v>
      </c>
      <c r="K7474" s="128" t="s">
        <v>230</v>
      </c>
      <c r="N7474" s="128" t="s">
        <v>230</v>
      </c>
      <c r="AA7474" s="128" t="s">
        <v>230</v>
      </c>
    </row>
    <row r="7475" spans="6:27">
      <c r="F7475" s="128" t="s">
        <v>230</v>
      </c>
      <c r="G7475" s="128" t="s">
        <v>230</v>
      </c>
      <c r="H7475" s="128" t="s">
        <v>230</v>
      </c>
      <c r="I7475" s="128" t="s">
        <v>230</v>
      </c>
      <c r="J7475" s="128" t="s">
        <v>230</v>
      </c>
      <c r="K7475" s="128" t="s">
        <v>230</v>
      </c>
      <c r="N7475" s="128" t="s">
        <v>230</v>
      </c>
      <c r="AA7475" s="128" t="s">
        <v>230</v>
      </c>
    </row>
    <row r="7476" spans="6:27">
      <c r="F7476" s="128" t="s">
        <v>230</v>
      </c>
      <c r="G7476" s="128" t="s">
        <v>230</v>
      </c>
      <c r="H7476" s="128" t="s">
        <v>230</v>
      </c>
      <c r="I7476" s="128" t="s">
        <v>230</v>
      </c>
      <c r="J7476" s="128" t="s">
        <v>230</v>
      </c>
      <c r="K7476" s="128" t="s">
        <v>230</v>
      </c>
      <c r="N7476" s="128" t="s">
        <v>230</v>
      </c>
      <c r="AA7476" s="128" t="s">
        <v>230</v>
      </c>
    </row>
    <row r="7477" spans="6:27">
      <c r="F7477" s="128" t="s">
        <v>230</v>
      </c>
      <c r="G7477" s="128" t="s">
        <v>230</v>
      </c>
      <c r="H7477" s="128" t="s">
        <v>230</v>
      </c>
      <c r="I7477" s="128" t="s">
        <v>230</v>
      </c>
      <c r="J7477" s="128" t="s">
        <v>230</v>
      </c>
      <c r="K7477" s="128" t="s">
        <v>230</v>
      </c>
      <c r="N7477" s="128" t="s">
        <v>230</v>
      </c>
      <c r="AA7477" s="128" t="s">
        <v>230</v>
      </c>
    </row>
    <row r="7478" spans="6:27">
      <c r="F7478" s="128" t="s">
        <v>230</v>
      </c>
      <c r="G7478" s="128" t="s">
        <v>230</v>
      </c>
      <c r="H7478" s="128" t="s">
        <v>230</v>
      </c>
      <c r="I7478" s="128" t="s">
        <v>230</v>
      </c>
      <c r="J7478" s="128" t="s">
        <v>230</v>
      </c>
      <c r="K7478" s="128" t="s">
        <v>230</v>
      </c>
      <c r="N7478" s="128" t="s">
        <v>230</v>
      </c>
      <c r="AA7478" s="128" t="s">
        <v>230</v>
      </c>
    </row>
    <row r="7479" spans="6:27">
      <c r="F7479" s="128" t="s">
        <v>230</v>
      </c>
      <c r="G7479" s="128" t="s">
        <v>230</v>
      </c>
      <c r="H7479" s="128" t="s">
        <v>230</v>
      </c>
      <c r="I7479" s="128" t="s">
        <v>230</v>
      </c>
      <c r="J7479" s="128" t="s">
        <v>230</v>
      </c>
      <c r="K7479" s="128" t="s">
        <v>230</v>
      </c>
      <c r="N7479" s="128" t="s">
        <v>230</v>
      </c>
      <c r="AA7479" s="128" t="s">
        <v>230</v>
      </c>
    </row>
    <row r="7480" spans="6:27">
      <c r="F7480" s="128" t="s">
        <v>230</v>
      </c>
      <c r="G7480" s="128" t="s">
        <v>230</v>
      </c>
      <c r="H7480" s="128" t="s">
        <v>230</v>
      </c>
      <c r="I7480" s="128" t="s">
        <v>230</v>
      </c>
      <c r="J7480" s="128" t="s">
        <v>230</v>
      </c>
      <c r="K7480" s="128" t="s">
        <v>230</v>
      </c>
      <c r="N7480" s="128" t="s">
        <v>230</v>
      </c>
      <c r="AA7480" s="128" t="s">
        <v>230</v>
      </c>
    </row>
    <row r="7481" spans="6:27">
      <c r="F7481" s="128" t="s">
        <v>230</v>
      </c>
      <c r="G7481" s="128" t="s">
        <v>230</v>
      </c>
      <c r="H7481" s="128" t="s">
        <v>230</v>
      </c>
      <c r="I7481" s="128" t="s">
        <v>230</v>
      </c>
      <c r="J7481" s="128" t="s">
        <v>230</v>
      </c>
      <c r="K7481" s="128" t="s">
        <v>230</v>
      </c>
      <c r="N7481" s="128" t="s">
        <v>230</v>
      </c>
      <c r="AA7481" s="128" t="s">
        <v>230</v>
      </c>
    </row>
    <row r="7482" spans="6:27">
      <c r="F7482" s="128" t="s">
        <v>230</v>
      </c>
      <c r="G7482" s="128" t="s">
        <v>230</v>
      </c>
      <c r="H7482" s="128" t="s">
        <v>230</v>
      </c>
      <c r="I7482" s="128" t="s">
        <v>230</v>
      </c>
      <c r="J7482" s="128" t="s">
        <v>230</v>
      </c>
      <c r="K7482" s="128" t="s">
        <v>230</v>
      </c>
      <c r="N7482" s="128" t="s">
        <v>230</v>
      </c>
      <c r="AA7482" s="128" t="s">
        <v>230</v>
      </c>
    </row>
    <row r="7483" spans="6:27">
      <c r="F7483" s="128" t="s">
        <v>230</v>
      </c>
      <c r="G7483" s="128" t="s">
        <v>230</v>
      </c>
      <c r="H7483" s="128" t="s">
        <v>230</v>
      </c>
      <c r="I7483" s="128" t="s">
        <v>230</v>
      </c>
      <c r="J7483" s="128" t="s">
        <v>230</v>
      </c>
      <c r="K7483" s="128" t="s">
        <v>230</v>
      </c>
      <c r="N7483" s="128" t="s">
        <v>230</v>
      </c>
      <c r="AA7483" s="128" t="s">
        <v>230</v>
      </c>
    </row>
    <row r="7484" spans="6:27">
      <c r="F7484" s="128" t="s">
        <v>230</v>
      </c>
      <c r="G7484" s="128" t="s">
        <v>230</v>
      </c>
      <c r="H7484" s="128" t="s">
        <v>230</v>
      </c>
      <c r="I7484" s="128" t="s">
        <v>230</v>
      </c>
      <c r="J7484" s="128" t="s">
        <v>230</v>
      </c>
      <c r="K7484" s="128" t="s">
        <v>230</v>
      </c>
      <c r="N7484" s="128" t="s">
        <v>230</v>
      </c>
      <c r="AA7484" s="128" t="s">
        <v>230</v>
      </c>
    </row>
    <row r="7485" spans="6:27">
      <c r="F7485" s="128" t="s">
        <v>230</v>
      </c>
      <c r="G7485" s="128" t="s">
        <v>230</v>
      </c>
      <c r="H7485" s="128" t="s">
        <v>230</v>
      </c>
      <c r="I7485" s="128" t="s">
        <v>230</v>
      </c>
      <c r="J7485" s="128" t="s">
        <v>230</v>
      </c>
      <c r="K7485" s="128" t="s">
        <v>230</v>
      </c>
      <c r="N7485" s="128" t="s">
        <v>230</v>
      </c>
      <c r="AA7485" s="128" t="s">
        <v>230</v>
      </c>
    </row>
    <row r="7486" spans="6:27">
      <c r="F7486" s="128" t="s">
        <v>230</v>
      </c>
      <c r="G7486" s="128" t="s">
        <v>230</v>
      </c>
      <c r="H7486" s="128" t="s">
        <v>230</v>
      </c>
      <c r="I7486" s="128" t="s">
        <v>230</v>
      </c>
      <c r="J7486" s="128" t="s">
        <v>230</v>
      </c>
      <c r="K7486" s="128" t="s">
        <v>230</v>
      </c>
      <c r="N7486" s="128" t="s">
        <v>230</v>
      </c>
      <c r="AA7486" s="128" t="s">
        <v>230</v>
      </c>
    </row>
    <row r="7487" spans="6:27">
      <c r="F7487" s="128" t="s">
        <v>230</v>
      </c>
      <c r="G7487" s="128" t="s">
        <v>230</v>
      </c>
      <c r="H7487" s="128" t="s">
        <v>230</v>
      </c>
      <c r="I7487" s="128" t="s">
        <v>230</v>
      </c>
      <c r="J7487" s="128" t="s">
        <v>230</v>
      </c>
      <c r="K7487" s="128" t="s">
        <v>230</v>
      </c>
      <c r="N7487" s="128" t="s">
        <v>230</v>
      </c>
      <c r="AA7487" s="128" t="s">
        <v>230</v>
      </c>
    </row>
    <row r="7488" spans="6:27">
      <c r="F7488" s="128" t="s">
        <v>230</v>
      </c>
      <c r="G7488" s="128" t="s">
        <v>230</v>
      </c>
      <c r="H7488" s="128" t="s">
        <v>230</v>
      </c>
      <c r="I7488" s="128" t="s">
        <v>230</v>
      </c>
      <c r="J7488" s="128" t="s">
        <v>230</v>
      </c>
      <c r="K7488" s="128" t="s">
        <v>230</v>
      </c>
      <c r="N7488" s="128" t="s">
        <v>230</v>
      </c>
      <c r="AA7488" s="128" t="s">
        <v>230</v>
      </c>
    </row>
    <row r="7489" spans="6:27">
      <c r="F7489" s="128" t="s">
        <v>230</v>
      </c>
      <c r="G7489" s="128" t="s">
        <v>230</v>
      </c>
      <c r="H7489" s="128" t="s">
        <v>230</v>
      </c>
      <c r="I7489" s="128" t="s">
        <v>230</v>
      </c>
      <c r="J7489" s="128" t="s">
        <v>230</v>
      </c>
      <c r="K7489" s="128" t="s">
        <v>230</v>
      </c>
      <c r="N7489" s="128" t="s">
        <v>230</v>
      </c>
      <c r="AA7489" s="128" t="s">
        <v>230</v>
      </c>
    </row>
    <row r="7490" spans="6:27">
      <c r="F7490" s="128" t="s">
        <v>230</v>
      </c>
      <c r="G7490" s="128" t="s">
        <v>230</v>
      </c>
      <c r="H7490" s="128" t="s">
        <v>230</v>
      </c>
      <c r="I7490" s="128" t="s">
        <v>230</v>
      </c>
      <c r="J7490" s="128" t="s">
        <v>230</v>
      </c>
      <c r="K7490" s="128" t="s">
        <v>230</v>
      </c>
      <c r="N7490" s="128" t="s">
        <v>230</v>
      </c>
      <c r="AA7490" s="128" t="s">
        <v>230</v>
      </c>
    </row>
    <row r="7491" spans="6:27">
      <c r="F7491" s="128" t="s">
        <v>230</v>
      </c>
      <c r="G7491" s="128" t="s">
        <v>230</v>
      </c>
      <c r="H7491" s="128" t="s">
        <v>230</v>
      </c>
      <c r="I7491" s="128" t="s">
        <v>230</v>
      </c>
      <c r="J7491" s="128" t="s">
        <v>230</v>
      </c>
      <c r="K7491" s="128" t="s">
        <v>230</v>
      </c>
      <c r="N7491" s="128" t="s">
        <v>230</v>
      </c>
      <c r="AA7491" s="128" t="s">
        <v>230</v>
      </c>
    </row>
    <row r="7492" spans="6:27">
      <c r="F7492" s="128" t="s">
        <v>230</v>
      </c>
      <c r="G7492" s="128" t="s">
        <v>230</v>
      </c>
      <c r="H7492" s="128" t="s">
        <v>230</v>
      </c>
      <c r="I7492" s="128" t="s">
        <v>230</v>
      </c>
      <c r="J7492" s="128" t="s">
        <v>230</v>
      </c>
      <c r="K7492" s="128" t="s">
        <v>230</v>
      </c>
      <c r="N7492" s="128" t="s">
        <v>230</v>
      </c>
      <c r="AA7492" s="128" t="s">
        <v>230</v>
      </c>
    </row>
    <row r="7493" spans="6:27">
      <c r="F7493" s="128" t="s">
        <v>230</v>
      </c>
      <c r="G7493" s="128" t="s">
        <v>230</v>
      </c>
      <c r="H7493" s="128" t="s">
        <v>230</v>
      </c>
      <c r="I7493" s="128" t="s">
        <v>230</v>
      </c>
      <c r="J7493" s="128" t="s">
        <v>230</v>
      </c>
      <c r="K7493" s="128" t="s">
        <v>230</v>
      </c>
      <c r="N7493" s="128" t="s">
        <v>230</v>
      </c>
      <c r="AA7493" s="128" t="s">
        <v>230</v>
      </c>
    </row>
    <row r="7494" spans="6:27">
      <c r="F7494" s="128" t="s">
        <v>230</v>
      </c>
      <c r="G7494" s="128" t="s">
        <v>230</v>
      </c>
      <c r="H7494" s="128" t="s">
        <v>230</v>
      </c>
      <c r="I7494" s="128" t="s">
        <v>230</v>
      </c>
      <c r="J7494" s="128" t="s">
        <v>230</v>
      </c>
      <c r="K7494" s="128" t="s">
        <v>230</v>
      </c>
      <c r="N7494" s="128" t="s">
        <v>230</v>
      </c>
      <c r="AA7494" s="128" t="s">
        <v>230</v>
      </c>
    </row>
    <row r="7495" spans="6:27">
      <c r="F7495" s="128" t="s">
        <v>230</v>
      </c>
      <c r="G7495" s="128" t="s">
        <v>230</v>
      </c>
      <c r="H7495" s="128" t="s">
        <v>230</v>
      </c>
      <c r="I7495" s="128" t="s">
        <v>230</v>
      </c>
      <c r="J7495" s="128" t="s">
        <v>230</v>
      </c>
      <c r="K7495" s="128" t="s">
        <v>230</v>
      </c>
      <c r="N7495" s="128" t="s">
        <v>230</v>
      </c>
      <c r="AA7495" s="128" t="s">
        <v>230</v>
      </c>
    </row>
    <row r="7496" spans="6:27">
      <c r="F7496" s="128" t="s">
        <v>230</v>
      </c>
      <c r="G7496" s="128" t="s">
        <v>230</v>
      </c>
      <c r="H7496" s="128" t="s">
        <v>230</v>
      </c>
      <c r="I7496" s="128" t="s">
        <v>230</v>
      </c>
      <c r="J7496" s="128" t="s">
        <v>230</v>
      </c>
      <c r="K7496" s="128" t="s">
        <v>230</v>
      </c>
      <c r="N7496" s="128" t="s">
        <v>230</v>
      </c>
      <c r="AA7496" s="128" t="s">
        <v>230</v>
      </c>
    </row>
    <row r="7497" spans="6:27">
      <c r="F7497" s="128" t="s">
        <v>230</v>
      </c>
      <c r="G7497" s="128" t="s">
        <v>230</v>
      </c>
      <c r="H7497" s="128" t="s">
        <v>230</v>
      </c>
      <c r="I7497" s="128" t="s">
        <v>230</v>
      </c>
      <c r="J7497" s="128" t="s">
        <v>230</v>
      </c>
      <c r="K7497" s="128" t="s">
        <v>230</v>
      </c>
      <c r="N7497" s="128" t="s">
        <v>230</v>
      </c>
      <c r="AA7497" s="128" t="s">
        <v>230</v>
      </c>
    </row>
    <row r="7498" spans="6:27">
      <c r="F7498" s="128" t="s">
        <v>230</v>
      </c>
      <c r="G7498" s="128" t="s">
        <v>230</v>
      </c>
      <c r="H7498" s="128" t="s">
        <v>230</v>
      </c>
      <c r="I7498" s="128" t="s">
        <v>230</v>
      </c>
      <c r="J7498" s="128" t="s">
        <v>230</v>
      </c>
      <c r="K7498" s="128" t="s">
        <v>230</v>
      </c>
      <c r="N7498" s="128" t="s">
        <v>230</v>
      </c>
      <c r="AA7498" s="128" t="s">
        <v>230</v>
      </c>
    </row>
    <row r="7499" spans="6:27">
      <c r="F7499" s="128" t="s">
        <v>230</v>
      </c>
      <c r="G7499" s="128" t="s">
        <v>230</v>
      </c>
      <c r="H7499" s="128" t="s">
        <v>230</v>
      </c>
      <c r="I7499" s="128" t="s">
        <v>230</v>
      </c>
      <c r="J7499" s="128" t="s">
        <v>230</v>
      </c>
      <c r="K7499" s="128" t="s">
        <v>230</v>
      </c>
      <c r="N7499" s="128" t="s">
        <v>230</v>
      </c>
      <c r="AA7499" s="128" t="s">
        <v>230</v>
      </c>
    </row>
    <row r="7500" spans="6:27">
      <c r="F7500" s="128" t="s">
        <v>230</v>
      </c>
      <c r="G7500" s="128" t="s">
        <v>230</v>
      </c>
      <c r="H7500" s="128" t="s">
        <v>230</v>
      </c>
      <c r="I7500" s="128" t="s">
        <v>230</v>
      </c>
      <c r="J7500" s="128" t="s">
        <v>230</v>
      </c>
      <c r="K7500" s="128" t="s">
        <v>230</v>
      </c>
      <c r="N7500" s="128" t="s">
        <v>230</v>
      </c>
      <c r="AA7500" s="128" t="s">
        <v>230</v>
      </c>
    </row>
    <row r="7501" spans="6:27">
      <c r="F7501" s="128" t="s">
        <v>230</v>
      </c>
      <c r="G7501" s="128" t="s">
        <v>230</v>
      </c>
      <c r="H7501" s="128" t="s">
        <v>230</v>
      </c>
      <c r="I7501" s="128" t="s">
        <v>230</v>
      </c>
      <c r="J7501" s="128" t="s">
        <v>230</v>
      </c>
      <c r="K7501" s="128" t="s">
        <v>230</v>
      </c>
      <c r="N7501" s="128" t="s">
        <v>230</v>
      </c>
      <c r="AA7501" s="128" t="s">
        <v>230</v>
      </c>
    </row>
    <row r="7502" spans="6:27">
      <c r="F7502" s="128" t="s">
        <v>230</v>
      </c>
      <c r="G7502" s="128" t="s">
        <v>230</v>
      </c>
      <c r="H7502" s="128" t="s">
        <v>230</v>
      </c>
      <c r="I7502" s="128" t="s">
        <v>230</v>
      </c>
      <c r="J7502" s="128" t="s">
        <v>230</v>
      </c>
      <c r="K7502" s="128" t="s">
        <v>230</v>
      </c>
      <c r="N7502" s="128" t="s">
        <v>230</v>
      </c>
      <c r="AA7502" s="128" t="s">
        <v>230</v>
      </c>
    </row>
    <row r="7503" spans="6:27">
      <c r="F7503" s="128" t="s">
        <v>230</v>
      </c>
      <c r="G7503" s="128" t="s">
        <v>230</v>
      </c>
      <c r="H7503" s="128" t="s">
        <v>230</v>
      </c>
      <c r="I7503" s="128" t="s">
        <v>230</v>
      </c>
      <c r="J7503" s="128" t="s">
        <v>230</v>
      </c>
      <c r="K7503" s="128" t="s">
        <v>230</v>
      </c>
      <c r="N7503" s="128" t="s">
        <v>230</v>
      </c>
      <c r="AA7503" s="128" t="s">
        <v>230</v>
      </c>
    </row>
    <row r="7504" spans="6:27">
      <c r="F7504" s="128" t="s">
        <v>230</v>
      </c>
      <c r="G7504" s="128" t="s">
        <v>230</v>
      </c>
      <c r="H7504" s="128" t="s">
        <v>230</v>
      </c>
      <c r="I7504" s="128" t="s">
        <v>230</v>
      </c>
      <c r="J7504" s="128" t="s">
        <v>230</v>
      </c>
      <c r="K7504" s="128" t="s">
        <v>230</v>
      </c>
      <c r="N7504" s="128" t="s">
        <v>230</v>
      </c>
      <c r="AA7504" s="128" t="s">
        <v>230</v>
      </c>
    </row>
    <row r="7505" spans="6:27">
      <c r="F7505" s="128" t="s">
        <v>230</v>
      </c>
      <c r="G7505" s="128" t="s">
        <v>230</v>
      </c>
      <c r="H7505" s="128" t="s">
        <v>230</v>
      </c>
      <c r="I7505" s="128" t="s">
        <v>230</v>
      </c>
      <c r="J7505" s="128" t="s">
        <v>230</v>
      </c>
      <c r="K7505" s="128" t="s">
        <v>230</v>
      </c>
      <c r="N7505" s="128" t="s">
        <v>230</v>
      </c>
      <c r="AA7505" s="128" t="s">
        <v>230</v>
      </c>
    </row>
    <row r="7506" spans="6:27">
      <c r="F7506" s="128" t="s">
        <v>230</v>
      </c>
      <c r="G7506" s="128" t="s">
        <v>230</v>
      </c>
      <c r="H7506" s="128" t="s">
        <v>230</v>
      </c>
      <c r="I7506" s="128" t="s">
        <v>230</v>
      </c>
      <c r="J7506" s="128" t="s">
        <v>230</v>
      </c>
      <c r="K7506" s="128" t="s">
        <v>230</v>
      </c>
      <c r="N7506" s="128" t="s">
        <v>230</v>
      </c>
      <c r="AA7506" s="128" t="s">
        <v>230</v>
      </c>
    </row>
    <row r="7507" spans="6:27">
      <c r="F7507" s="128" t="s">
        <v>230</v>
      </c>
      <c r="G7507" s="128" t="s">
        <v>230</v>
      </c>
      <c r="H7507" s="128" t="s">
        <v>230</v>
      </c>
      <c r="I7507" s="128" t="s">
        <v>230</v>
      </c>
      <c r="J7507" s="128" t="s">
        <v>230</v>
      </c>
      <c r="K7507" s="128" t="s">
        <v>230</v>
      </c>
      <c r="N7507" s="128" t="s">
        <v>230</v>
      </c>
      <c r="AA7507" s="128" t="s">
        <v>230</v>
      </c>
    </row>
    <row r="7508" spans="6:27">
      <c r="F7508" s="128" t="s">
        <v>230</v>
      </c>
      <c r="G7508" s="128" t="s">
        <v>230</v>
      </c>
      <c r="H7508" s="128" t="s">
        <v>230</v>
      </c>
      <c r="I7508" s="128" t="s">
        <v>230</v>
      </c>
      <c r="J7508" s="128" t="s">
        <v>230</v>
      </c>
      <c r="K7508" s="128" t="s">
        <v>230</v>
      </c>
      <c r="N7508" s="128" t="s">
        <v>230</v>
      </c>
      <c r="AA7508" s="128" t="s">
        <v>230</v>
      </c>
    </row>
    <row r="7509" spans="6:27">
      <c r="F7509" s="128" t="s">
        <v>230</v>
      </c>
      <c r="G7509" s="128" t="s">
        <v>230</v>
      </c>
      <c r="H7509" s="128" t="s">
        <v>230</v>
      </c>
      <c r="I7509" s="128" t="s">
        <v>230</v>
      </c>
      <c r="J7509" s="128" t="s">
        <v>230</v>
      </c>
      <c r="K7509" s="128" t="s">
        <v>230</v>
      </c>
      <c r="N7509" s="128" t="s">
        <v>230</v>
      </c>
      <c r="AA7509" s="128" t="s">
        <v>230</v>
      </c>
    </row>
    <row r="7510" spans="6:27">
      <c r="F7510" s="128" t="s">
        <v>230</v>
      </c>
      <c r="G7510" s="128" t="s">
        <v>230</v>
      </c>
      <c r="H7510" s="128" t="s">
        <v>230</v>
      </c>
      <c r="I7510" s="128" t="s">
        <v>230</v>
      </c>
      <c r="J7510" s="128" t="s">
        <v>230</v>
      </c>
      <c r="K7510" s="128" t="s">
        <v>230</v>
      </c>
      <c r="N7510" s="128" t="s">
        <v>230</v>
      </c>
      <c r="AA7510" s="128" t="s">
        <v>230</v>
      </c>
    </row>
    <row r="7511" spans="6:27">
      <c r="F7511" s="128" t="s">
        <v>230</v>
      </c>
      <c r="G7511" s="128" t="s">
        <v>230</v>
      </c>
      <c r="H7511" s="128" t="s">
        <v>230</v>
      </c>
      <c r="I7511" s="128" t="s">
        <v>230</v>
      </c>
      <c r="J7511" s="128" t="s">
        <v>230</v>
      </c>
      <c r="K7511" s="128" t="s">
        <v>230</v>
      </c>
      <c r="N7511" s="128" t="s">
        <v>230</v>
      </c>
      <c r="AA7511" s="128" t="s">
        <v>230</v>
      </c>
    </row>
    <row r="7512" spans="6:27">
      <c r="F7512" s="128" t="s">
        <v>230</v>
      </c>
      <c r="G7512" s="128" t="s">
        <v>230</v>
      </c>
      <c r="H7512" s="128" t="s">
        <v>230</v>
      </c>
      <c r="I7512" s="128" t="s">
        <v>230</v>
      </c>
      <c r="J7512" s="128" t="s">
        <v>230</v>
      </c>
      <c r="K7512" s="128" t="s">
        <v>230</v>
      </c>
      <c r="N7512" s="128" t="s">
        <v>230</v>
      </c>
      <c r="AA7512" s="128" t="s">
        <v>230</v>
      </c>
    </row>
    <row r="7513" spans="6:27">
      <c r="F7513" s="128" t="s">
        <v>230</v>
      </c>
      <c r="G7513" s="128" t="s">
        <v>230</v>
      </c>
      <c r="H7513" s="128" t="s">
        <v>230</v>
      </c>
      <c r="I7513" s="128" t="s">
        <v>230</v>
      </c>
      <c r="J7513" s="128" t="s">
        <v>230</v>
      </c>
      <c r="K7513" s="128" t="s">
        <v>230</v>
      </c>
      <c r="N7513" s="128" t="s">
        <v>230</v>
      </c>
      <c r="AA7513" s="128" t="s">
        <v>230</v>
      </c>
    </row>
    <row r="7514" spans="6:27">
      <c r="F7514" s="128" t="s">
        <v>230</v>
      </c>
      <c r="G7514" s="128" t="s">
        <v>230</v>
      </c>
      <c r="H7514" s="128" t="s">
        <v>230</v>
      </c>
      <c r="I7514" s="128" t="s">
        <v>230</v>
      </c>
      <c r="J7514" s="128" t="s">
        <v>230</v>
      </c>
      <c r="K7514" s="128" t="s">
        <v>230</v>
      </c>
      <c r="N7514" s="128" t="s">
        <v>230</v>
      </c>
      <c r="AA7514" s="128" t="s">
        <v>230</v>
      </c>
    </row>
    <row r="7515" spans="6:27">
      <c r="F7515" s="128" t="s">
        <v>230</v>
      </c>
      <c r="G7515" s="128" t="s">
        <v>230</v>
      </c>
      <c r="H7515" s="128" t="s">
        <v>230</v>
      </c>
      <c r="I7515" s="128" t="s">
        <v>230</v>
      </c>
      <c r="J7515" s="128" t="s">
        <v>230</v>
      </c>
      <c r="K7515" s="128" t="s">
        <v>230</v>
      </c>
      <c r="N7515" s="128" t="s">
        <v>230</v>
      </c>
      <c r="AA7515" s="128" t="s">
        <v>230</v>
      </c>
    </row>
    <row r="7516" spans="6:27">
      <c r="F7516" s="128" t="s">
        <v>230</v>
      </c>
      <c r="G7516" s="128" t="s">
        <v>230</v>
      </c>
      <c r="H7516" s="128" t="s">
        <v>230</v>
      </c>
      <c r="I7516" s="128" t="s">
        <v>230</v>
      </c>
      <c r="J7516" s="128" t="s">
        <v>230</v>
      </c>
      <c r="K7516" s="128" t="s">
        <v>230</v>
      </c>
      <c r="N7516" s="128" t="s">
        <v>230</v>
      </c>
      <c r="AA7516" s="128" t="s">
        <v>230</v>
      </c>
    </row>
    <row r="7517" spans="6:27">
      <c r="F7517" s="128" t="s">
        <v>230</v>
      </c>
      <c r="G7517" s="128" t="s">
        <v>230</v>
      </c>
      <c r="H7517" s="128" t="s">
        <v>230</v>
      </c>
      <c r="I7517" s="128" t="s">
        <v>230</v>
      </c>
      <c r="J7517" s="128" t="s">
        <v>230</v>
      </c>
      <c r="K7517" s="128" t="s">
        <v>230</v>
      </c>
      <c r="N7517" s="128" t="s">
        <v>230</v>
      </c>
      <c r="AA7517" s="128" t="s">
        <v>230</v>
      </c>
    </row>
    <row r="7518" spans="6:27">
      <c r="F7518" s="128" t="s">
        <v>230</v>
      </c>
      <c r="G7518" s="128" t="s">
        <v>230</v>
      </c>
      <c r="H7518" s="128" t="s">
        <v>230</v>
      </c>
      <c r="I7518" s="128" t="s">
        <v>230</v>
      </c>
      <c r="J7518" s="128" t="s">
        <v>230</v>
      </c>
      <c r="K7518" s="128" t="s">
        <v>230</v>
      </c>
      <c r="N7518" s="128" t="s">
        <v>230</v>
      </c>
      <c r="AA7518" s="128" t="s">
        <v>230</v>
      </c>
    </row>
    <row r="7519" spans="6:27">
      <c r="F7519" s="128" t="s">
        <v>230</v>
      </c>
      <c r="G7519" s="128" t="s">
        <v>230</v>
      </c>
      <c r="H7519" s="128" t="s">
        <v>230</v>
      </c>
      <c r="I7519" s="128" t="s">
        <v>230</v>
      </c>
      <c r="J7519" s="128" t="s">
        <v>230</v>
      </c>
      <c r="K7519" s="128" t="s">
        <v>230</v>
      </c>
      <c r="N7519" s="128" t="s">
        <v>230</v>
      </c>
      <c r="AA7519" s="128" t="s">
        <v>230</v>
      </c>
    </row>
    <row r="7520" spans="6:27">
      <c r="F7520" s="128" t="s">
        <v>230</v>
      </c>
      <c r="G7520" s="128" t="s">
        <v>230</v>
      </c>
      <c r="H7520" s="128" t="s">
        <v>230</v>
      </c>
      <c r="I7520" s="128" t="s">
        <v>230</v>
      </c>
      <c r="J7520" s="128" t="s">
        <v>230</v>
      </c>
      <c r="K7520" s="128" t="s">
        <v>230</v>
      </c>
      <c r="N7520" s="128" t="s">
        <v>230</v>
      </c>
      <c r="AA7520" s="128" t="s">
        <v>230</v>
      </c>
    </row>
    <row r="7521" spans="6:27">
      <c r="F7521" s="128" t="s">
        <v>230</v>
      </c>
      <c r="G7521" s="128" t="s">
        <v>230</v>
      </c>
      <c r="H7521" s="128" t="s">
        <v>230</v>
      </c>
      <c r="I7521" s="128" t="s">
        <v>230</v>
      </c>
      <c r="J7521" s="128" t="s">
        <v>230</v>
      </c>
      <c r="K7521" s="128" t="s">
        <v>230</v>
      </c>
      <c r="N7521" s="128" t="s">
        <v>230</v>
      </c>
      <c r="AA7521" s="128" t="s">
        <v>230</v>
      </c>
    </row>
    <row r="7522" spans="6:27">
      <c r="F7522" s="128" t="s">
        <v>230</v>
      </c>
      <c r="G7522" s="128" t="s">
        <v>230</v>
      </c>
      <c r="H7522" s="128" t="s">
        <v>230</v>
      </c>
      <c r="I7522" s="128" t="s">
        <v>230</v>
      </c>
      <c r="J7522" s="128" t="s">
        <v>230</v>
      </c>
      <c r="K7522" s="128" t="s">
        <v>230</v>
      </c>
      <c r="N7522" s="128" t="s">
        <v>230</v>
      </c>
      <c r="AA7522" s="128" t="s">
        <v>230</v>
      </c>
    </row>
    <row r="7523" spans="6:27">
      <c r="F7523" s="128" t="s">
        <v>230</v>
      </c>
      <c r="G7523" s="128" t="s">
        <v>230</v>
      </c>
      <c r="H7523" s="128" t="s">
        <v>230</v>
      </c>
      <c r="I7523" s="128" t="s">
        <v>230</v>
      </c>
      <c r="J7523" s="128" t="s">
        <v>230</v>
      </c>
      <c r="K7523" s="128" t="s">
        <v>230</v>
      </c>
      <c r="N7523" s="128" t="s">
        <v>230</v>
      </c>
      <c r="AA7523" s="128" t="s">
        <v>230</v>
      </c>
    </row>
    <row r="7524" spans="6:27">
      <c r="F7524" s="128" t="s">
        <v>230</v>
      </c>
      <c r="G7524" s="128" t="s">
        <v>230</v>
      </c>
      <c r="H7524" s="128" t="s">
        <v>230</v>
      </c>
      <c r="I7524" s="128" t="s">
        <v>230</v>
      </c>
      <c r="J7524" s="128" t="s">
        <v>230</v>
      </c>
      <c r="K7524" s="128" t="s">
        <v>230</v>
      </c>
      <c r="N7524" s="128" t="s">
        <v>230</v>
      </c>
      <c r="AA7524" s="128" t="s">
        <v>230</v>
      </c>
    </row>
    <row r="7525" spans="6:27">
      <c r="F7525" s="128" t="s">
        <v>230</v>
      </c>
      <c r="G7525" s="128" t="s">
        <v>230</v>
      </c>
      <c r="H7525" s="128" t="s">
        <v>230</v>
      </c>
      <c r="I7525" s="128" t="s">
        <v>230</v>
      </c>
      <c r="J7525" s="128" t="s">
        <v>230</v>
      </c>
      <c r="K7525" s="128" t="s">
        <v>230</v>
      </c>
      <c r="N7525" s="128" t="s">
        <v>230</v>
      </c>
      <c r="AA7525" s="128" t="s">
        <v>230</v>
      </c>
    </row>
    <row r="7526" spans="6:27">
      <c r="F7526" s="128" t="s">
        <v>230</v>
      </c>
      <c r="G7526" s="128" t="s">
        <v>230</v>
      </c>
      <c r="H7526" s="128" t="s">
        <v>230</v>
      </c>
      <c r="I7526" s="128" t="s">
        <v>230</v>
      </c>
      <c r="J7526" s="128" t="s">
        <v>230</v>
      </c>
      <c r="K7526" s="128" t="s">
        <v>230</v>
      </c>
      <c r="N7526" s="128" t="s">
        <v>230</v>
      </c>
      <c r="AA7526" s="128" t="s">
        <v>230</v>
      </c>
    </row>
    <row r="7527" spans="6:27">
      <c r="F7527" s="128" t="s">
        <v>230</v>
      </c>
      <c r="G7527" s="128" t="s">
        <v>230</v>
      </c>
      <c r="H7527" s="128" t="s">
        <v>230</v>
      </c>
      <c r="I7527" s="128" t="s">
        <v>230</v>
      </c>
      <c r="J7527" s="128" t="s">
        <v>230</v>
      </c>
      <c r="K7527" s="128" t="s">
        <v>230</v>
      </c>
      <c r="N7527" s="128" t="s">
        <v>230</v>
      </c>
      <c r="AA7527" s="128" t="s">
        <v>230</v>
      </c>
    </row>
    <row r="7528" spans="6:27">
      <c r="F7528" s="128" t="s">
        <v>230</v>
      </c>
      <c r="G7528" s="128" t="s">
        <v>230</v>
      </c>
      <c r="H7528" s="128" t="s">
        <v>230</v>
      </c>
      <c r="I7528" s="128" t="s">
        <v>230</v>
      </c>
      <c r="J7528" s="128" t="s">
        <v>230</v>
      </c>
      <c r="K7528" s="128" t="s">
        <v>230</v>
      </c>
      <c r="N7528" s="128" t="s">
        <v>230</v>
      </c>
      <c r="AA7528" s="128" t="s">
        <v>230</v>
      </c>
    </row>
    <row r="7529" spans="6:27">
      <c r="F7529" s="128" t="s">
        <v>230</v>
      </c>
      <c r="G7529" s="128" t="s">
        <v>230</v>
      </c>
      <c r="H7529" s="128" t="s">
        <v>230</v>
      </c>
      <c r="I7529" s="128" t="s">
        <v>230</v>
      </c>
      <c r="J7529" s="128" t="s">
        <v>230</v>
      </c>
      <c r="K7529" s="128" t="s">
        <v>230</v>
      </c>
      <c r="N7529" s="128" t="s">
        <v>230</v>
      </c>
      <c r="AA7529" s="128" t="s">
        <v>230</v>
      </c>
    </row>
    <row r="7530" spans="6:27">
      <c r="F7530" s="128" t="s">
        <v>230</v>
      </c>
      <c r="G7530" s="128" t="s">
        <v>230</v>
      </c>
      <c r="H7530" s="128" t="s">
        <v>230</v>
      </c>
      <c r="I7530" s="128" t="s">
        <v>230</v>
      </c>
      <c r="J7530" s="128" t="s">
        <v>230</v>
      </c>
      <c r="K7530" s="128" t="s">
        <v>230</v>
      </c>
      <c r="N7530" s="128" t="s">
        <v>230</v>
      </c>
      <c r="AA7530" s="128" t="s">
        <v>230</v>
      </c>
    </row>
    <row r="7531" spans="6:27">
      <c r="F7531" s="128" t="s">
        <v>230</v>
      </c>
      <c r="G7531" s="128" t="s">
        <v>230</v>
      </c>
      <c r="H7531" s="128" t="s">
        <v>230</v>
      </c>
      <c r="I7531" s="128" t="s">
        <v>230</v>
      </c>
      <c r="J7531" s="128" t="s">
        <v>230</v>
      </c>
      <c r="K7531" s="128" t="s">
        <v>230</v>
      </c>
      <c r="N7531" s="128" t="s">
        <v>230</v>
      </c>
      <c r="AA7531" s="128" t="s">
        <v>230</v>
      </c>
    </row>
    <row r="7532" spans="6:27">
      <c r="F7532" s="128" t="s">
        <v>230</v>
      </c>
      <c r="G7532" s="128" t="s">
        <v>230</v>
      </c>
      <c r="H7532" s="128" t="s">
        <v>230</v>
      </c>
      <c r="I7532" s="128" t="s">
        <v>230</v>
      </c>
      <c r="J7532" s="128" t="s">
        <v>230</v>
      </c>
      <c r="K7532" s="128" t="s">
        <v>230</v>
      </c>
      <c r="N7532" s="128" t="s">
        <v>230</v>
      </c>
      <c r="AA7532" s="128" t="s">
        <v>230</v>
      </c>
    </row>
    <row r="7533" spans="6:27">
      <c r="F7533" s="128" t="s">
        <v>230</v>
      </c>
      <c r="G7533" s="128" t="s">
        <v>230</v>
      </c>
      <c r="H7533" s="128" t="s">
        <v>230</v>
      </c>
      <c r="I7533" s="128" t="s">
        <v>230</v>
      </c>
      <c r="J7533" s="128" t="s">
        <v>230</v>
      </c>
      <c r="K7533" s="128" t="s">
        <v>230</v>
      </c>
      <c r="N7533" s="128" t="s">
        <v>230</v>
      </c>
      <c r="AA7533" s="128" t="s">
        <v>230</v>
      </c>
    </row>
    <row r="7534" spans="6:27">
      <c r="F7534" s="128" t="s">
        <v>230</v>
      </c>
      <c r="G7534" s="128" t="s">
        <v>230</v>
      </c>
      <c r="H7534" s="128" t="s">
        <v>230</v>
      </c>
      <c r="I7534" s="128" t="s">
        <v>230</v>
      </c>
      <c r="J7534" s="128" t="s">
        <v>230</v>
      </c>
      <c r="K7534" s="128" t="s">
        <v>230</v>
      </c>
      <c r="N7534" s="128" t="s">
        <v>230</v>
      </c>
      <c r="AA7534" s="128" t="s">
        <v>230</v>
      </c>
    </row>
    <row r="7535" spans="6:27">
      <c r="F7535" s="128" t="s">
        <v>230</v>
      </c>
      <c r="G7535" s="128" t="s">
        <v>230</v>
      </c>
      <c r="H7535" s="128" t="s">
        <v>230</v>
      </c>
      <c r="I7535" s="128" t="s">
        <v>230</v>
      </c>
      <c r="J7535" s="128" t="s">
        <v>230</v>
      </c>
      <c r="K7535" s="128" t="s">
        <v>230</v>
      </c>
      <c r="N7535" s="128" t="s">
        <v>230</v>
      </c>
      <c r="AA7535" s="128" t="s">
        <v>230</v>
      </c>
    </row>
    <row r="7536" spans="6:27">
      <c r="F7536" s="128" t="s">
        <v>230</v>
      </c>
      <c r="G7536" s="128" t="s">
        <v>230</v>
      </c>
      <c r="H7536" s="128" t="s">
        <v>230</v>
      </c>
      <c r="I7536" s="128" t="s">
        <v>230</v>
      </c>
      <c r="J7536" s="128" t="s">
        <v>230</v>
      </c>
      <c r="K7536" s="128" t="s">
        <v>230</v>
      </c>
      <c r="N7536" s="128" t="s">
        <v>230</v>
      </c>
      <c r="AA7536" s="128" t="s">
        <v>230</v>
      </c>
    </row>
    <row r="7537" spans="6:27">
      <c r="F7537" s="128" t="s">
        <v>230</v>
      </c>
      <c r="G7537" s="128" t="s">
        <v>230</v>
      </c>
      <c r="H7537" s="128" t="s">
        <v>230</v>
      </c>
      <c r="I7537" s="128" t="s">
        <v>230</v>
      </c>
      <c r="J7537" s="128" t="s">
        <v>230</v>
      </c>
      <c r="K7537" s="128" t="s">
        <v>230</v>
      </c>
      <c r="N7537" s="128" t="s">
        <v>230</v>
      </c>
      <c r="AA7537" s="128" t="s">
        <v>230</v>
      </c>
    </row>
    <row r="7538" spans="6:27">
      <c r="F7538" s="128" t="s">
        <v>230</v>
      </c>
      <c r="G7538" s="128" t="s">
        <v>230</v>
      </c>
      <c r="H7538" s="128" t="s">
        <v>230</v>
      </c>
      <c r="I7538" s="128" t="s">
        <v>230</v>
      </c>
      <c r="J7538" s="128" t="s">
        <v>230</v>
      </c>
      <c r="K7538" s="128" t="s">
        <v>230</v>
      </c>
      <c r="N7538" s="128" t="s">
        <v>230</v>
      </c>
      <c r="AA7538" s="128" t="s">
        <v>230</v>
      </c>
    </row>
    <row r="7539" spans="6:27">
      <c r="F7539" s="128" t="s">
        <v>230</v>
      </c>
      <c r="G7539" s="128" t="s">
        <v>230</v>
      </c>
      <c r="H7539" s="128" t="s">
        <v>230</v>
      </c>
      <c r="I7539" s="128" t="s">
        <v>230</v>
      </c>
      <c r="J7539" s="128" t="s">
        <v>230</v>
      </c>
      <c r="K7539" s="128" t="s">
        <v>230</v>
      </c>
      <c r="N7539" s="128" t="s">
        <v>230</v>
      </c>
      <c r="AA7539" s="128" t="s">
        <v>230</v>
      </c>
    </row>
    <row r="7540" spans="6:27">
      <c r="F7540" s="128" t="s">
        <v>230</v>
      </c>
      <c r="G7540" s="128" t="s">
        <v>230</v>
      </c>
      <c r="H7540" s="128" t="s">
        <v>230</v>
      </c>
      <c r="I7540" s="128" t="s">
        <v>230</v>
      </c>
      <c r="J7540" s="128" t="s">
        <v>230</v>
      </c>
      <c r="K7540" s="128" t="s">
        <v>230</v>
      </c>
      <c r="N7540" s="128" t="s">
        <v>230</v>
      </c>
      <c r="AA7540" s="128" t="s">
        <v>230</v>
      </c>
    </row>
    <row r="7541" spans="6:27">
      <c r="F7541" s="128" t="s">
        <v>230</v>
      </c>
      <c r="G7541" s="128" t="s">
        <v>230</v>
      </c>
      <c r="H7541" s="128" t="s">
        <v>230</v>
      </c>
      <c r="I7541" s="128" t="s">
        <v>230</v>
      </c>
      <c r="J7541" s="128" t="s">
        <v>230</v>
      </c>
      <c r="K7541" s="128" t="s">
        <v>230</v>
      </c>
      <c r="N7541" s="128" t="s">
        <v>230</v>
      </c>
      <c r="AA7541" s="128" t="s">
        <v>230</v>
      </c>
    </row>
    <row r="7542" spans="6:27">
      <c r="F7542" s="128" t="s">
        <v>230</v>
      </c>
      <c r="G7542" s="128" t="s">
        <v>230</v>
      </c>
      <c r="H7542" s="128" t="s">
        <v>230</v>
      </c>
      <c r="I7542" s="128" t="s">
        <v>230</v>
      </c>
      <c r="J7542" s="128" t="s">
        <v>230</v>
      </c>
      <c r="K7542" s="128" t="s">
        <v>230</v>
      </c>
      <c r="N7542" s="128" t="s">
        <v>230</v>
      </c>
      <c r="AA7542" s="128" t="s">
        <v>230</v>
      </c>
    </row>
    <row r="7543" spans="6:27">
      <c r="F7543" s="128" t="s">
        <v>230</v>
      </c>
      <c r="G7543" s="128" t="s">
        <v>230</v>
      </c>
      <c r="H7543" s="128" t="s">
        <v>230</v>
      </c>
      <c r="I7543" s="128" t="s">
        <v>230</v>
      </c>
      <c r="J7543" s="128" t="s">
        <v>230</v>
      </c>
      <c r="K7543" s="128" t="s">
        <v>230</v>
      </c>
      <c r="N7543" s="128" t="s">
        <v>230</v>
      </c>
      <c r="AA7543" s="128" t="s">
        <v>230</v>
      </c>
    </row>
    <row r="7544" spans="6:27">
      <c r="F7544" s="128" t="s">
        <v>230</v>
      </c>
      <c r="G7544" s="128" t="s">
        <v>230</v>
      </c>
      <c r="H7544" s="128" t="s">
        <v>230</v>
      </c>
      <c r="I7544" s="128" t="s">
        <v>230</v>
      </c>
      <c r="J7544" s="128" t="s">
        <v>230</v>
      </c>
      <c r="K7544" s="128" t="s">
        <v>230</v>
      </c>
      <c r="N7544" s="128" t="s">
        <v>230</v>
      </c>
      <c r="AA7544" s="128" t="s">
        <v>230</v>
      </c>
    </row>
    <row r="7545" spans="6:27">
      <c r="F7545" s="128" t="s">
        <v>230</v>
      </c>
      <c r="G7545" s="128" t="s">
        <v>230</v>
      </c>
      <c r="H7545" s="128" t="s">
        <v>230</v>
      </c>
      <c r="I7545" s="128" t="s">
        <v>230</v>
      </c>
      <c r="J7545" s="128" t="s">
        <v>230</v>
      </c>
      <c r="K7545" s="128" t="s">
        <v>230</v>
      </c>
      <c r="N7545" s="128" t="s">
        <v>230</v>
      </c>
      <c r="AA7545" s="128" t="s">
        <v>230</v>
      </c>
    </row>
    <row r="7546" spans="6:27">
      <c r="F7546" s="128" t="s">
        <v>230</v>
      </c>
      <c r="G7546" s="128" t="s">
        <v>230</v>
      </c>
      <c r="H7546" s="128" t="s">
        <v>230</v>
      </c>
      <c r="I7546" s="128" t="s">
        <v>230</v>
      </c>
      <c r="J7546" s="128" t="s">
        <v>230</v>
      </c>
      <c r="K7546" s="128" t="s">
        <v>230</v>
      </c>
      <c r="N7546" s="128" t="s">
        <v>230</v>
      </c>
      <c r="AA7546" s="128" t="s">
        <v>230</v>
      </c>
    </row>
    <row r="7547" spans="6:27">
      <c r="F7547" s="128" t="s">
        <v>230</v>
      </c>
      <c r="G7547" s="128" t="s">
        <v>230</v>
      </c>
      <c r="H7547" s="128" t="s">
        <v>230</v>
      </c>
      <c r="I7547" s="128" t="s">
        <v>230</v>
      </c>
      <c r="J7547" s="128" t="s">
        <v>230</v>
      </c>
      <c r="K7547" s="128" t="s">
        <v>230</v>
      </c>
      <c r="N7547" s="128" t="s">
        <v>230</v>
      </c>
      <c r="AA7547" s="128" t="s">
        <v>230</v>
      </c>
    </row>
    <row r="7548" spans="6:27">
      <c r="F7548" s="128" t="s">
        <v>230</v>
      </c>
      <c r="G7548" s="128" t="s">
        <v>230</v>
      </c>
      <c r="H7548" s="128" t="s">
        <v>230</v>
      </c>
      <c r="I7548" s="128" t="s">
        <v>230</v>
      </c>
      <c r="J7548" s="128" t="s">
        <v>230</v>
      </c>
      <c r="K7548" s="128" t="s">
        <v>230</v>
      </c>
      <c r="N7548" s="128" t="s">
        <v>230</v>
      </c>
      <c r="AA7548" s="128" t="s">
        <v>230</v>
      </c>
    </row>
    <row r="7549" spans="6:27">
      <c r="F7549" s="128" t="s">
        <v>230</v>
      </c>
      <c r="G7549" s="128" t="s">
        <v>230</v>
      </c>
      <c r="H7549" s="128" t="s">
        <v>230</v>
      </c>
      <c r="I7549" s="128" t="s">
        <v>230</v>
      </c>
      <c r="J7549" s="128" t="s">
        <v>230</v>
      </c>
      <c r="K7549" s="128" t="s">
        <v>230</v>
      </c>
      <c r="N7549" s="128" t="s">
        <v>230</v>
      </c>
      <c r="AA7549" s="128" t="s">
        <v>230</v>
      </c>
    </row>
    <row r="7550" spans="6:27">
      <c r="F7550" s="128" t="s">
        <v>230</v>
      </c>
      <c r="G7550" s="128" t="s">
        <v>230</v>
      </c>
      <c r="H7550" s="128" t="s">
        <v>230</v>
      </c>
      <c r="I7550" s="128" t="s">
        <v>230</v>
      </c>
      <c r="J7550" s="128" t="s">
        <v>230</v>
      </c>
      <c r="K7550" s="128" t="s">
        <v>230</v>
      </c>
      <c r="N7550" s="128" t="s">
        <v>230</v>
      </c>
      <c r="AA7550" s="128" t="s">
        <v>230</v>
      </c>
    </row>
    <row r="7551" spans="6:27">
      <c r="F7551" s="128" t="s">
        <v>230</v>
      </c>
      <c r="G7551" s="128" t="s">
        <v>230</v>
      </c>
      <c r="H7551" s="128" t="s">
        <v>230</v>
      </c>
      <c r="I7551" s="128" t="s">
        <v>230</v>
      </c>
      <c r="J7551" s="128" t="s">
        <v>230</v>
      </c>
      <c r="K7551" s="128" t="s">
        <v>230</v>
      </c>
      <c r="N7551" s="128" t="s">
        <v>230</v>
      </c>
      <c r="AA7551" s="128" t="s">
        <v>230</v>
      </c>
    </row>
    <row r="7552" spans="6:27">
      <c r="F7552" s="128" t="s">
        <v>230</v>
      </c>
      <c r="G7552" s="128" t="s">
        <v>230</v>
      </c>
      <c r="H7552" s="128" t="s">
        <v>230</v>
      </c>
      <c r="I7552" s="128" t="s">
        <v>230</v>
      </c>
      <c r="J7552" s="128" t="s">
        <v>230</v>
      </c>
      <c r="K7552" s="128" t="s">
        <v>230</v>
      </c>
      <c r="N7552" s="128" t="s">
        <v>230</v>
      </c>
      <c r="AA7552" s="128" t="s">
        <v>230</v>
      </c>
    </row>
    <row r="7553" spans="6:27">
      <c r="F7553" s="128" t="s">
        <v>230</v>
      </c>
      <c r="G7553" s="128" t="s">
        <v>230</v>
      </c>
      <c r="H7553" s="128" t="s">
        <v>230</v>
      </c>
      <c r="I7553" s="128" t="s">
        <v>230</v>
      </c>
      <c r="J7553" s="128" t="s">
        <v>230</v>
      </c>
      <c r="K7553" s="128" t="s">
        <v>230</v>
      </c>
      <c r="N7553" s="128" t="s">
        <v>230</v>
      </c>
      <c r="AA7553" s="128" t="s">
        <v>230</v>
      </c>
    </row>
    <row r="7554" spans="6:27">
      <c r="F7554" s="128" t="s">
        <v>230</v>
      </c>
      <c r="G7554" s="128" t="s">
        <v>230</v>
      </c>
      <c r="H7554" s="128" t="s">
        <v>230</v>
      </c>
      <c r="I7554" s="128" t="s">
        <v>230</v>
      </c>
      <c r="J7554" s="128" t="s">
        <v>230</v>
      </c>
      <c r="K7554" s="128" t="s">
        <v>230</v>
      </c>
      <c r="N7554" s="128" t="s">
        <v>230</v>
      </c>
      <c r="AA7554" s="128" t="s">
        <v>230</v>
      </c>
    </row>
    <row r="7555" spans="6:27">
      <c r="F7555" s="128" t="s">
        <v>230</v>
      </c>
      <c r="G7555" s="128" t="s">
        <v>230</v>
      </c>
      <c r="H7555" s="128" t="s">
        <v>230</v>
      </c>
      <c r="I7555" s="128" t="s">
        <v>230</v>
      </c>
      <c r="J7555" s="128" t="s">
        <v>230</v>
      </c>
      <c r="K7555" s="128" t="s">
        <v>230</v>
      </c>
      <c r="N7555" s="128" t="s">
        <v>230</v>
      </c>
      <c r="AA7555" s="128" t="s">
        <v>230</v>
      </c>
    </row>
    <row r="7556" spans="6:27">
      <c r="F7556" s="128" t="s">
        <v>230</v>
      </c>
      <c r="G7556" s="128" t="s">
        <v>230</v>
      </c>
      <c r="H7556" s="128" t="s">
        <v>230</v>
      </c>
      <c r="I7556" s="128" t="s">
        <v>230</v>
      </c>
      <c r="J7556" s="128" t="s">
        <v>230</v>
      </c>
      <c r="K7556" s="128" t="s">
        <v>230</v>
      </c>
      <c r="N7556" s="128" t="s">
        <v>230</v>
      </c>
      <c r="AA7556" s="128" t="s">
        <v>230</v>
      </c>
    </row>
    <row r="7557" spans="6:27">
      <c r="F7557" s="128" t="s">
        <v>230</v>
      </c>
      <c r="G7557" s="128" t="s">
        <v>230</v>
      </c>
      <c r="H7557" s="128" t="s">
        <v>230</v>
      </c>
      <c r="I7557" s="128" t="s">
        <v>230</v>
      </c>
      <c r="J7557" s="128" t="s">
        <v>230</v>
      </c>
      <c r="K7557" s="128" t="s">
        <v>230</v>
      </c>
      <c r="N7557" s="128" t="s">
        <v>230</v>
      </c>
      <c r="AA7557" s="128" t="s">
        <v>230</v>
      </c>
    </row>
    <row r="7558" spans="6:27">
      <c r="F7558" s="128" t="s">
        <v>230</v>
      </c>
      <c r="G7558" s="128" t="s">
        <v>230</v>
      </c>
      <c r="H7558" s="128" t="s">
        <v>230</v>
      </c>
      <c r="I7558" s="128" t="s">
        <v>230</v>
      </c>
      <c r="J7558" s="128" t="s">
        <v>230</v>
      </c>
      <c r="K7558" s="128" t="s">
        <v>230</v>
      </c>
      <c r="N7558" s="128" t="s">
        <v>230</v>
      </c>
      <c r="AA7558" s="128" t="s">
        <v>230</v>
      </c>
    </row>
    <row r="7559" spans="6:27">
      <c r="F7559" s="128" t="s">
        <v>230</v>
      </c>
      <c r="G7559" s="128" t="s">
        <v>230</v>
      </c>
      <c r="H7559" s="128" t="s">
        <v>230</v>
      </c>
      <c r="I7559" s="128" t="s">
        <v>230</v>
      </c>
      <c r="J7559" s="128" t="s">
        <v>230</v>
      </c>
      <c r="K7559" s="128" t="s">
        <v>230</v>
      </c>
      <c r="N7559" s="128" t="s">
        <v>230</v>
      </c>
      <c r="AA7559" s="128" t="s">
        <v>230</v>
      </c>
    </row>
    <row r="7560" spans="6:27">
      <c r="F7560" s="128" t="s">
        <v>230</v>
      </c>
      <c r="G7560" s="128" t="s">
        <v>230</v>
      </c>
      <c r="H7560" s="128" t="s">
        <v>230</v>
      </c>
      <c r="I7560" s="128" t="s">
        <v>230</v>
      </c>
      <c r="J7560" s="128" t="s">
        <v>230</v>
      </c>
      <c r="K7560" s="128" t="s">
        <v>230</v>
      </c>
      <c r="N7560" s="128" t="s">
        <v>230</v>
      </c>
      <c r="AA7560" s="128" t="s">
        <v>230</v>
      </c>
    </row>
    <row r="7561" spans="6:27">
      <c r="F7561" s="128" t="s">
        <v>230</v>
      </c>
      <c r="G7561" s="128" t="s">
        <v>230</v>
      </c>
      <c r="H7561" s="128" t="s">
        <v>230</v>
      </c>
      <c r="I7561" s="128" t="s">
        <v>230</v>
      </c>
      <c r="J7561" s="128" t="s">
        <v>230</v>
      </c>
      <c r="K7561" s="128" t="s">
        <v>230</v>
      </c>
      <c r="N7561" s="128" t="s">
        <v>230</v>
      </c>
      <c r="AA7561" s="128" t="s">
        <v>230</v>
      </c>
    </row>
    <row r="7562" spans="6:27">
      <c r="F7562" s="128" t="s">
        <v>230</v>
      </c>
      <c r="G7562" s="128" t="s">
        <v>230</v>
      </c>
      <c r="H7562" s="128" t="s">
        <v>230</v>
      </c>
      <c r="I7562" s="128" t="s">
        <v>230</v>
      </c>
      <c r="J7562" s="128" t="s">
        <v>230</v>
      </c>
      <c r="K7562" s="128" t="s">
        <v>230</v>
      </c>
      <c r="N7562" s="128" t="s">
        <v>230</v>
      </c>
      <c r="AA7562" s="128" t="s">
        <v>230</v>
      </c>
    </row>
    <row r="7563" spans="6:27">
      <c r="F7563" s="128" t="s">
        <v>230</v>
      </c>
      <c r="G7563" s="128" t="s">
        <v>230</v>
      </c>
      <c r="H7563" s="128" t="s">
        <v>230</v>
      </c>
      <c r="I7563" s="128" t="s">
        <v>230</v>
      </c>
      <c r="J7563" s="128" t="s">
        <v>230</v>
      </c>
      <c r="K7563" s="128" t="s">
        <v>230</v>
      </c>
      <c r="N7563" s="128" t="s">
        <v>230</v>
      </c>
      <c r="AA7563" s="128" t="s">
        <v>230</v>
      </c>
    </row>
    <row r="7564" spans="6:27">
      <c r="F7564" s="128" t="s">
        <v>230</v>
      </c>
      <c r="G7564" s="128" t="s">
        <v>230</v>
      </c>
      <c r="H7564" s="128" t="s">
        <v>230</v>
      </c>
      <c r="I7564" s="128" t="s">
        <v>230</v>
      </c>
      <c r="J7564" s="128" t="s">
        <v>230</v>
      </c>
      <c r="K7564" s="128" t="s">
        <v>230</v>
      </c>
      <c r="N7564" s="128" t="s">
        <v>230</v>
      </c>
      <c r="AA7564" s="128" t="s">
        <v>230</v>
      </c>
    </row>
    <row r="7565" spans="6:27">
      <c r="F7565" s="128" t="s">
        <v>230</v>
      </c>
      <c r="G7565" s="128" t="s">
        <v>230</v>
      </c>
      <c r="H7565" s="128" t="s">
        <v>230</v>
      </c>
      <c r="I7565" s="128" t="s">
        <v>230</v>
      </c>
      <c r="J7565" s="128" t="s">
        <v>230</v>
      </c>
      <c r="K7565" s="128" t="s">
        <v>230</v>
      </c>
      <c r="N7565" s="128" t="s">
        <v>230</v>
      </c>
      <c r="AA7565" s="128" t="s">
        <v>230</v>
      </c>
    </row>
    <row r="7566" spans="6:27">
      <c r="F7566" s="128" t="s">
        <v>230</v>
      </c>
      <c r="G7566" s="128" t="s">
        <v>230</v>
      </c>
      <c r="H7566" s="128" t="s">
        <v>230</v>
      </c>
      <c r="I7566" s="128" t="s">
        <v>230</v>
      </c>
      <c r="J7566" s="128" t="s">
        <v>230</v>
      </c>
      <c r="K7566" s="128" t="s">
        <v>230</v>
      </c>
      <c r="N7566" s="128" t="s">
        <v>230</v>
      </c>
      <c r="AA7566" s="128" t="s">
        <v>230</v>
      </c>
    </row>
    <row r="7567" spans="6:27">
      <c r="F7567" s="128" t="s">
        <v>230</v>
      </c>
      <c r="G7567" s="128" t="s">
        <v>230</v>
      </c>
      <c r="H7567" s="128" t="s">
        <v>230</v>
      </c>
      <c r="I7567" s="128" t="s">
        <v>230</v>
      </c>
      <c r="J7567" s="128" t="s">
        <v>230</v>
      </c>
      <c r="K7567" s="128" t="s">
        <v>230</v>
      </c>
      <c r="N7567" s="128" t="s">
        <v>230</v>
      </c>
      <c r="AA7567" s="128" t="s">
        <v>230</v>
      </c>
    </row>
    <row r="7568" spans="6:27">
      <c r="F7568" s="128" t="s">
        <v>230</v>
      </c>
      <c r="G7568" s="128" t="s">
        <v>230</v>
      </c>
      <c r="H7568" s="128" t="s">
        <v>230</v>
      </c>
      <c r="I7568" s="128" t="s">
        <v>230</v>
      </c>
      <c r="J7568" s="128" t="s">
        <v>230</v>
      </c>
      <c r="K7568" s="128" t="s">
        <v>230</v>
      </c>
      <c r="N7568" s="128" t="s">
        <v>230</v>
      </c>
      <c r="AA7568" s="128" t="s">
        <v>230</v>
      </c>
    </row>
    <row r="7569" spans="6:27">
      <c r="F7569" s="128" t="s">
        <v>230</v>
      </c>
      <c r="G7569" s="128" t="s">
        <v>230</v>
      </c>
      <c r="H7569" s="128" t="s">
        <v>230</v>
      </c>
      <c r="I7569" s="128" t="s">
        <v>230</v>
      </c>
      <c r="J7569" s="128" t="s">
        <v>230</v>
      </c>
      <c r="K7569" s="128" t="s">
        <v>230</v>
      </c>
      <c r="N7569" s="128" t="s">
        <v>230</v>
      </c>
      <c r="AA7569" s="128" t="s">
        <v>230</v>
      </c>
    </row>
    <row r="7570" spans="6:27">
      <c r="F7570" s="128" t="s">
        <v>230</v>
      </c>
      <c r="G7570" s="128" t="s">
        <v>230</v>
      </c>
      <c r="H7570" s="128" t="s">
        <v>230</v>
      </c>
      <c r="I7570" s="128" t="s">
        <v>230</v>
      </c>
      <c r="J7570" s="128" t="s">
        <v>230</v>
      </c>
      <c r="K7570" s="128" t="s">
        <v>230</v>
      </c>
      <c r="N7570" s="128" t="s">
        <v>230</v>
      </c>
      <c r="AA7570" s="128" t="s">
        <v>230</v>
      </c>
    </row>
    <row r="7571" spans="6:27">
      <c r="F7571" s="128" t="s">
        <v>230</v>
      </c>
      <c r="G7571" s="128" t="s">
        <v>230</v>
      </c>
      <c r="H7571" s="128" t="s">
        <v>230</v>
      </c>
      <c r="I7571" s="128" t="s">
        <v>230</v>
      </c>
      <c r="J7571" s="128" t="s">
        <v>230</v>
      </c>
      <c r="K7571" s="128" t="s">
        <v>230</v>
      </c>
      <c r="N7571" s="128" t="s">
        <v>230</v>
      </c>
      <c r="AA7571" s="128" t="s">
        <v>230</v>
      </c>
    </row>
    <row r="7572" spans="6:27">
      <c r="F7572" s="128" t="s">
        <v>230</v>
      </c>
      <c r="G7572" s="128" t="s">
        <v>230</v>
      </c>
      <c r="H7572" s="128" t="s">
        <v>230</v>
      </c>
      <c r="I7572" s="128" t="s">
        <v>230</v>
      </c>
      <c r="J7572" s="128" t="s">
        <v>230</v>
      </c>
      <c r="K7572" s="128" t="s">
        <v>230</v>
      </c>
      <c r="N7572" s="128" t="s">
        <v>230</v>
      </c>
      <c r="AA7572" s="128" t="s">
        <v>230</v>
      </c>
    </row>
    <row r="7573" spans="6:27">
      <c r="F7573" s="128" t="s">
        <v>230</v>
      </c>
      <c r="G7573" s="128" t="s">
        <v>230</v>
      </c>
      <c r="H7573" s="128" t="s">
        <v>230</v>
      </c>
      <c r="I7573" s="128" t="s">
        <v>230</v>
      </c>
      <c r="J7573" s="128" t="s">
        <v>230</v>
      </c>
      <c r="K7573" s="128" t="s">
        <v>230</v>
      </c>
      <c r="N7573" s="128" t="s">
        <v>230</v>
      </c>
      <c r="AA7573" s="128" t="s">
        <v>230</v>
      </c>
    </row>
    <row r="7574" spans="6:27">
      <c r="F7574" s="128" t="s">
        <v>230</v>
      </c>
      <c r="G7574" s="128" t="s">
        <v>230</v>
      </c>
      <c r="H7574" s="128" t="s">
        <v>230</v>
      </c>
      <c r="I7574" s="128" t="s">
        <v>230</v>
      </c>
      <c r="J7574" s="128" t="s">
        <v>230</v>
      </c>
      <c r="K7574" s="128" t="s">
        <v>230</v>
      </c>
      <c r="N7574" s="128" t="s">
        <v>230</v>
      </c>
      <c r="AA7574" s="128" t="s">
        <v>230</v>
      </c>
    </row>
    <row r="7575" spans="6:27">
      <c r="F7575" s="128" t="s">
        <v>230</v>
      </c>
      <c r="G7575" s="128" t="s">
        <v>230</v>
      </c>
      <c r="H7575" s="128" t="s">
        <v>230</v>
      </c>
      <c r="I7575" s="128" t="s">
        <v>230</v>
      </c>
      <c r="J7575" s="128" t="s">
        <v>230</v>
      </c>
      <c r="K7575" s="128" t="s">
        <v>230</v>
      </c>
      <c r="N7575" s="128" t="s">
        <v>230</v>
      </c>
      <c r="AA7575" s="128" t="s">
        <v>230</v>
      </c>
    </row>
    <row r="7576" spans="6:27">
      <c r="F7576" s="128" t="s">
        <v>230</v>
      </c>
      <c r="G7576" s="128" t="s">
        <v>230</v>
      </c>
      <c r="H7576" s="128" t="s">
        <v>230</v>
      </c>
      <c r="I7576" s="128" t="s">
        <v>230</v>
      </c>
      <c r="J7576" s="128" t="s">
        <v>230</v>
      </c>
      <c r="K7576" s="128" t="s">
        <v>230</v>
      </c>
      <c r="N7576" s="128" t="s">
        <v>230</v>
      </c>
      <c r="AA7576" s="128" t="s">
        <v>230</v>
      </c>
    </row>
    <row r="7577" spans="6:27">
      <c r="F7577" s="128" t="s">
        <v>230</v>
      </c>
      <c r="G7577" s="128" t="s">
        <v>230</v>
      </c>
      <c r="H7577" s="128" t="s">
        <v>230</v>
      </c>
      <c r="I7577" s="128" t="s">
        <v>230</v>
      </c>
      <c r="J7577" s="128" t="s">
        <v>230</v>
      </c>
      <c r="K7577" s="128" t="s">
        <v>230</v>
      </c>
      <c r="N7577" s="128" t="s">
        <v>230</v>
      </c>
      <c r="AA7577" s="128" t="s">
        <v>230</v>
      </c>
    </row>
    <row r="7578" spans="6:27">
      <c r="F7578" s="128" t="s">
        <v>230</v>
      </c>
      <c r="G7578" s="128" t="s">
        <v>230</v>
      </c>
      <c r="H7578" s="128" t="s">
        <v>230</v>
      </c>
      <c r="I7578" s="128" t="s">
        <v>230</v>
      </c>
      <c r="J7578" s="128" t="s">
        <v>230</v>
      </c>
      <c r="K7578" s="128" t="s">
        <v>230</v>
      </c>
      <c r="N7578" s="128" t="s">
        <v>230</v>
      </c>
      <c r="AA7578" s="128" t="s">
        <v>230</v>
      </c>
    </row>
    <row r="7579" spans="6:27">
      <c r="F7579" s="128" t="s">
        <v>230</v>
      </c>
      <c r="G7579" s="128" t="s">
        <v>230</v>
      </c>
      <c r="H7579" s="128" t="s">
        <v>230</v>
      </c>
      <c r="I7579" s="128" t="s">
        <v>230</v>
      </c>
      <c r="J7579" s="128" t="s">
        <v>230</v>
      </c>
      <c r="K7579" s="128" t="s">
        <v>230</v>
      </c>
      <c r="N7579" s="128" t="s">
        <v>230</v>
      </c>
      <c r="AA7579" s="128" t="s">
        <v>230</v>
      </c>
    </row>
    <row r="7580" spans="6:27">
      <c r="F7580" s="128" t="s">
        <v>230</v>
      </c>
      <c r="G7580" s="128" t="s">
        <v>230</v>
      </c>
      <c r="H7580" s="128" t="s">
        <v>230</v>
      </c>
      <c r="I7580" s="128" t="s">
        <v>230</v>
      </c>
      <c r="J7580" s="128" t="s">
        <v>230</v>
      </c>
      <c r="K7580" s="128" t="s">
        <v>230</v>
      </c>
      <c r="N7580" s="128" t="s">
        <v>230</v>
      </c>
      <c r="AA7580" s="128" t="s">
        <v>230</v>
      </c>
    </row>
    <row r="7581" spans="6:27">
      <c r="F7581" s="128" t="s">
        <v>230</v>
      </c>
      <c r="G7581" s="128" t="s">
        <v>230</v>
      </c>
      <c r="H7581" s="128" t="s">
        <v>230</v>
      </c>
      <c r="I7581" s="128" t="s">
        <v>230</v>
      </c>
      <c r="J7581" s="128" t="s">
        <v>230</v>
      </c>
      <c r="K7581" s="128" t="s">
        <v>230</v>
      </c>
      <c r="N7581" s="128" t="s">
        <v>230</v>
      </c>
      <c r="AA7581" s="128" t="s">
        <v>230</v>
      </c>
    </row>
    <row r="7582" spans="6:27">
      <c r="F7582" s="128" t="s">
        <v>230</v>
      </c>
      <c r="G7582" s="128" t="s">
        <v>230</v>
      </c>
      <c r="H7582" s="128" t="s">
        <v>230</v>
      </c>
      <c r="I7582" s="128" t="s">
        <v>230</v>
      </c>
      <c r="J7582" s="128" t="s">
        <v>230</v>
      </c>
      <c r="K7582" s="128" t="s">
        <v>230</v>
      </c>
      <c r="N7582" s="128" t="s">
        <v>230</v>
      </c>
      <c r="AA7582" s="128" t="s">
        <v>230</v>
      </c>
    </row>
    <row r="7583" spans="6:27">
      <c r="F7583" s="128" t="s">
        <v>230</v>
      </c>
      <c r="G7583" s="128" t="s">
        <v>230</v>
      </c>
      <c r="H7583" s="128" t="s">
        <v>230</v>
      </c>
      <c r="I7583" s="128" t="s">
        <v>230</v>
      </c>
      <c r="J7583" s="128" t="s">
        <v>230</v>
      </c>
      <c r="K7583" s="128" t="s">
        <v>230</v>
      </c>
      <c r="N7583" s="128" t="s">
        <v>230</v>
      </c>
      <c r="AA7583" s="128" t="s">
        <v>230</v>
      </c>
    </row>
    <row r="7584" spans="6:27">
      <c r="F7584" s="128" t="s">
        <v>230</v>
      </c>
      <c r="G7584" s="128" t="s">
        <v>230</v>
      </c>
      <c r="H7584" s="128" t="s">
        <v>230</v>
      </c>
      <c r="I7584" s="128" t="s">
        <v>230</v>
      </c>
      <c r="J7584" s="128" t="s">
        <v>230</v>
      </c>
      <c r="K7584" s="128" t="s">
        <v>230</v>
      </c>
      <c r="N7584" s="128" t="s">
        <v>230</v>
      </c>
      <c r="AA7584" s="128" t="s">
        <v>230</v>
      </c>
    </row>
    <row r="7585" spans="6:27">
      <c r="F7585" s="128" t="s">
        <v>230</v>
      </c>
      <c r="G7585" s="128" t="s">
        <v>230</v>
      </c>
      <c r="H7585" s="128" t="s">
        <v>230</v>
      </c>
      <c r="I7585" s="128" t="s">
        <v>230</v>
      </c>
      <c r="J7585" s="128" t="s">
        <v>230</v>
      </c>
      <c r="K7585" s="128" t="s">
        <v>230</v>
      </c>
      <c r="N7585" s="128" t="s">
        <v>230</v>
      </c>
      <c r="AA7585" s="128" t="s">
        <v>230</v>
      </c>
    </row>
    <row r="7586" spans="6:27">
      <c r="F7586" s="128" t="s">
        <v>230</v>
      </c>
      <c r="G7586" s="128" t="s">
        <v>230</v>
      </c>
      <c r="H7586" s="128" t="s">
        <v>230</v>
      </c>
      <c r="I7586" s="128" t="s">
        <v>230</v>
      </c>
      <c r="J7586" s="128" t="s">
        <v>230</v>
      </c>
      <c r="K7586" s="128" t="s">
        <v>230</v>
      </c>
      <c r="N7586" s="128" t="s">
        <v>230</v>
      </c>
      <c r="AA7586" s="128" t="s">
        <v>230</v>
      </c>
    </row>
    <row r="7587" spans="6:27">
      <c r="F7587" s="128" t="s">
        <v>230</v>
      </c>
      <c r="G7587" s="128" t="s">
        <v>230</v>
      </c>
      <c r="H7587" s="128" t="s">
        <v>230</v>
      </c>
      <c r="I7587" s="128" t="s">
        <v>230</v>
      </c>
      <c r="J7587" s="128" t="s">
        <v>230</v>
      </c>
      <c r="K7587" s="128" t="s">
        <v>230</v>
      </c>
      <c r="N7587" s="128" t="s">
        <v>230</v>
      </c>
      <c r="AA7587" s="128" t="s">
        <v>230</v>
      </c>
    </row>
    <row r="7588" spans="6:27">
      <c r="F7588" s="128" t="s">
        <v>230</v>
      </c>
      <c r="G7588" s="128" t="s">
        <v>230</v>
      </c>
      <c r="H7588" s="128" t="s">
        <v>230</v>
      </c>
      <c r="I7588" s="128" t="s">
        <v>230</v>
      </c>
      <c r="J7588" s="128" t="s">
        <v>230</v>
      </c>
      <c r="K7588" s="128" t="s">
        <v>230</v>
      </c>
      <c r="N7588" s="128" t="s">
        <v>230</v>
      </c>
      <c r="AA7588" s="128" t="s">
        <v>230</v>
      </c>
    </row>
    <row r="7589" spans="6:27">
      <c r="F7589" s="128" t="s">
        <v>230</v>
      </c>
      <c r="G7589" s="128" t="s">
        <v>230</v>
      </c>
      <c r="H7589" s="128" t="s">
        <v>230</v>
      </c>
      <c r="I7589" s="128" t="s">
        <v>230</v>
      </c>
      <c r="J7589" s="128" t="s">
        <v>230</v>
      </c>
      <c r="K7589" s="128" t="s">
        <v>230</v>
      </c>
      <c r="N7589" s="128" t="s">
        <v>230</v>
      </c>
      <c r="AA7589" s="128" t="s">
        <v>230</v>
      </c>
    </row>
    <row r="7590" spans="6:27">
      <c r="F7590" s="128" t="s">
        <v>230</v>
      </c>
      <c r="G7590" s="128" t="s">
        <v>230</v>
      </c>
      <c r="H7590" s="128" t="s">
        <v>230</v>
      </c>
      <c r="I7590" s="128" t="s">
        <v>230</v>
      </c>
      <c r="J7590" s="128" t="s">
        <v>230</v>
      </c>
      <c r="K7590" s="128" t="s">
        <v>230</v>
      </c>
      <c r="N7590" s="128" t="s">
        <v>230</v>
      </c>
      <c r="AA7590" s="128" t="s">
        <v>230</v>
      </c>
    </row>
    <row r="7591" spans="6:27">
      <c r="F7591" s="128" t="s">
        <v>230</v>
      </c>
      <c r="G7591" s="128" t="s">
        <v>230</v>
      </c>
      <c r="H7591" s="128" t="s">
        <v>230</v>
      </c>
      <c r="I7591" s="128" t="s">
        <v>230</v>
      </c>
      <c r="J7591" s="128" t="s">
        <v>230</v>
      </c>
      <c r="K7591" s="128" t="s">
        <v>230</v>
      </c>
      <c r="N7591" s="128" t="s">
        <v>230</v>
      </c>
      <c r="AA7591" s="128" t="s">
        <v>230</v>
      </c>
    </row>
    <row r="7592" spans="6:27">
      <c r="F7592" s="128" t="s">
        <v>230</v>
      </c>
      <c r="G7592" s="128" t="s">
        <v>230</v>
      </c>
      <c r="H7592" s="128" t="s">
        <v>230</v>
      </c>
      <c r="I7592" s="128" t="s">
        <v>230</v>
      </c>
      <c r="J7592" s="128" t="s">
        <v>230</v>
      </c>
      <c r="K7592" s="128" t="s">
        <v>230</v>
      </c>
      <c r="N7592" s="128" t="s">
        <v>230</v>
      </c>
      <c r="AA7592" s="128" t="s">
        <v>230</v>
      </c>
    </row>
    <row r="7593" spans="6:27">
      <c r="F7593" s="128" t="s">
        <v>230</v>
      </c>
      <c r="G7593" s="128" t="s">
        <v>230</v>
      </c>
      <c r="H7593" s="128" t="s">
        <v>230</v>
      </c>
      <c r="I7593" s="128" t="s">
        <v>230</v>
      </c>
      <c r="J7593" s="128" t="s">
        <v>230</v>
      </c>
      <c r="K7593" s="128" t="s">
        <v>230</v>
      </c>
      <c r="N7593" s="128" t="s">
        <v>230</v>
      </c>
      <c r="AA7593" s="128" t="s">
        <v>230</v>
      </c>
    </row>
    <row r="7594" spans="6:27">
      <c r="F7594" s="128" t="s">
        <v>230</v>
      </c>
      <c r="G7594" s="128" t="s">
        <v>230</v>
      </c>
      <c r="H7594" s="128" t="s">
        <v>230</v>
      </c>
      <c r="I7594" s="128" t="s">
        <v>230</v>
      </c>
      <c r="J7594" s="128" t="s">
        <v>230</v>
      </c>
      <c r="K7594" s="128" t="s">
        <v>230</v>
      </c>
      <c r="N7594" s="128" t="s">
        <v>230</v>
      </c>
      <c r="AA7594" s="128" t="s">
        <v>230</v>
      </c>
    </row>
    <row r="7595" spans="6:27">
      <c r="F7595" s="128" t="s">
        <v>230</v>
      </c>
      <c r="G7595" s="128" t="s">
        <v>230</v>
      </c>
      <c r="H7595" s="128" t="s">
        <v>230</v>
      </c>
      <c r="I7595" s="128" t="s">
        <v>230</v>
      </c>
      <c r="J7595" s="128" t="s">
        <v>230</v>
      </c>
      <c r="K7595" s="128" t="s">
        <v>230</v>
      </c>
      <c r="N7595" s="128" t="s">
        <v>230</v>
      </c>
      <c r="AA7595" s="128" t="s">
        <v>230</v>
      </c>
    </row>
    <row r="7596" spans="6:27">
      <c r="F7596" s="128" t="s">
        <v>230</v>
      </c>
      <c r="G7596" s="128" t="s">
        <v>230</v>
      </c>
      <c r="H7596" s="128" t="s">
        <v>230</v>
      </c>
      <c r="I7596" s="128" t="s">
        <v>230</v>
      </c>
      <c r="J7596" s="128" t="s">
        <v>230</v>
      </c>
      <c r="K7596" s="128" t="s">
        <v>230</v>
      </c>
      <c r="N7596" s="128" t="s">
        <v>230</v>
      </c>
      <c r="AA7596" s="128" t="s">
        <v>230</v>
      </c>
    </row>
    <row r="7597" spans="6:27">
      <c r="F7597" s="128" t="s">
        <v>230</v>
      </c>
      <c r="G7597" s="128" t="s">
        <v>230</v>
      </c>
      <c r="H7597" s="128" t="s">
        <v>230</v>
      </c>
      <c r="I7597" s="128" t="s">
        <v>230</v>
      </c>
      <c r="J7597" s="128" t="s">
        <v>230</v>
      </c>
      <c r="K7597" s="128" t="s">
        <v>230</v>
      </c>
      <c r="N7597" s="128" t="s">
        <v>230</v>
      </c>
      <c r="AA7597" s="128" t="s">
        <v>230</v>
      </c>
    </row>
    <row r="7598" spans="6:27">
      <c r="F7598" s="128" t="s">
        <v>230</v>
      </c>
      <c r="G7598" s="128" t="s">
        <v>230</v>
      </c>
      <c r="H7598" s="128" t="s">
        <v>230</v>
      </c>
      <c r="I7598" s="128" t="s">
        <v>230</v>
      </c>
      <c r="J7598" s="128" t="s">
        <v>230</v>
      </c>
      <c r="K7598" s="128" t="s">
        <v>230</v>
      </c>
      <c r="N7598" s="128" t="s">
        <v>230</v>
      </c>
      <c r="AA7598" s="128" t="s">
        <v>230</v>
      </c>
    </row>
    <row r="7599" spans="6:27">
      <c r="F7599" s="128" t="s">
        <v>230</v>
      </c>
      <c r="G7599" s="128" t="s">
        <v>230</v>
      </c>
      <c r="H7599" s="128" t="s">
        <v>230</v>
      </c>
      <c r="I7599" s="128" t="s">
        <v>230</v>
      </c>
      <c r="J7599" s="128" t="s">
        <v>230</v>
      </c>
      <c r="K7599" s="128" t="s">
        <v>230</v>
      </c>
      <c r="N7599" s="128" t="s">
        <v>230</v>
      </c>
      <c r="AA7599" s="128" t="s">
        <v>230</v>
      </c>
    </row>
    <row r="7600" spans="6:27">
      <c r="F7600" s="128" t="s">
        <v>230</v>
      </c>
      <c r="G7600" s="128" t="s">
        <v>230</v>
      </c>
      <c r="H7600" s="128" t="s">
        <v>230</v>
      </c>
      <c r="I7600" s="128" t="s">
        <v>230</v>
      </c>
      <c r="J7600" s="128" t="s">
        <v>230</v>
      </c>
      <c r="K7600" s="128" t="s">
        <v>230</v>
      </c>
      <c r="N7600" s="128" t="s">
        <v>230</v>
      </c>
      <c r="AA7600" s="128" t="s">
        <v>230</v>
      </c>
    </row>
    <row r="7601" spans="6:27">
      <c r="F7601" s="128" t="s">
        <v>230</v>
      </c>
      <c r="G7601" s="128" t="s">
        <v>230</v>
      </c>
      <c r="H7601" s="128" t="s">
        <v>230</v>
      </c>
      <c r="I7601" s="128" t="s">
        <v>230</v>
      </c>
      <c r="J7601" s="128" t="s">
        <v>230</v>
      </c>
      <c r="K7601" s="128" t="s">
        <v>230</v>
      </c>
      <c r="N7601" s="128" t="s">
        <v>230</v>
      </c>
      <c r="AA7601" s="128" t="s">
        <v>230</v>
      </c>
    </row>
    <row r="7602" spans="6:27">
      <c r="F7602" s="128" t="s">
        <v>230</v>
      </c>
      <c r="G7602" s="128" t="s">
        <v>230</v>
      </c>
      <c r="H7602" s="128" t="s">
        <v>230</v>
      </c>
      <c r="I7602" s="128" t="s">
        <v>230</v>
      </c>
      <c r="J7602" s="128" t="s">
        <v>230</v>
      </c>
      <c r="K7602" s="128" t="s">
        <v>230</v>
      </c>
      <c r="N7602" s="128" t="s">
        <v>230</v>
      </c>
      <c r="AA7602" s="128" t="s">
        <v>230</v>
      </c>
    </row>
    <row r="7603" spans="6:27">
      <c r="F7603" s="128" t="s">
        <v>230</v>
      </c>
      <c r="G7603" s="128" t="s">
        <v>230</v>
      </c>
      <c r="H7603" s="128" t="s">
        <v>230</v>
      </c>
      <c r="I7603" s="128" t="s">
        <v>230</v>
      </c>
      <c r="J7603" s="128" t="s">
        <v>230</v>
      </c>
      <c r="K7603" s="128" t="s">
        <v>230</v>
      </c>
      <c r="N7603" s="128" t="s">
        <v>230</v>
      </c>
      <c r="AA7603" s="128" t="s">
        <v>230</v>
      </c>
    </row>
    <row r="7604" spans="6:27">
      <c r="F7604" s="128" t="s">
        <v>230</v>
      </c>
      <c r="G7604" s="128" t="s">
        <v>230</v>
      </c>
      <c r="H7604" s="128" t="s">
        <v>230</v>
      </c>
      <c r="I7604" s="128" t="s">
        <v>230</v>
      </c>
      <c r="J7604" s="128" t="s">
        <v>230</v>
      </c>
      <c r="K7604" s="128" t="s">
        <v>230</v>
      </c>
      <c r="N7604" s="128" t="s">
        <v>230</v>
      </c>
      <c r="AA7604" s="128" t="s">
        <v>230</v>
      </c>
    </row>
    <row r="7605" spans="6:27">
      <c r="F7605" s="128" t="s">
        <v>230</v>
      </c>
      <c r="G7605" s="128" t="s">
        <v>230</v>
      </c>
      <c r="H7605" s="128" t="s">
        <v>230</v>
      </c>
      <c r="I7605" s="128" t="s">
        <v>230</v>
      </c>
      <c r="J7605" s="128" t="s">
        <v>230</v>
      </c>
      <c r="K7605" s="128" t="s">
        <v>230</v>
      </c>
      <c r="N7605" s="128" t="s">
        <v>230</v>
      </c>
      <c r="AA7605" s="128" t="s">
        <v>230</v>
      </c>
    </row>
    <row r="7606" spans="6:27">
      <c r="F7606" s="128" t="s">
        <v>230</v>
      </c>
      <c r="G7606" s="128" t="s">
        <v>230</v>
      </c>
      <c r="H7606" s="128" t="s">
        <v>230</v>
      </c>
      <c r="I7606" s="128" t="s">
        <v>230</v>
      </c>
      <c r="J7606" s="128" t="s">
        <v>230</v>
      </c>
      <c r="K7606" s="128" t="s">
        <v>230</v>
      </c>
      <c r="N7606" s="128" t="s">
        <v>230</v>
      </c>
      <c r="AA7606" s="128" t="s">
        <v>230</v>
      </c>
    </row>
    <row r="7607" spans="6:27">
      <c r="F7607" s="128" t="s">
        <v>230</v>
      </c>
      <c r="G7607" s="128" t="s">
        <v>230</v>
      </c>
      <c r="H7607" s="128" t="s">
        <v>230</v>
      </c>
      <c r="I7607" s="128" t="s">
        <v>230</v>
      </c>
      <c r="J7607" s="128" t="s">
        <v>230</v>
      </c>
      <c r="K7607" s="128" t="s">
        <v>230</v>
      </c>
      <c r="N7607" s="128" t="s">
        <v>230</v>
      </c>
      <c r="AA7607" s="128" t="s">
        <v>230</v>
      </c>
    </row>
    <row r="7608" spans="6:27">
      <c r="F7608" s="128" t="s">
        <v>230</v>
      </c>
      <c r="G7608" s="128" t="s">
        <v>230</v>
      </c>
      <c r="H7608" s="128" t="s">
        <v>230</v>
      </c>
      <c r="I7608" s="128" t="s">
        <v>230</v>
      </c>
      <c r="J7608" s="128" t="s">
        <v>230</v>
      </c>
      <c r="K7608" s="128" t="s">
        <v>230</v>
      </c>
      <c r="N7608" s="128" t="s">
        <v>230</v>
      </c>
      <c r="AA7608" s="128" t="s">
        <v>230</v>
      </c>
    </row>
    <row r="7609" spans="6:27">
      <c r="F7609" s="128" t="s">
        <v>230</v>
      </c>
      <c r="G7609" s="128" t="s">
        <v>230</v>
      </c>
      <c r="H7609" s="128" t="s">
        <v>230</v>
      </c>
      <c r="I7609" s="128" t="s">
        <v>230</v>
      </c>
      <c r="J7609" s="128" t="s">
        <v>230</v>
      </c>
      <c r="K7609" s="128" t="s">
        <v>230</v>
      </c>
      <c r="N7609" s="128" t="s">
        <v>230</v>
      </c>
      <c r="AA7609" s="128" t="s">
        <v>230</v>
      </c>
    </row>
    <row r="7610" spans="6:27">
      <c r="F7610" s="128" t="s">
        <v>230</v>
      </c>
      <c r="G7610" s="128" t="s">
        <v>230</v>
      </c>
      <c r="H7610" s="128" t="s">
        <v>230</v>
      </c>
      <c r="I7610" s="128" t="s">
        <v>230</v>
      </c>
      <c r="J7610" s="128" t="s">
        <v>230</v>
      </c>
      <c r="K7610" s="128" t="s">
        <v>230</v>
      </c>
      <c r="N7610" s="128" t="s">
        <v>230</v>
      </c>
      <c r="AA7610" s="128" t="s">
        <v>230</v>
      </c>
    </row>
    <row r="7611" spans="6:27">
      <c r="F7611" s="128" t="s">
        <v>230</v>
      </c>
      <c r="G7611" s="128" t="s">
        <v>230</v>
      </c>
      <c r="H7611" s="128" t="s">
        <v>230</v>
      </c>
      <c r="I7611" s="128" t="s">
        <v>230</v>
      </c>
      <c r="J7611" s="128" t="s">
        <v>230</v>
      </c>
      <c r="K7611" s="128" t="s">
        <v>230</v>
      </c>
      <c r="N7611" s="128" t="s">
        <v>230</v>
      </c>
      <c r="AA7611" s="128" t="s">
        <v>230</v>
      </c>
    </row>
    <row r="7612" spans="6:27">
      <c r="F7612" s="128" t="s">
        <v>230</v>
      </c>
      <c r="G7612" s="128" t="s">
        <v>230</v>
      </c>
      <c r="H7612" s="128" t="s">
        <v>230</v>
      </c>
      <c r="I7612" s="128" t="s">
        <v>230</v>
      </c>
      <c r="J7612" s="128" t="s">
        <v>230</v>
      </c>
      <c r="K7612" s="128" t="s">
        <v>230</v>
      </c>
      <c r="N7612" s="128" t="s">
        <v>230</v>
      </c>
      <c r="AA7612" s="128" t="s">
        <v>230</v>
      </c>
    </row>
    <row r="7613" spans="6:27">
      <c r="F7613" s="128" t="s">
        <v>230</v>
      </c>
      <c r="G7613" s="128" t="s">
        <v>230</v>
      </c>
      <c r="H7613" s="128" t="s">
        <v>230</v>
      </c>
      <c r="I7613" s="128" t="s">
        <v>230</v>
      </c>
      <c r="J7613" s="128" t="s">
        <v>230</v>
      </c>
      <c r="K7613" s="128" t="s">
        <v>230</v>
      </c>
      <c r="N7613" s="128" t="s">
        <v>230</v>
      </c>
      <c r="AA7613" s="128" t="s">
        <v>230</v>
      </c>
    </row>
    <row r="7614" spans="6:27">
      <c r="F7614" s="128" t="s">
        <v>230</v>
      </c>
      <c r="G7614" s="128" t="s">
        <v>230</v>
      </c>
      <c r="H7614" s="128" t="s">
        <v>230</v>
      </c>
      <c r="I7614" s="128" t="s">
        <v>230</v>
      </c>
      <c r="J7614" s="128" t="s">
        <v>230</v>
      </c>
      <c r="K7614" s="128" t="s">
        <v>230</v>
      </c>
      <c r="N7614" s="128" t="s">
        <v>230</v>
      </c>
      <c r="AA7614" s="128" t="s">
        <v>230</v>
      </c>
    </row>
    <row r="7615" spans="6:27">
      <c r="F7615" s="128" t="s">
        <v>230</v>
      </c>
      <c r="G7615" s="128" t="s">
        <v>230</v>
      </c>
      <c r="H7615" s="128" t="s">
        <v>230</v>
      </c>
      <c r="I7615" s="128" t="s">
        <v>230</v>
      </c>
      <c r="J7615" s="128" t="s">
        <v>230</v>
      </c>
      <c r="K7615" s="128" t="s">
        <v>230</v>
      </c>
      <c r="N7615" s="128" t="s">
        <v>230</v>
      </c>
      <c r="AA7615" s="128" t="s">
        <v>230</v>
      </c>
    </row>
    <row r="7616" spans="6:27">
      <c r="F7616" s="128" t="s">
        <v>230</v>
      </c>
      <c r="G7616" s="128" t="s">
        <v>230</v>
      </c>
      <c r="H7616" s="128" t="s">
        <v>230</v>
      </c>
      <c r="I7616" s="128" t="s">
        <v>230</v>
      </c>
      <c r="J7616" s="128" t="s">
        <v>230</v>
      </c>
      <c r="K7616" s="128" t="s">
        <v>230</v>
      </c>
      <c r="N7616" s="128" t="s">
        <v>230</v>
      </c>
      <c r="AA7616" s="128" t="s">
        <v>230</v>
      </c>
    </row>
    <row r="7617" spans="6:27">
      <c r="F7617" s="128" t="s">
        <v>230</v>
      </c>
      <c r="G7617" s="128" t="s">
        <v>230</v>
      </c>
      <c r="H7617" s="128" t="s">
        <v>230</v>
      </c>
      <c r="I7617" s="128" t="s">
        <v>230</v>
      </c>
      <c r="J7617" s="128" t="s">
        <v>230</v>
      </c>
      <c r="K7617" s="128" t="s">
        <v>230</v>
      </c>
      <c r="N7617" s="128" t="s">
        <v>230</v>
      </c>
      <c r="AA7617" s="128" t="s">
        <v>230</v>
      </c>
    </row>
    <row r="7618" spans="6:27">
      <c r="F7618" s="128" t="s">
        <v>230</v>
      </c>
      <c r="G7618" s="128" t="s">
        <v>230</v>
      </c>
      <c r="H7618" s="128" t="s">
        <v>230</v>
      </c>
      <c r="I7618" s="128" t="s">
        <v>230</v>
      </c>
      <c r="J7618" s="128" t="s">
        <v>230</v>
      </c>
      <c r="K7618" s="128" t="s">
        <v>230</v>
      </c>
      <c r="N7618" s="128" t="s">
        <v>230</v>
      </c>
      <c r="AA7618" s="128" t="s">
        <v>230</v>
      </c>
    </row>
    <row r="7619" spans="6:27">
      <c r="F7619" s="128" t="s">
        <v>230</v>
      </c>
      <c r="G7619" s="128" t="s">
        <v>230</v>
      </c>
      <c r="H7619" s="128" t="s">
        <v>230</v>
      </c>
      <c r="I7619" s="128" t="s">
        <v>230</v>
      </c>
      <c r="J7619" s="128" t="s">
        <v>230</v>
      </c>
      <c r="K7619" s="128" t="s">
        <v>230</v>
      </c>
      <c r="N7619" s="128" t="s">
        <v>230</v>
      </c>
      <c r="AA7619" s="128" t="s">
        <v>230</v>
      </c>
    </row>
    <row r="7620" spans="6:27">
      <c r="F7620" s="128" t="s">
        <v>230</v>
      </c>
      <c r="G7620" s="128" t="s">
        <v>230</v>
      </c>
      <c r="H7620" s="128" t="s">
        <v>230</v>
      </c>
      <c r="I7620" s="128" t="s">
        <v>230</v>
      </c>
      <c r="J7620" s="128" t="s">
        <v>230</v>
      </c>
      <c r="K7620" s="128" t="s">
        <v>230</v>
      </c>
      <c r="N7620" s="128" t="s">
        <v>230</v>
      </c>
      <c r="AA7620" s="128" t="s">
        <v>230</v>
      </c>
    </row>
    <row r="7621" spans="6:27">
      <c r="F7621" s="128" t="s">
        <v>230</v>
      </c>
      <c r="G7621" s="128" t="s">
        <v>230</v>
      </c>
      <c r="H7621" s="128" t="s">
        <v>230</v>
      </c>
      <c r="I7621" s="128" t="s">
        <v>230</v>
      </c>
      <c r="J7621" s="128" t="s">
        <v>230</v>
      </c>
      <c r="K7621" s="128" t="s">
        <v>230</v>
      </c>
      <c r="N7621" s="128" t="s">
        <v>230</v>
      </c>
      <c r="AA7621" s="128" t="s">
        <v>230</v>
      </c>
    </row>
    <row r="7622" spans="6:27">
      <c r="F7622" s="128" t="s">
        <v>230</v>
      </c>
      <c r="G7622" s="128" t="s">
        <v>230</v>
      </c>
      <c r="H7622" s="128" t="s">
        <v>230</v>
      </c>
      <c r="I7622" s="128" t="s">
        <v>230</v>
      </c>
      <c r="J7622" s="128" t="s">
        <v>230</v>
      </c>
      <c r="K7622" s="128" t="s">
        <v>230</v>
      </c>
      <c r="N7622" s="128" t="s">
        <v>230</v>
      </c>
      <c r="AA7622" s="128" t="s">
        <v>230</v>
      </c>
    </row>
    <row r="7623" spans="6:27">
      <c r="F7623" s="128" t="s">
        <v>230</v>
      </c>
      <c r="G7623" s="128" t="s">
        <v>230</v>
      </c>
      <c r="H7623" s="128" t="s">
        <v>230</v>
      </c>
      <c r="I7623" s="128" t="s">
        <v>230</v>
      </c>
      <c r="J7623" s="128" t="s">
        <v>230</v>
      </c>
      <c r="K7623" s="128" t="s">
        <v>230</v>
      </c>
      <c r="N7623" s="128" t="s">
        <v>230</v>
      </c>
      <c r="AA7623" s="128" t="s">
        <v>230</v>
      </c>
    </row>
    <row r="7624" spans="6:27">
      <c r="F7624" s="128" t="s">
        <v>230</v>
      </c>
      <c r="G7624" s="128" t="s">
        <v>230</v>
      </c>
      <c r="H7624" s="128" t="s">
        <v>230</v>
      </c>
      <c r="I7624" s="128" t="s">
        <v>230</v>
      </c>
      <c r="J7624" s="128" t="s">
        <v>230</v>
      </c>
      <c r="K7624" s="128" t="s">
        <v>230</v>
      </c>
      <c r="N7624" s="128" t="s">
        <v>230</v>
      </c>
      <c r="AA7624" s="128" t="s">
        <v>230</v>
      </c>
    </row>
    <row r="7625" spans="6:27">
      <c r="F7625" s="128" t="s">
        <v>230</v>
      </c>
      <c r="G7625" s="128" t="s">
        <v>230</v>
      </c>
      <c r="H7625" s="128" t="s">
        <v>230</v>
      </c>
      <c r="I7625" s="128" t="s">
        <v>230</v>
      </c>
      <c r="J7625" s="128" t="s">
        <v>230</v>
      </c>
      <c r="K7625" s="128" t="s">
        <v>230</v>
      </c>
      <c r="N7625" s="128" t="s">
        <v>230</v>
      </c>
      <c r="AA7625" s="128" t="s">
        <v>230</v>
      </c>
    </row>
    <row r="7626" spans="6:27">
      <c r="F7626" s="128" t="s">
        <v>230</v>
      </c>
      <c r="G7626" s="128" t="s">
        <v>230</v>
      </c>
      <c r="H7626" s="128" t="s">
        <v>230</v>
      </c>
      <c r="I7626" s="128" t="s">
        <v>230</v>
      </c>
      <c r="J7626" s="128" t="s">
        <v>230</v>
      </c>
      <c r="K7626" s="128" t="s">
        <v>230</v>
      </c>
      <c r="N7626" s="128" t="s">
        <v>230</v>
      </c>
      <c r="AA7626" s="128" t="s">
        <v>230</v>
      </c>
    </row>
    <row r="7627" spans="6:27">
      <c r="F7627" s="128" t="s">
        <v>230</v>
      </c>
      <c r="G7627" s="128" t="s">
        <v>230</v>
      </c>
      <c r="H7627" s="128" t="s">
        <v>230</v>
      </c>
      <c r="I7627" s="128" t="s">
        <v>230</v>
      </c>
      <c r="J7627" s="128" t="s">
        <v>230</v>
      </c>
      <c r="K7627" s="128" t="s">
        <v>230</v>
      </c>
      <c r="N7627" s="128" t="s">
        <v>230</v>
      </c>
      <c r="AA7627" s="128" t="s">
        <v>230</v>
      </c>
    </row>
    <row r="7628" spans="6:27">
      <c r="F7628" s="128" t="s">
        <v>230</v>
      </c>
      <c r="G7628" s="128" t="s">
        <v>230</v>
      </c>
      <c r="H7628" s="128" t="s">
        <v>230</v>
      </c>
      <c r="I7628" s="128" t="s">
        <v>230</v>
      </c>
      <c r="J7628" s="128" t="s">
        <v>230</v>
      </c>
      <c r="K7628" s="128" t="s">
        <v>230</v>
      </c>
      <c r="N7628" s="128" t="s">
        <v>230</v>
      </c>
      <c r="AA7628" s="128" t="s">
        <v>230</v>
      </c>
    </row>
    <row r="7629" spans="6:27">
      <c r="F7629" s="128" t="s">
        <v>230</v>
      </c>
      <c r="G7629" s="128" t="s">
        <v>230</v>
      </c>
      <c r="H7629" s="128" t="s">
        <v>230</v>
      </c>
      <c r="I7629" s="128" t="s">
        <v>230</v>
      </c>
      <c r="J7629" s="128" t="s">
        <v>230</v>
      </c>
      <c r="K7629" s="128" t="s">
        <v>230</v>
      </c>
      <c r="N7629" s="128" t="s">
        <v>230</v>
      </c>
      <c r="AA7629" s="128" t="s">
        <v>230</v>
      </c>
    </row>
    <row r="7630" spans="6:27">
      <c r="F7630" s="128" t="s">
        <v>230</v>
      </c>
      <c r="G7630" s="128" t="s">
        <v>230</v>
      </c>
      <c r="H7630" s="128" t="s">
        <v>230</v>
      </c>
      <c r="I7630" s="128" t="s">
        <v>230</v>
      </c>
      <c r="J7630" s="128" t="s">
        <v>230</v>
      </c>
      <c r="K7630" s="128" t="s">
        <v>230</v>
      </c>
      <c r="N7630" s="128" t="s">
        <v>230</v>
      </c>
      <c r="AA7630" s="128" t="s">
        <v>230</v>
      </c>
    </row>
    <row r="7631" spans="6:27">
      <c r="F7631" s="128" t="s">
        <v>230</v>
      </c>
      <c r="G7631" s="128" t="s">
        <v>230</v>
      </c>
      <c r="H7631" s="128" t="s">
        <v>230</v>
      </c>
      <c r="I7631" s="128" t="s">
        <v>230</v>
      </c>
      <c r="J7631" s="128" t="s">
        <v>230</v>
      </c>
      <c r="K7631" s="128" t="s">
        <v>230</v>
      </c>
      <c r="N7631" s="128" t="s">
        <v>230</v>
      </c>
      <c r="AA7631" s="128" t="s">
        <v>230</v>
      </c>
    </row>
    <row r="7632" spans="6:27">
      <c r="F7632" s="128" t="s">
        <v>230</v>
      </c>
      <c r="G7632" s="128" t="s">
        <v>230</v>
      </c>
      <c r="H7632" s="128" t="s">
        <v>230</v>
      </c>
      <c r="I7632" s="128" t="s">
        <v>230</v>
      </c>
      <c r="J7632" s="128" t="s">
        <v>230</v>
      </c>
      <c r="K7632" s="128" t="s">
        <v>230</v>
      </c>
      <c r="N7632" s="128" t="s">
        <v>230</v>
      </c>
      <c r="AA7632" s="128" t="s">
        <v>230</v>
      </c>
    </row>
    <row r="7633" spans="6:27">
      <c r="F7633" s="128" t="s">
        <v>230</v>
      </c>
      <c r="G7633" s="128" t="s">
        <v>230</v>
      </c>
      <c r="H7633" s="128" t="s">
        <v>230</v>
      </c>
      <c r="I7633" s="128" t="s">
        <v>230</v>
      </c>
      <c r="J7633" s="128" t="s">
        <v>230</v>
      </c>
      <c r="K7633" s="128" t="s">
        <v>230</v>
      </c>
      <c r="N7633" s="128" t="s">
        <v>230</v>
      </c>
      <c r="AA7633" s="128" t="s">
        <v>230</v>
      </c>
    </row>
    <row r="7634" spans="6:27">
      <c r="F7634" s="128" t="s">
        <v>230</v>
      </c>
      <c r="G7634" s="128" t="s">
        <v>230</v>
      </c>
      <c r="H7634" s="128" t="s">
        <v>230</v>
      </c>
      <c r="I7634" s="128" t="s">
        <v>230</v>
      </c>
      <c r="J7634" s="128" t="s">
        <v>230</v>
      </c>
      <c r="K7634" s="128" t="s">
        <v>230</v>
      </c>
      <c r="N7634" s="128" t="s">
        <v>230</v>
      </c>
      <c r="AA7634" s="128" t="s">
        <v>230</v>
      </c>
    </row>
    <row r="7635" spans="6:27">
      <c r="F7635" s="128" t="s">
        <v>230</v>
      </c>
      <c r="G7635" s="128" t="s">
        <v>230</v>
      </c>
      <c r="H7635" s="128" t="s">
        <v>230</v>
      </c>
      <c r="I7635" s="128" t="s">
        <v>230</v>
      </c>
      <c r="J7635" s="128" t="s">
        <v>230</v>
      </c>
      <c r="K7635" s="128" t="s">
        <v>230</v>
      </c>
      <c r="N7635" s="128" t="s">
        <v>230</v>
      </c>
      <c r="AA7635" s="128" t="s">
        <v>230</v>
      </c>
    </row>
    <row r="7636" spans="6:27">
      <c r="F7636" s="128" t="s">
        <v>230</v>
      </c>
      <c r="G7636" s="128" t="s">
        <v>230</v>
      </c>
      <c r="H7636" s="128" t="s">
        <v>230</v>
      </c>
      <c r="I7636" s="128" t="s">
        <v>230</v>
      </c>
      <c r="J7636" s="128" t="s">
        <v>230</v>
      </c>
      <c r="K7636" s="128" t="s">
        <v>230</v>
      </c>
      <c r="N7636" s="128" t="s">
        <v>230</v>
      </c>
      <c r="AA7636" s="128" t="s">
        <v>230</v>
      </c>
    </row>
    <row r="7637" spans="6:27">
      <c r="F7637" s="128" t="s">
        <v>230</v>
      </c>
      <c r="G7637" s="128" t="s">
        <v>230</v>
      </c>
      <c r="H7637" s="128" t="s">
        <v>230</v>
      </c>
      <c r="I7637" s="128" t="s">
        <v>230</v>
      </c>
      <c r="J7637" s="128" t="s">
        <v>230</v>
      </c>
      <c r="K7637" s="128" t="s">
        <v>230</v>
      </c>
      <c r="N7637" s="128" t="s">
        <v>230</v>
      </c>
      <c r="AA7637" s="128" t="s">
        <v>230</v>
      </c>
    </row>
    <row r="7638" spans="6:27">
      <c r="F7638" s="128" t="s">
        <v>230</v>
      </c>
      <c r="G7638" s="128" t="s">
        <v>230</v>
      </c>
      <c r="H7638" s="128" t="s">
        <v>230</v>
      </c>
      <c r="I7638" s="128" t="s">
        <v>230</v>
      </c>
      <c r="J7638" s="128" t="s">
        <v>230</v>
      </c>
      <c r="K7638" s="128" t="s">
        <v>230</v>
      </c>
      <c r="N7638" s="128" t="s">
        <v>230</v>
      </c>
      <c r="AA7638" s="128" t="s">
        <v>230</v>
      </c>
    </row>
    <row r="7639" spans="6:27">
      <c r="F7639" s="128" t="s">
        <v>230</v>
      </c>
      <c r="G7639" s="128" t="s">
        <v>230</v>
      </c>
      <c r="H7639" s="128" t="s">
        <v>230</v>
      </c>
      <c r="I7639" s="128" t="s">
        <v>230</v>
      </c>
      <c r="J7639" s="128" t="s">
        <v>230</v>
      </c>
      <c r="K7639" s="128" t="s">
        <v>230</v>
      </c>
      <c r="N7639" s="128" t="s">
        <v>230</v>
      </c>
      <c r="AA7639" s="128" t="s">
        <v>230</v>
      </c>
    </row>
    <row r="7640" spans="6:27">
      <c r="F7640" s="128" t="s">
        <v>230</v>
      </c>
      <c r="G7640" s="128" t="s">
        <v>230</v>
      </c>
      <c r="H7640" s="128" t="s">
        <v>230</v>
      </c>
      <c r="I7640" s="128" t="s">
        <v>230</v>
      </c>
      <c r="J7640" s="128" t="s">
        <v>230</v>
      </c>
      <c r="K7640" s="128" t="s">
        <v>230</v>
      </c>
      <c r="N7640" s="128" t="s">
        <v>230</v>
      </c>
      <c r="AA7640" s="128" t="s">
        <v>230</v>
      </c>
    </row>
    <row r="7641" spans="6:27">
      <c r="F7641" s="128" t="s">
        <v>230</v>
      </c>
      <c r="G7641" s="128" t="s">
        <v>230</v>
      </c>
      <c r="H7641" s="128" t="s">
        <v>230</v>
      </c>
      <c r="I7641" s="128" t="s">
        <v>230</v>
      </c>
      <c r="J7641" s="128" t="s">
        <v>230</v>
      </c>
      <c r="K7641" s="128" t="s">
        <v>230</v>
      </c>
      <c r="N7641" s="128" t="s">
        <v>230</v>
      </c>
      <c r="AA7641" s="128" t="s">
        <v>230</v>
      </c>
    </row>
    <row r="7642" spans="6:27">
      <c r="F7642" s="128" t="s">
        <v>230</v>
      </c>
      <c r="G7642" s="128" t="s">
        <v>230</v>
      </c>
      <c r="H7642" s="128" t="s">
        <v>230</v>
      </c>
      <c r="I7642" s="128" t="s">
        <v>230</v>
      </c>
      <c r="J7642" s="128" t="s">
        <v>230</v>
      </c>
      <c r="K7642" s="128" t="s">
        <v>230</v>
      </c>
      <c r="N7642" s="128" t="s">
        <v>230</v>
      </c>
      <c r="AA7642" s="128" t="s">
        <v>230</v>
      </c>
    </row>
    <row r="7643" spans="6:27">
      <c r="F7643" s="128" t="s">
        <v>230</v>
      </c>
      <c r="G7643" s="128" t="s">
        <v>230</v>
      </c>
      <c r="H7643" s="128" t="s">
        <v>230</v>
      </c>
      <c r="I7643" s="128" t="s">
        <v>230</v>
      </c>
      <c r="J7643" s="128" t="s">
        <v>230</v>
      </c>
      <c r="K7643" s="128" t="s">
        <v>230</v>
      </c>
      <c r="N7643" s="128" t="s">
        <v>230</v>
      </c>
      <c r="AA7643" s="128" t="s">
        <v>230</v>
      </c>
    </row>
    <row r="7644" spans="6:27">
      <c r="F7644" s="128" t="s">
        <v>230</v>
      </c>
      <c r="G7644" s="128" t="s">
        <v>230</v>
      </c>
      <c r="H7644" s="128" t="s">
        <v>230</v>
      </c>
      <c r="I7644" s="128" t="s">
        <v>230</v>
      </c>
      <c r="J7644" s="128" t="s">
        <v>230</v>
      </c>
      <c r="K7644" s="128" t="s">
        <v>230</v>
      </c>
      <c r="N7644" s="128" t="s">
        <v>230</v>
      </c>
      <c r="AA7644" s="128" t="s">
        <v>230</v>
      </c>
    </row>
    <row r="7645" spans="6:27">
      <c r="F7645" s="128" t="s">
        <v>230</v>
      </c>
      <c r="G7645" s="128" t="s">
        <v>230</v>
      </c>
      <c r="H7645" s="128" t="s">
        <v>230</v>
      </c>
      <c r="I7645" s="128" t="s">
        <v>230</v>
      </c>
      <c r="J7645" s="128" t="s">
        <v>230</v>
      </c>
      <c r="K7645" s="128" t="s">
        <v>230</v>
      </c>
      <c r="N7645" s="128" t="s">
        <v>230</v>
      </c>
      <c r="AA7645" s="128" t="s">
        <v>230</v>
      </c>
    </row>
    <row r="7646" spans="6:27">
      <c r="F7646" s="128" t="s">
        <v>230</v>
      </c>
      <c r="G7646" s="128" t="s">
        <v>230</v>
      </c>
      <c r="H7646" s="128" t="s">
        <v>230</v>
      </c>
      <c r="I7646" s="128" t="s">
        <v>230</v>
      </c>
      <c r="J7646" s="128" t="s">
        <v>230</v>
      </c>
      <c r="K7646" s="128" t="s">
        <v>230</v>
      </c>
      <c r="N7646" s="128" t="s">
        <v>230</v>
      </c>
      <c r="AA7646" s="128" t="s">
        <v>230</v>
      </c>
    </row>
    <row r="7647" spans="6:27">
      <c r="F7647" s="128" t="s">
        <v>230</v>
      </c>
      <c r="G7647" s="128" t="s">
        <v>230</v>
      </c>
      <c r="H7647" s="128" t="s">
        <v>230</v>
      </c>
      <c r="I7647" s="128" t="s">
        <v>230</v>
      </c>
      <c r="J7647" s="128" t="s">
        <v>230</v>
      </c>
      <c r="K7647" s="128" t="s">
        <v>230</v>
      </c>
      <c r="N7647" s="128" t="s">
        <v>230</v>
      </c>
      <c r="AA7647" s="128" t="s">
        <v>230</v>
      </c>
    </row>
    <row r="7648" spans="6:27">
      <c r="F7648" s="128" t="s">
        <v>230</v>
      </c>
      <c r="G7648" s="128" t="s">
        <v>230</v>
      </c>
      <c r="H7648" s="128" t="s">
        <v>230</v>
      </c>
      <c r="I7648" s="128" t="s">
        <v>230</v>
      </c>
      <c r="J7648" s="128" t="s">
        <v>230</v>
      </c>
      <c r="K7648" s="128" t="s">
        <v>230</v>
      </c>
      <c r="N7648" s="128" t="s">
        <v>230</v>
      </c>
      <c r="AA7648" s="128" t="s">
        <v>230</v>
      </c>
    </row>
    <row r="7649" spans="6:27">
      <c r="F7649" s="128" t="s">
        <v>230</v>
      </c>
      <c r="G7649" s="128" t="s">
        <v>230</v>
      </c>
      <c r="H7649" s="128" t="s">
        <v>230</v>
      </c>
      <c r="I7649" s="128" t="s">
        <v>230</v>
      </c>
      <c r="J7649" s="128" t="s">
        <v>230</v>
      </c>
      <c r="K7649" s="128" t="s">
        <v>230</v>
      </c>
      <c r="N7649" s="128" t="s">
        <v>230</v>
      </c>
      <c r="AA7649" s="128" t="s">
        <v>230</v>
      </c>
    </row>
    <row r="7650" spans="6:27">
      <c r="F7650" s="128" t="s">
        <v>230</v>
      </c>
      <c r="G7650" s="128" t="s">
        <v>230</v>
      </c>
      <c r="H7650" s="128" t="s">
        <v>230</v>
      </c>
      <c r="I7650" s="128" t="s">
        <v>230</v>
      </c>
      <c r="J7650" s="128" t="s">
        <v>230</v>
      </c>
      <c r="K7650" s="128" t="s">
        <v>230</v>
      </c>
      <c r="N7650" s="128" t="s">
        <v>230</v>
      </c>
      <c r="AA7650" s="128" t="s">
        <v>230</v>
      </c>
    </row>
    <row r="7651" spans="6:27">
      <c r="F7651" s="128" t="s">
        <v>230</v>
      </c>
      <c r="G7651" s="128" t="s">
        <v>230</v>
      </c>
      <c r="H7651" s="128" t="s">
        <v>230</v>
      </c>
      <c r="I7651" s="128" t="s">
        <v>230</v>
      </c>
      <c r="J7651" s="128" t="s">
        <v>230</v>
      </c>
      <c r="K7651" s="128" t="s">
        <v>230</v>
      </c>
      <c r="N7651" s="128" t="s">
        <v>230</v>
      </c>
      <c r="AA7651" s="128" t="s">
        <v>230</v>
      </c>
    </row>
    <row r="7652" spans="6:27">
      <c r="F7652" s="128" t="s">
        <v>230</v>
      </c>
      <c r="G7652" s="128" t="s">
        <v>230</v>
      </c>
      <c r="H7652" s="128" t="s">
        <v>230</v>
      </c>
      <c r="I7652" s="128" t="s">
        <v>230</v>
      </c>
      <c r="J7652" s="128" t="s">
        <v>230</v>
      </c>
      <c r="K7652" s="128" t="s">
        <v>230</v>
      </c>
      <c r="N7652" s="128" t="s">
        <v>230</v>
      </c>
      <c r="AA7652" s="128" t="s">
        <v>230</v>
      </c>
    </row>
    <row r="7653" spans="6:27">
      <c r="F7653" s="128" t="s">
        <v>230</v>
      </c>
      <c r="G7653" s="128" t="s">
        <v>230</v>
      </c>
      <c r="H7653" s="128" t="s">
        <v>230</v>
      </c>
      <c r="I7653" s="128" t="s">
        <v>230</v>
      </c>
      <c r="J7653" s="128" t="s">
        <v>230</v>
      </c>
      <c r="K7653" s="128" t="s">
        <v>230</v>
      </c>
      <c r="N7653" s="128" t="s">
        <v>230</v>
      </c>
      <c r="AA7653" s="128" t="s">
        <v>230</v>
      </c>
    </row>
    <row r="7654" spans="6:27">
      <c r="F7654" s="128" t="s">
        <v>230</v>
      </c>
      <c r="G7654" s="128" t="s">
        <v>230</v>
      </c>
      <c r="H7654" s="128" t="s">
        <v>230</v>
      </c>
      <c r="I7654" s="128" t="s">
        <v>230</v>
      </c>
      <c r="J7654" s="128" t="s">
        <v>230</v>
      </c>
      <c r="K7654" s="128" t="s">
        <v>230</v>
      </c>
      <c r="N7654" s="128" t="s">
        <v>230</v>
      </c>
      <c r="AA7654" s="128" t="s">
        <v>230</v>
      </c>
    </row>
    <row r="7655" spans="6:27">
      <c r="F7655" s="128" t="s">
        <v>230</v>
      </c>
      <c r="G7655" s="128" t="s">
        <v>230</v>
      </c>
      <c r="H7655" s="128" t="s">
        <v>230</v>
      </c>
      <c r="I7655" s="128" t="s">
        <v>230</v>
      </c>
      <c r="J7655" s="128" t="s">
        <v>230</v>
      </c>
      <c r="K7655" s="128" t="s">
        <v>230</v>
      </c>
      <c r="N7655" s="128" t="s">
        <v>230</v>
      </c>
      <c r="AA7655" s="128" t="s">
        <v>230</v>
      </c>
    </row>
    <row r="7656" spans="6:27">
      <c r="F7656" s="128" t="s">
        <v>230</v>
      </c>
      <c r="G7656" s="128" t="s">
        <v>230</v>
      </c>
      <c r="H7656" s="128" t="s">
        <v>230</v>
      </c>
      <c r="I7656" s="128" t="s">
        <v>230</v>
      </c>
      <c r="J7656" s="128" t="s">
        <v>230</v>
      </c>
      <c r="K7656" s="128" t="s">
        <v>230</v>
      </c>
      <c r="N7656" s="128" t="s">
        <v>230</v>
      </c>
      <c r="AA7656" s="128" t="s">
        <v>230</v>
      </c>
    </row>
    <row r="7657" spans="6:27">
      <c r="F7657" s="128" t="s">
        <v>230</v>
      </c>
      <c r="G7657" s="128" t="s">
        <v>230</v>
      </c>
      <c r="H7657" s="128" t="s">
        <v>230</v>
      </c>
      <c r="I7657" s="128" t="s">
        <v>230</v>
      </c>
      <c r="J7657" s="128" t="s">
        <v>230</v>
      </c>
      <c r="K7657" s="128" t="s">
        <v>230</v>
      </c>
      <c r="N7657" s="128" t="s">
        <v>230</v>
      </c>
      <c r="AA7657" s="128" t="s">
        <v>230</v>
      </c>
    </row>
    <row r="7658" spans="6:27">
      <c r="F7658" s="128" t="s">
        <v>230</v>
      </c>
      <c r="G7658" s="128" t="s">
        <v>230</v>
      </c>
      <c r="H7658" s="128" t="s">
        <v>230</v>
      </c>
      <c r="I7658" s="128" t="s">
        <v>230</v>
      </c>
      <c r="J7658" s="128" t="s">
        <v>230</v>
      </c>
      <c r="K7658" s="128" t="s">
        <v>230</v>
      </c>
      <c r="N7658" s="128" t="s">
        <v>230</v>
      </c>
      <c r="AA7658" s="128" t="s">
        <v>230</v>
      </c>
    </row>
    <row r="7659" spans="6:27">
      <c r="F7659" s="128" t="s">
        <v>230</v>
      </c>
      <c r="G7659" s="128" t="s">
        <v>230</v>
      </c>
      <c r="H7659" s="128" t="s">
        <v>230</v>
      </c>
      <c r="I7659" s="128" t="s">
        <v>230</v>
      </c>
      <c r="J7659" s="128" t="s">
        <v>230</v>
      </c>
      <c r="K7659" s="128" t="s">
        <v>230</v>
      </c>
      <c r="N7659" s="128" t="s">
        <v>230</v>
      </c>
      <c r="AA7659" s="128" t="s">
        <v>230</v>
      </c>
    </row>
    <row r="7660" spans="6:27">
      <c r="F7660" s="128" t="s">
        <v>230</v>
      </c>
      <c r="G7660" s="128" t="s">
        <v>230</v>
      </c>
      <c r="H7660" s="128" t="s">
        <v>230</v>
      </c>
      <c r="I7660" s="128" t="s">
        <v>230</v>
      </c>
      <c r="J7660" s="128" t="s">
        <v>230</v>
      </c>
      <c r="K7660" s="128" t="s">
        <v>230</v>
      </c>
      <c r="N7660" s="128" t="s">
        <v>230</v>
      </c>
      <c r="AA7660" s="128" t="s">
        <v>230</v>
      </c>
    </row>
    <row r="7661" spans="6:27">
      <c r="F7661" s="128" t="s">
        <v>230</v>
      </c>
      <c r="G7661" s="128" t="s">
        <v>230</v>
      </c>
      <c r="H7661" s="128" t="s">
        <v>230</v>
      </c>
      <c r="I7661" s="128" t="s">
        <v>230</v>
      </c>
      <c r="J7661" s="128" t="s">
        <v>230</v>
      </c>
      <c r="K7661" s="128" t="s">
        <v>230</v>
      </c>
      <c r="N7661" s="128" t="s">
        <v>230</v>
      </c>
      <c r="AA7661" s="128" t="s">
        <v>230</v>
      </c>
    </row>
    <row r="7662" spans="6:27">
      <c r="F7662" s="128" t="s">
        <v>230</v>
      </c>
      <c r="G7662" s="128" t="s">
        <v>230</v>
      </c>
      <c r="H7662" s="128" t="s">
        <v>230</v>
      </c>
      <c r="I7662" s="128" t="s">
        <v>230</v>
      </c>
      <c r="J7662" s="128" t="s">
        <v>230</v>
      </c>
      <c r="K7662" s="128" t="s">
        <v>230</v>
      </c>
      <c r="N7662" s="128" t="s">
        <v>230</v>
      </c>
      <c r="AA7662" s="128" t="s">
        <v>230</v>
      </c>
    </row>
    <row r="7663" spans="6:27">
      <c r="F7663" s="128" t="s">
        <v>230</v>
      </c>
      <c r="G7663" s="128" t="s">
        <v>230</v>
      </c>
      <c r="H7663" s="128" t="s">
        <v>230</v>
      </c>
      <c r="I7663" s="128" t="s">
        <v>230</v>
      </c>
      <c r="J7663" s="128" t="s">
        <v>230</v>
      </c>
      <c r="K7663" s="128" t="s">
        <v>230</v>
      </c>
      <c r="N7663" s="128" t="s">
        <v>230</v>
      </c>
      <c r="AA7663" s="128" t="s">
        <v>230</v>
      </c>
    </row>
    <row r="7664" spans="6:27">
      <c r="F7664" s="128" t="s">
        <v>230</v>
      </c>
      <c r="G7664" s="128" t="s">
        <v>230</v>
      </c>
      <c r="H7664" s="128" t="s">
        <v>230</v>
      </c>
      <c r="I7664" s="128" t="s">
        <v>230</v>
      </c>
      <c r="J7664" s="128" t="s">
        <v>230</v>
      </c>
      <c r="K7664" s="128" t="s">
        <v>230</v>
      </c>
      <c r="N7664" s="128" t="s">
        <v>230</v>
      </c>
      <c r="AA7664" s="128" t="s">
        <v>230</v>
      </c>
    </row>
    <row r="7665" spans="6:27">
      <c r="F7665" s="128" t="s">
        <v>230</v>
      </c>
      <c r="G7665" s="128" t="s">
        <v>230</v>
      </c>
      <c r="H7665" s="128" t="s">
        <v>230</v>
      </c>
      <c r="I7665" s="128" t="s">
        <v>230</v>
      </c>
      <c r="J7665" s="128" t="s">
        <v>230</v>
      </c>
      <c r="K7665" s="128" t="s">
        <v>230</v>
      </c>
      <c r="N7665" s="128" t="s">
        <v>230</v>
      </c>
      <c r="AA7665" s="128" t="s">
        <v>230</v>
      </c>
    </row>
    <row r="7666" spans="6:27">
      <c r="F7666" s="128" t="s">
        <v>230</v>
      </c>
      <c r="G7666" s="128" t="s">
        <v>230</v>
      </c>
      <c r="H7666" s="128" t="s">
        <v>230</v>
      </c>
      <c r="I7666" s="128" t="s">
        <v>230</v>
      </c>
      <c r="J7666" s="128" t="s">
        <v>230</v>
      </c>
      <c r="K7666" s="128" t="s">
        <v>230</v>
      </c>
      <c r="N7666" s="128" t="s">
        <v>230</v>
      </c>
      <c r="AA7666" s="128" t="s">
        <v>230</v>
      </c>
    </row>
    <row r="7667" spans="6:27">
      <c r="F7667" s="128" t="s">
        <v>230</v>
      </c>
      <c r="G7667" s="128" t="s">
        <v>230</v>
      </c>
      <c r="H7667" s="128" t="s">
        <v>230</v>
      </c>
      <c r="I7667" s="128" t="s">
        <v>230</v>
      </c>
      <c r="J7667" s="128" t="s">
        <v>230</v>
      </c>
      <c r="K7667" s="128" t="s">
        <v>230</v>
      </c>
      <c r="N7667" s="128" t="s">
        <v>230</v>
      </c>
      <c r="AA7667" s="128" t="s">
        <v>230</v>
      </c>
    </row>
    <row r="7668" spans="6:27">
      <c r="F7668" s="128" t="s">
        <v>230</v>
      </c>
      <c r="G7668" s="128" t="s">
        <v>230</v>
      </c>
      <c r="H7668" s="128" t="s">
        <v>230</v>
      </c>
      <c r="I7668" s="128" t="s">
        <v>230</v>
      </c>
      <c r="J7668" s="128" t="s">
        <v>230</v>
      </c>
      <c r="K7668" s="128" t="s">
        <v>230</v>
      </c>
      <c r="N7668" s="128" t="s">
        <v>230</v>
      </c>
      <c r="AA7668" s="128" t="s">
        <v>230</v>
      </c>
    </row>
    <row r="7669" spans="6:27">
      <c r="F7669" s="128" t="s">
        <v>230</v>
      </c>
      <c r="G7669" s="128" t="s">
        <v>230</v>
      </c>
      <c r="H7669" s="128" t="s">
        <v>230</v>
      </c>
      <c r="I7669" s="128" t="s">
        <v>230</v>
      </c>
      <c r="J7669" s="128" t="s">
        <v>230</v>
      </c>
      <c r="K7669" s="128" t="s">
        <v>230</v>
      </c>
      <c r="N7669" s="128" t="s">
        <v>230</v>
      </c>
      <c r="AA7669" s="128" t="s">
        <v>230</v>
      </c>
    </row>
    <row r="7670" spans="6:27">
      <c r="F7670" s="128" t="s">
        <v>230</v>
      </c>
      <c r="G7670" s="128" t="s">
        <v>230</v>
      </c>
      <c r="H7670" s="128" t="s">
        <v>230</v>
      </c>
      <c r="I7670" s="128" t="s">
        <v>230</v>
      </c>
      <c r="J7670" s="128" t="s">
        <v>230</v>
      </c>
      <c r="K7670" s="128" t="s">
        <v>230</v>
      </c>
      <c r="N7670" s="128" t="s">
        <v>230</v>
      </c>
      <c r="AA7670" s="128" t="s">
        <v>230</v>
      </c>
    </row>
    <row r="7671" spans="6:27">
      <c r="F7671" s="128" t="s">
        <v>230</v>
      </c>
      <c r="G7671" s="128" t="s">
        <v>230</v>
      </c>
      <c r="H7671" s="128" t="s">
        <v>230</v>
      </c>
      <c r="I7671" s="128" t="s">
        <v>230</v>
      </c>
      <c r="J7671" s="128" t="s">
        <v>230</v>
      </c>
      <c r="K7671" s="128" t="s">
        <v>230</v>
      </c>
      <c r="N7671" s="128" t="s">
        <v>230</v>
      </c>
      <c r="AA7671" s="128" t="s">
        <v>230</v>
      </c>
    </row>
    <row r="7672" spans="6:27">
      <c r="F7672" s="128" t="s">
        <v>230</v>
      </c>
      <c r="G7672" s="128" t="s">
        <v>230</v>
      </c>
      <c r="H7672" s="128" t="s">
        <v>230</v>
      </c>
      <c r="I7672" s="128" t="s">
        <v>230</v>
      </c>
      <c r="J7672" s="128" t="s">
        <v>230</v>
      </c>
      <c r="K7672" s="128" t="s">
        <v>230</v>
      </c>
      <c r="N7672" s="128" t="s">
        <v>230</v>
      </c>
      <c r="AA7672" s="128" t="s">
        <v>230</v>
      </c>
    </row>
    <row r="7673" spans="6:27">
      <c r="F7673" s="128" t="s">
        <v>230</v>
      </c>
      <c r="G7673" s="128" t="s">
        <v>230</v>
      </c>
      <c r="H7673" s="128" t="s">
        <v>230</v>
      </c>
      <c r="I7673" s="128" t="s">
        <v>230</v>
      </c>
      <c r="J7673" s="128" t="s">
        <v>230</v>
      </c>
      <c r="K7673" s="128" t="s">
        <v>230</v>
      </c>
      <c r="N7673" s="128" t="s">
        <v>230</v>
      </c>
      <c r="AA7673" s="128" t="s">
        <v>230</v>
      </c>
    </row>
    <row r="7674" spans="6:27">
      <c r="F7674" s="128" t="s">
        <v>230</v>
      </c>
      <c r="G7674" s="128" t="s">
        <v>230</v>
      </c>
      <c r="H7674" s="128" t="s">
        <v>230</v>
      </c>
      <c r="I7674" s="128" t="s">
        <v>230</v>
      </c>
      <c r="J7674" s="128" t="s">
        <v>230</v>
      </c>
      <c r="K7674" s="128" t="s">
        <v>230</v>
      </c>
      <c r="N7674" s="128" t="s">
        <v>230</v>
      </c>
      <c r="AA7674" s="128" t="s">
        <v>230</v>
      </c>
    </row>
    <row r="7675" spans="6:27">
      <c r="F7675" s="128" t="s">
        <v>230</v>
      </c>
      <c r="G7675" s="128" t="s">
        <v>230</v>
      </c>
      <c r="H7675" s="128" t="s">
        <v>230</v>
      </c>
      <c r="I7675" s="128" t="s">
        <v>230</v>
      </c>
      <c r="J7675" s="128" t="s">
        <v>230</v>
      </c>
      <c r="K7675" s="128" t="s">
        <v>230</v>
      </c>
      <c r="N7675" s="128" t="s">
        <v>230</v>
      </c>
      <c r="AA7675" s="128" t="s">
        <v>230</v>
      </c>
    </row>
    <row r="7676" spans="6:27">
      <c r="F7676" s="128" t="s">
        <v>230</v>
      </c>
      <c r="G7676" s="128" t="s">
        <v>230</v>
      </c>
      <c r="H7676" s="128" t="s">
        <v>230</v>
      </c>
      <c r="I7676" s="128" t="s">
        <v>230</v>
      </c>
      <c r="J7676" s="128" t="s">
        <v>230</v>
      </c>
      <c r="K7676" s="128" t="s">
        <v>230</v>
      </c>
      <c r="N7676" s="128" t="s">
        <v>230</v>
      </c>
      <c r="AA7676" s="128" t="s">
        <v>230</v>
      </c>
    </row>
    <row r="7677" spans="6:27">
      <c r="F7677" s="128" t="s">
        <v>230</v>
      </c>
      <c r="G7677" s="128" t="s">
        <v>230</v>
      </c>
      <c r="H7677" s="128" t="s">
        <v>230</v>
      </c>
      <c r="I7677" s="128" t="s">
        <v>230</v>
      </c>
      <c r="J7677" s="128" t="s">
        <v>230</v>
      </c>
      <c r="K7677" s="128" t="s">
        <v>230</v>
      </c>
      <c r="N7677" s="128" t="s">
        <v>230</v>
      </c>
      <c r="AA7677" s="128" t="s">
        <v>230</v>
      </c>
    </row>
    <row r="7678" spans="6:27">
      <c r="F7678" s="128" t="s">
        <v>230</v>
      </c>
      <c r="G7678" s="128" t="s">
        <v>230</v>
      </c>
      <c r="H7678" s="128" t="s">
        <v>230</v>
      </c>
      <c r="I7678" s="128" t="s">
        <v>230</v>
      </c>
      <c r="J7678" s="128" t="s">
        <v>230</v>
      </c>
      <c r="K7678" s="128" t="s">
        <v>230</v>
      </c>
      <c r="N7678" s="128" t="s">
        <v>230</v>
      </c>
      <c r="AA7678" s="128" t="s">
        <v>230</v>
      </c>
    </row>
    <row r="7679" spans="6:27">
      <c r="F7679" s="128" t="s">
        <v>230</v>
      </c>
      <c r="G7679" s="128" t="s">
        <v>230</v>
      </c>
      <c r="H7679" s="128" t="s">
        <v>230</v>
      </c>
      <c r="I7679" s="128" t="s">
        <v>230</v>
      </c>
      <c r="J7679" s="128" t="s">
        <v>230</v>
      </c>
      <c r="K7679" s="128" t="s">
        <v>230</v>
      </c>
      <c r="N7679" s="128" t="s">
        <v>230</v>
      </c>
      <c r="AA7679" s="128" t="s">
        <v>230</v>
      </c>
    </row>
    <row r="7680" spans="6:27">
      <c r="F7680" s="128" t="s">
        <v>230</v>
      </c>
      <c r="G7680" s="128" t="s">
        <v>230</v>
      </c>
      <c r="H7680" s="128" t="s">
        <v>230</v>
      </c>
      <c r="I7680" s="128" t="s">
        <v>230</v>
      </c>
      <c r="J7680" s="128" t="s">
        <v>230</v>
      </c>
      <c r="K7680" s="128" t="s">
        <v>230</v>
      </c>
      <c r="N7680" s="128" t="s">
        <v>230</v>
      </c>
      <c r="AA7680" s="128" t="s">
        <v>230</v>
      </c>
    </row>
    <row r="7681" spans="6:27">
      <c r="F7681" s="128" t="s">
        <v>230</v>
      </c>
      <c r="G7681" s="128" t="s">
        <v>230</v>
      </c>
      <c r="H7681" s="128" t="s">
        <v>230</v>
      </c>
      <c r="I7681" s="128" t="s">
        <v>230</v>
      </c>
      <c r="J7681" s="128" t="s">
        <v>230</v>
      </c>
      <c r="K7681" s="128" t="s">
        <v>230</v>
      </c>
      <c r="N7681" s="128" t="s">
        <v>230</v>
      </c>
      <c r="AA7681" s="128" t="s">
        <v>230</v>
      </c>
    </row>
    <row r="7682" spans="6:27">
      <c r="F7682" s="128" t="s">
        <v>230</v>
      </c>
      <c r="G7682" s="128" t="s">
        <v>230</v>
      </c>
      <c r="H7682" s="128" t="s">
        <v>230</v>
      </c>
      <c r="I7682" s="128" t="s">
        <v>230</v>
      </c>
      <c r="J7682" s="128" t="s">
        <v>230</v>
      </c>
      <c r="K7682" s="128" t="s">
        <v>230</v>
      </c>
      <c r="N7682" s="128" t="s">
        <v>230</v>
      </c>
      <c r="AA7682" s="128" t="s">
        <v>230</v>
      </c>
    </row>
    <row r="7683" spans="6:27">
      <c r="F7683" s="128" t="s">
        <v>230</v>
      </c>
      <c r="G7683" s="128" t="s">
        <v>230</v>
      </c>
      <c r="H7683" s="128" t="s">
        <v>230</v>
      </c>
      <c r="I7683" s="128" t="s">
        <v>230</v>
      </c>
      <c r="J7683" s="128" t="s">
        <v>230</v>
      </c>
      <c r="K7683" s="128" t="s">
        <v>230</v>
      </c>
      <c r="N7683" s="128" t="s">
        <v>230</v>
      </c>
      <c r="AA7683" s="128" t="s">
        <v>230</v>
      </c>
    </row>
    <row r="7684" spans="6:27">
      <c r="F7684" s="128" t="s">
        <v>230</v>
      </c>
      <c r="G7684" s="128" t="s">
        <v>230</v>
      </c>
      <c r="H7684" s="128" t="s">
        <v>230</v>
      </c>
      <c r="I7684" s="128" t="s">
        <v>230</v>
      </c>
      <c r="J7684" s="128" t="s">
        <v>230</v>
      </c>
      <c r="K7684" s="128" t="s">
        <v>230</v>
      </c>
      <c r="N7684" s="128" t="s">
        <v>230</v>
      </c>
      <c r="AA7684" s="128" t="s">
        <v>230</v>
      </c>
    </row>
    <row r="7685" spans="6:27">
      <c r="F7685" s="128" t="s">
        <v>230</v>
      </c>
      <c r="G7685" s="128" t="s">
        <v>230</v>
      </c>
      <c r="H7685" s="128" t="s">
        <v>230</v>
      </c>
      <c r="I7685" s="128" t="s">
        <v>230</v>
      </c>
      <c r="J7685" s="128" t="s">
        <v>230</v>
      </c>
      <c r="K7685" s="128" t="s">
        <v>230</v>
      </c>
      <c r="N7685" s="128" t="s">
        <v>230</v>
      </c>
      <c r="AA7685" s="128" t="s">
        <v>230</v>
      </c>
    </row>
    <row r="7686" spans="6:27">
      <c r="F7686" s="128" t="s">
        <v>230</v>
      </c>
      <c r="G7686" s="128" t="s">
        <v>230</v>
      </c>
      <c r="H7686" s="128" t="s">
        <v>230</v>
      </c>
      <c r="I7686" s="128" t="s">
        <v>230</v>
      </c>
      <c r="J7686" s="128" t="s">
        <v>230</v>
      </c>
      <c r="K7686" s="128" t="s">
        <v>230</v>
      </c>
      <c r="N7686" s="128" t="s">
        <v>230</v>
      </c>
      <c r="AA7686" s="128" t="s">
        <v>230</v>
      </c>
    </row>
    <row r="7687" spans="6:27">
      <c r="F7687" s="128" t="s">
        <v>230</v>
      </c>
      <c r="G7687" s="128" t="s">
        <v>230</v>
      </c>
      <c r="H7687" s="128" t="s">
        <v>230</v>
      </c>
      <c r="I7687" s="128" t="s">
        <v>230</v>
      </c>
      <c r="J7687" s="128" t="s">
        <v>230</v>
      </c>
      <c r="K7687" s="128" t="s">
        <v>230</v>
      </c>
      <c r="N7687" s="128" t="s">
        <v>230</v>
      </c>
      <c r="AA7687" s="128" t="s">
        <v>230</v>
      </c>
    </row>
    <row r="7688" spans="6:27">
      <c r="F7688" s="128" t="s">
        <v>230</v>
      </c>
      <c r="G7688" s="128" t="s">
        <v>230</v>
      </c>
      <c r="H7688" s="128" t="s">
        <v>230</v>
      </c>
      <c r="I7688" s="128" t="s">
        <v>230</v>
      </c>
      <c r="J7688" s="128" t="s">
        <v>230</v>
      </c>
      <c r="K7688" s="128" t="s">
        <v>230</v>
      </c>
      <c r="N7688" s="128" t="s">
        <v>230</v>
      </c>
      <c r="AA7688" s="128" t="s">
        <v>230</v>
      </c>
    </row>
    <row r="7689" spans="6:27">
      <c r="F7689" s="128" t="s">
        <v>230</v>
      </c>
      <c r="G7689" s="128" t="s">
        <v>230</v>
      </c>
      <c r="H7689" s="128" t="s">
        <v>230</v>
      </c>
      <c r="I7689" s="128" t="s">
        <v>230</v>
      </c>
      <c r="J7689" s="128" t="s">
        <v>230</v>
      </c>
      <c r="K7689" s="128" t="s">
        <v>230</v>
      </c>
      <c r="N7689" s="128" t="s">
        <v>230</v>
      </c>
      <c r="AA7689" s="128" t="s">
        <v>230</v>
      </c>
    </row>
    <row r="7690" spans="6:27">
      <c r="F7690" s="128" t="s">
        <v>230</v>
      </c>
      <c r="G7690" s="128" t="s">
        <v>230</v>
      </c>
      <c r="H7690" s="128" t="s">
        <v>230</v>
      </c>
      <c r="I7690" s="128" t="s">
        <v>230</v>
      </c>
      <c r="J7690" s="128" t="s">
        <v>230</v>
      </c>
      <c r="K7690" s="128" t="s">
        <v>230</v>
      </c>
      <c r="N7690" s="128" t="s">
        <v>230</v>
      </c>
      <c r="AA7690" s="128" t="s">
        <v>230</v>
      </c>
    </row>
    <row r="7691" spans="6:27">
      <c r="F7691" s="128" t="s">
        <v>230</v>
      </c>
      <c r="G7691" s="128" t="s">
        <v>230</v>
      </c>
      <c r="H7691" s="128" t="s">
        <v>230</v>
      </c>
      <c r="I7691" s="128" t="s">
        <v>230</v>
      </c>
      <c r="J7691" s="128" t="s">
        <v>230</v>
      </c>
      <c r="K7691" s="128" t="s">
        <v>230</v>
      </c>
      <c r="N7691" s="128" t="s">
        <v>230</v>
      </c>
      <c r="AA7691" s="128" t="s">
        <v>230</v>
      </c>
    </row>
    <row r="7692" spans="6:27">
      <c r="F7692" s="128" t="s">
        <v>230</v>
      </c>
      <c r="G7692" s="128" t="s">
        <v>230</v>
      </c>
      <c r="H7692" s="128" t="s">
        <v>230</v>
      </c>
      <c r="I7692" s="128" t="s">
        <v>230</v>
      </c>
      <c r="J7692" s="128" t="s">
        <v>230</v>
      </c>
      <c r="K7692" s="128" t="s">
        <v>230</v>
      </c>
      <c r="N7692" s="128" t="s">
        <v>230</v>
      </c>
      <c r="AA7692" s="128" t="s">
        <v>230</v>
      </c>
    </row>
    <row r="7693" spans="6:27">
      <c r="F7693" s="128" t="s">
        <v>230</v>
      </c>
      <c r="G7693" s="128" t="s">
        <v>230</v>
      </c>
      <c r="H7693" s="128" t="s">
        <v>230</v>
      </c>
      <c r="I7693" s="128" t="s">
        <v>230</v>
      </c>
      <c r="J7693" s="128" t="s">
        <v>230</v>
      </c>
      <c r="K7693" s="128" t="s">
        <v>230</v>
      </c>
      <c r="N7693" s="128" t="s">
        <v>230</v>
      </c>
      <c r="AA7693" s="128" t="s">
        <v>230</v>
      </c>
    </row>
    <row r="7694" spans="6:27">
      <c r="F7694" s="128" t="s">
        <v>230</v>
      </c>
      <c r="G7694" s="128" t="s">
        <v>230</v>
      </c>
      <c r="H7694" s="128" t="s">
        <v>230</v>
      </c>
      <c r="I7694" s="128" t="s">
        <v>230</v>
      </c>
      <c r="J7694" s="128" t="s">
        <v>230</v>
      </c>
      <c r="K7694" s="128" t="s">
        <v>230</v>
      </c>
      <c r="N7694" s="128" t="s">
        <v>230</v>
      </c>
      <c r="AA7694" s="128" t="s">
        <v>230</v>
      </c>
    </row>
    <row r="7695" spans="6:27">
      <c r="F7695" s="128" t="s">
        <v>230</v>
      </c>
      <c r="G7695" s="128" t="s">
        <v>230</v>
      </c>
      <c r="H7695" s="128" t="s">
        <v>230</v>
      </c>
      <c r="I7695" s="128" t="s">
        <v>230</v>
      </c>
      <c r="J7695" s="128" t="s">
        <v>230</v>
      </c>
      <c r="K7695" s="128" t="s">
        <v>230</v>
      </c>
      <c r="N7695" s="128" t="s">
        <v>230</v>
      </c>
      <c r="AA7695" s="128" t="s">
        <v>230</v>
      </c>
    </row>
    <row r="7696" spans="6:27">
      <c r="F7696" s="128" t="s">
        <v>230</v>
      </c>
      <c r="G7696" s="128" t="s">
        <v>230</v>
      </c>
      <c r="H7696" s="128" t="s">
        <v>230</v>
      </c>
      <c r="I7696" s="128" t="s">
        <v>230</v>
      </c>
      <c r="J7696" s="128" t="s">
        <v>230</v>
      </c>
      <c r="K7696" s="128" t="s">
        <v>230</v>
      </c>
      <c r="N7696" s="128" t="s">
        <v>230</v>
      </c>
      <c r="AA7696" s="128" t="s">
        <v>230</v>
      </c>
    </row>
    <row r="7697" spans="6:27">
      <c r="F7697" s="128" t="s">
        <v>230</v>
      </c>
      <c r="G7697" s="128" t="s">
        <v>230</v>
      </c>
      <c r="H7697" s="128" t="s">
        <v>230</v>
      </c>
      <c r="I7697" s="128" t="s">
        <v>230</v>
      </c>
      <c r="J7697" s="128" t="s">
        <v>230</v>
      </c>
      <c r="K7697" s="128" t="s">
        <v>230</v>
      </c>
      <c r="N7697" s="128" t="s">
        <v>230</v>
      </c>
      <c r="AA7697" s="128" t="s">
        <v>230</v>
      </c>
    </row>
    <row r="7698" spans="6:27">
      <c r="F7698" s="128" t="s">
        <v>230</v>
      </c>
      <c r="G7698" s="128" t="s">
        <v>230</v>
      </c>
      <c r="H7698" s="128" t="s">
        <v>230</v>
      </c>
      <c r="I7698" s="128" t="s">
        <v>230</v>
      </c>
      <c r="J7698" s="128" t="s">
        <v>230</v>
      </c>
      <c r="K7698" s="128" t="s">
        <v>230</v>
      </c>
      <c r="N7698" s="128" t="s">
        <v>230</v>
      </c>
      <c r="AA7698" s="128" t="s">
        <v>230</v>
      </c>
    </row>
    <row r="7699" spans="6:27">
      <c r="F7699" s="128" t="s">
        <v>230</v>
      </c>
      <c r="G7699" s="128" t="s">
        <v>230</v>
      </c>
      <c r="H7699" s="128" t="s">
        <v>230</v>
      </c>
      <c r="I7699" s="128" t="s">
        <v>230</v>
      </c>
      <c r="J7699" s="128" t="s">
        <v>230</v>
      </c>
      <c r="K7699" s="128" t="s">
        <v>230</v>
      </c>
      <c r="N7699" s="128" t="s">
        <v>230</v>
      </c>
      <c r="AA7699" s="128" t="s">
        <v>230</v>
      </c>
    </row>
    <row r="7700" spans="6:27">
      <c r="F7700" s="128" t="s">
        <v>230</v>
      </c>
      <c r="G7700" s="128" t="s">
        <v>230</v>
      </c>
      <c r="H7700" s="128" t="s">
        <v>230</v>
      </c>
      <c r="I7700" s="128" t="s">
        <v>230</v>
      </c>
      <c r="J7700" s="128" t="s">
        <v>230</v>
      </c>
      <c r="K7700" s="128" t="s">
        <v>230</v>
      </c>
      <c r="N7700" s="128" t="s">
        <v>230</v>
      </c>
      <c r="AA7700" s="128" t="s">
        <v>230</v>
      </c>
    </row>
    <row r="7701" spans="6:27">
      <c r="F7701" s="128" t="s">
        <v>230</v>
      </c>
      <c r="G7701" s="128" t="s">
        <v>230</v>
      </c>
      <c r="H7701" s="128" t="s">
        <v>230</v>
      </c>
      <c r="I7701" s="128" t="s">
        <v>230</v>
      </c>
      <c r="J7701" s="128" t="s">
        <v>230</v>
      </c>
      <c r="K7701" s="128" t="s">
        <v>230</v>
      </c>
      <c r="N7701" s="128" t="s">
        <v>230</v>
      </c>
      <c r="AA7701" s="128" t="s">
        <v>230</v>
      </c>
    </row>
    <row r="7702" spans="6:27">
      <c r="F7702" s="128" t="s">
        <v>230</v>
      </c>
      <c r="G7702" s="128" t="s">
        <v>230</v>
      </c>
      <c r="H7702" s="128" t="s">
        <v>230</v>
      </c>
      <c r="I7702" s="128" t="s">
        <v>230</v>
      </c>
      <c r="J7702" s="128" t="s">
        <v>230</v>
      </c>
      <c r="K7702" s="128" t="s">
        <v>230</v>
      </c>
      <c r="N7702" s="128" t="s">
        <v>230</v>
      </c>
      <c r="AA7702" s="128" t="s">
        <v>230</v>
      </c>
    </row>
    <row r="7703" spans="6:27">
      <c r="F7703" s="128" t="s">
        <v>230</v>
      </c>
      <c r="G7703" s="128" t="s">
        <v>230</v>
      </c>
      <c r="H7703" s="128" t="s">
        <v>230</v>
      </c>
      <c r="I7703" s="128" t="s">
        <v>230</v>
      </c>
      <c r="J7703" s="128" t="s">
        <v>230</v>
      </c>
      <c r="K7703" s="128" t="s">
        <v>230</v>
      </c>
      <c r="N7703" s="128" t="s">
        <v>230</v>
      </c>
      <c r="AA7703" s="128" t="s">
        <v>230</v>
      </c>
    </row>
    <row r="7704" spans="6:27">
      <c r="F7704" s="128" t="s">
        <v>230</v>
      </c>
      <c r="G7704" s="128" t="s">
        <v>230</v>
      </c>
      <c r="H7704" s="128" t="s">
        <v>230</v>
      </c>
      <c r="I7704" s="128" t="s">
        <v>230</v>
      </c>
      <c r="J7704" s="128" t="s">
        <v>230</v>
      </c>
      <c r="K7704" s="128" t="s">
        <v>230</v>
      </c>
      <c r="N7704" s="128" t="s">
        <v>230</v>
      </c>
      <c r="AA7704" s="128" t="s">
        <v>230</v>
      </c>
    </row>
    <row r="7705" spans="6:27">
      <c r="F7705" s="128" t="s">
        <v>230</v>
      </c>
      <c r="G7705" s="128" t="s">
        <v>230</v>
      </c>
      <c r="H7705" s="128" t="s">
        <v>230</v>
      </c>
      <c r="I7705" s="128" t="s">
        <v>230</v>
      </c>
      <c r="J7705" s="128" t="s">
        <v>230</v>
      </c>
      <c r="K7705" s="128" t="s">
        <v>230</v>
      </c>
      <c r="N7705" s="128" t="s">
        <v>230</v>
      </c>
      <c r="AA7705" s="128" t="s">
        <v>230</v>
      </c>
    </row>
    <row r="7706" spans="6:27">
      <c r="F7706" s="128" t="s">
        <v>230</v>
      </c>
      <c r="G7706" s="128" t="s">
        <v>230</v>
      </c>
      <c r="H7706" s="128" t="s">
        <v>230</v>
      </c>
      <c r="I7706" s="128" t="s">
        <v>230</v>
      </c>
      <c r="J7706" s="128" t="s">
        <v>230</v>
      </c>
      <c r="K7706" s="128" t="s">
        <v>230</v>
      </c>
      <c r="N7706" s="128" t="s">
        <v>230</v>
      </c>
      <c r="AA7706" s="128" t="s">
        <v>230</v>
      </c>
    </row>
    <row r="7707" spans="6:27">
      <c r="F7707" s="128" t="s">
        <v>230</v>
      </c>
      <c r="G7707" s="128" t="s">
        <v>230</v>
      </c>
      <c r="H7707" s="128" t="s">
        <v>230</v>
      </c>
      <c r="I7707" s="128" t="s">
        <v>230</v>
      </c>
      <c r="J7707" s="128" t="s">
        <v>230</v>
      </c>
      <c r="K7707" s="128" t="s">
        <v>230</v>
      </c>
      <c r="N7707" s="128" t="s">
        <v>230</v>
      </c>
      <c r="AA7707" s="128" t="s">
        <v>230</v>
      </c>
    </row>
    <row r="7708" spans="6:27">
      <c r="F7708" s="128" t="s">
        <v>230</v>
      </c>
      <c r="G7708" s="128" t="s">
        <v>230</v>
      </c>
      <c r="H7708" s="128" t="s">
        <v>230</v>
      </c>
      <c r="I7708" s="128" t="s">
        <v>230</v>
      </c>
      <c r="J7708" s="128" t="s">
        <v>230</v>
      </c>
      <c r="K7708" s="128" t="s">
        <v>230</v>
      </c>
      <c r="N7708" s="128" t="s">
        <v>230</v>
      </c>
      <c r="AA7708" s="128" t="s">
        <v>230</v>
      </c>
    </row>
    <row r="7709" spans="6:27">
      <c r="F7709" s="128" t="s">
        <v>230</v>
      </c>
      <c r="G7709" s="128" t="s">
        <v>230</v>
      </c>
      <c r="H7709" s="128" t="s">
        <v>230</v>
      </c>
      <c r="I7709" s="128" t="s">
        <v>230</v>
      </c>
      <c r="J7709" s="128" t="s">
        <v>230</v>
      </c>
      <c r="K7709" s="128" t="s">
        <v>230</v>
      </c>
      <c r="N7709" s="128" t="s">
        <v>230</v>
      </c>
      <c r="AA7709" s="128" t="s">
        <v>230</v>
      </c>
    </row>
    <row r="7710" spans="6:27">
      <c r="F7710" s="128" t="s">
        <v>230</v>
      </c>
      <c r="G7710" s="128" t="s">
        <v>230</v>
      </c>
      <c r="H7710" s="128" t="s">
        <v>230</v>
      </c>
      <c r="I7710" s="128" t="s">
        <v>230</v>
      </c>
      <c r="J7710" s="128" t="s">
        <v>230</v>
      </c>
      <c r="K7710" s="128" t="s">
        <v>230</v>
      </c>
      <c r="N7710" s="128" t="s">
        <v>230</v>
      </c>
      <c r="AA7710" s="128" t="s">
        <v>230</v>
      </c>
    </row>
    <row r="7711" spans="6:27">
      <c r="F7711" s="128" t="s">
        <v>230</v>
      </c>
      <c r="G7711" s="128" t="s">
        <v>230</v>
      </c>
      <c r="H7711" s="128" t="s">
        <v>230</v>
      </c>
      <c r="I7711" s="128" t="s">
        <v>230</v>
      </c>
      <c r="J7711" s="128" t="s">
        <v>230</v>
      </c>
      <c r="K7711" s="128" t="s">
        <v>230</v>
      </c>
      <c r="N7711" s="128" t="s">
        <v>230</v>
      </c>
      <c r="AA7711" s="128" t="s">
        <v>230</v>
      </c>
    </row>
    <row r="7712" spans="6:27">
      <c r="F7712" s="128" t="s">
        <v>230</v>
      </c>
      <c r="G7712" s="128" t="s">
        <v>230</v>
      </c>
      <c r="H7712" s="128" t="s">
        <v>230</v>
      </c>
      <c r="I7712" s="128" t="s">
        <v>230</v>
      </c>
      <c r="J7712" s="128" t="s">
        <v>230</v>
      </c>
      <c r="K7712" s="128" t="s">
        <v>230</v>
      </c>
      <c r="N7712" s="128" t="s">
        <v>230</v>
      </c>
      <c r="AA7712" s="128" t="s">
        <v>230</v>
      </c>
    </row>
    <row r="7713" spans="6:27">
      <c r="F7713" s="128" t="s">
        <v>230</v>
      </c>
      <c r="G7713" s="128" t="s">
        <v>230</v>
      </c>
      <c r="H7713" s="128" t="s">
        <v>230</v>
      </c>
      <c r="I7713" s="128" t="s">
        <v>230</v>
      </c>
      <c r="J7713" s="128" t="s">
        <v>230</v>
      </c>
      <c r="K7713" s="128" t="s">
        <v>230</v>
      </c>
      <c r="N7713" s="128" t="s">
        <v>230</v>
      </c>
      <c r="AA7713" s="128" t="s">
        <v>230</v>
      </c>
    </row>
    <row r="7714" spans="6:27">
      <c r="F7714" s="128" t="s">
        <v>230</v>
      </c>
      <c r="G7714" s="128" t="s">
        <v>230</v>
      </c>
      <c r="H7714" s="128" t="s">
        <v>230</v>
      </c>
      <c r="I7714" s="128" t="s">
        <v>230</v>
      </c>
      <c r="J7714" s="128" t="s">
        <v>230</v>
      </c>
      <c r="K7714" s="128" t="s">
        <v>230</v>
      </c>
      <c r="N7714" s="128" t="s">
        <v>230</v>
      </c>
      <c r="AA7714" s="128" t="s">
        <v>230</v>
      </c>
    </row>
    <row r="7715" spans="6:27">
      <c r="F7715" s="128" t="s">
        <v>230</v>
      </c>
      <c r="G7715" s="128" t="s">
        <v>230</v>
      </c>
      <c r="H7715" s="128" t="s">
        <v>230</v>
      </c>
      <c r="I7715" s="128" t="s">
        <v>230</v>
      </c>
      <c r="J7715" s="128" t="s">
        <v>230</v>
      </c>
      <c r="K7715" s="128" t="s">
        <v>230</v>
      </c>
      <c r="N7715" s="128" t="s">
        <v>230</v>
      </c>
      <c r="AA7715" s="128" t="s">
        <v>230</v>
      </c>
    </row>
    <row r="7716" spans="6:27">
      <c r="F7716" s="128" t="s">
        <v>230</v>
      </c>
      <c r="G7716" s="128" t="s">
        <v>230</v>
      </c>
      <c r="H7716" s="128" t="s">
        <v>230</v>
      </c>
      <c r="I7716" s="128" t="s">
        <v>230</v>
      </c>
      <c r="J7716" s="128" t="s">
        <v>230</v>
      </c>
      <c r="K7716" s="128" t="s">
        <v>230</v>
      </c>
      <c r="N7716" s="128" t="s">
        <v>230</v>
      </c>
      <c r="AA7716" s="128" t="s">
        <v>230</v>
      </c>
    </row>
    <row r="7717" spans="6:27">
      <c r="F7717" s="128" t="s">
        <v>230</v>
      </c>
      <c r="G7717" s="128" t="s">
        <v>230</v>
      </c>
      <c r="H7717" s="128" t="s">
        <v>230</v>
      </c>
      <c r="I7717" s="128" t="s">
        <v>230</v>
      </c>
      <c r="J7717" s="128" t="s">
        <v>230</v>
      </c>
      <c r="K7717" s="128" t="s">
        <v>230</v>
      </c>
      <c r="N7717" s="128" t="s">
        <v>230</v>
      </c>
      <c r="AA7717" s="128" t="s">
        <v>230</v>
      </c>
    </row>
    <row r="7718" spans="6:27">
      <c r="F7718" s="128" t="s">
        <v>230</v>
      </c>
      <c r="G7718" s="128" t="s">
        <v>230</v>
      </c>
      <c r="H7718" s="128" t="s">
        <v>230</v>
      </c>
      <c r="I7718" s="128" t="s">
        <v>230</v>
      </c>
      <c r="J7718" s="128" t="s">
        <v>230</v>
      </c>
      <c r="K7718" s="128" t="s">
        <v>230</v>
      </c>
      <c r="N7718" s="128" t="s">
        <v>230</v>
      </c>
      <c r="AA7718" s="128" t="s">
        <v>230</v>
      </c>
    </row>
    <row r="7719" spans="6:27">
      <c r="F7719" s="128" t="s">
        <v>230</v>
      </c>
      <c r="G7719" s="128" t="s">
        <v>230</v>
      </c>
      <c r="H7719" s="128" t="s">
        <v>230</v>
      </c>
      <c r="I7719" s="128" t="s">
        <v>230</v>
      </c>
      <c r="J7719" s="128" t="s">
        <v>230</v>
      </c>
      <c r="K7719" s="128" t="s">
        <v>230</v>
      </c>
      <c r="N7719" s="128" t="s">
        <v>230</v>
      </c>
      <c r="AA7719" s="128" t="s">
        <v>230</v>
      </c>
    </row>
    <row r="7720" spans="6:27">
      <c r="F7720" s="128" t="s">
        <v>230</v>
      </c>
      <c r="G7720" s="128" t="s">
        <v>230</v>
      </c>
      <c r="H7720" s="128" t="s">
        <v>230</v>
      </c>
      <c r="I7720" s="128" t="s">
        <v>230</v>
      </c>
      <c r="J7720" s="128" t="s">
        <v>230</v>
      </c>
      <c r="K7720" s="128" t="s">
        <v>230</v>
      </c>
      <c r="N7720" s="128" t="s">
        <v>230</v>
      </c>
      <c r="AA7720" s="128" t="s">
        <v>230</v>
      </c>
    </row>
    <row r="7721" spans="6:27">
      <c r="F7721" s="128" t="s">
        <v>230</v>
      </c>
      <c r="G7721" s="128" t="s">
        <v>230</v>
      </c>
      <c r="H7721" s="128" t="s">
        <v>230</v>
      </c>
      <c r="I7721" s="128" t="s">
        <v>230</v>
      </c>
      <c r="J7721" s="128" t="s">
        <v>230</v>
      </c>
      <c r="K7721" s="128" t="s">
        <v>230</v>
      </c>
      <c r="N7721" s="128" t="s">
        <v>230</v>
      </c>
      <c r="AA7721" s="128" t="s">
        <v>230</v>
      </c>
    </row>
    <row r="7722" spans="6:27">
      <c r="F7722" s="128" t="s">
        <v>230</v>
      </c>
      <c r="G7722" s="128" t="s">
        <v>230</v>
      </c>
      <c r="H7722" s="128" t="s">
        <v>230</v>
      </c>
      <c r="I7722" s="128" t="s">
        <v>230</v>
      </c>
      <c r="J7722" s="128" t="s">
        <v>230</v>
      </c>
      <c r="K7722" s="128" t="s">
        <v>230</v>
      </c>
      <c r="N7722" s="128" t="s">
        <v>230</v>
      </c>
      <c r="AA7722" s="128" t="s">
        <v>230</v>
      </c>
    </row>
    <row r="7723" spans="6:27">
      <c r="F7723" s="128" t="s">
        <v>230</v>
      </c>
      <c r="G7723" s="128" t="s">
        <v>230</v>
      </c>
      <c r="H7723" s="128" t="s">
        <v>230</v>
      </c>
      <c r="I7723" s="128" t="s">
        <v>230</v>
      </c>
      <c r="J7723" s="128" t="s">
        <v>230</v>
      </c>
      <c r="K7723" s="128" t="s">
        <v>230</v>
      </c>
      <c r="N7723" s="128" t="s">
        <v>230</v>
      </c>
      <c r="AA7723" s="128" t="s">
        <v>230</v>
      </c>
    </row>
    <row r="7724" spans="6:27">
      <c r="F7724" s="128" t="s">
        <v>230</v>
      </c>
      <c r="G7724" s="128" t="s">
        <v>230</v>
      </c>
      <c r="H7724" s="128" t="s">
        <v>230</v>
      </c>
      <c r="I7724" s="128" t="s">
        <v>230</v>
      </c>
      <c r="J7724" s="128" t="s">
        <v>230</v>
      </c>
      <c r="K7724" s="128" t="s">
        <v>230</v>
      </c>
      <c r="N7724" s="128" t="s">
        <v>230</v>
      </c>
      <c r="AA7724" s="128" t="s">
        <v>230</v>
      </c>
    </row>
    <row r="7725" spans="6:27">
      <c r="F7725" s="128" t="s">
        <v>230</v>
      </c>
      <c r="G7725" s="128" t="s">
        <v>230</v>
      </c>
      <c r="H7725" s="128" t="s">
        <v>230</v>
      </c>
      <c r="I7725" s="128" t="s">
        <v>230</v>
      </c>
      <c r="J7725" s="128" t="s">
        <v>230</v>
      </c>
      <c r="K7725" s="128" t="s">
        <v>230</v>
      </c>
      <c r="N7725" s="128" t="s">
        <v>230</v>
      </c>
      <c r="AA7725" s="128" t="s">
        <v>230</v>
      </c>
    </row>
    <row r="7726" spans="6:27">
      <c r="F7726" s="128" t="s">
        <v>230</v>
      </c>
      <c r="G7726" s="128" t="s">
        <v>230</v>
      </c>
      <c r="H7726" s="128" t="s">
        <v>230</v>
      </c>
      <c r="I7726" s="128" t="s">
        <v>230</v>
      </c>
      <c r="J7726" s="128" t="s">
        <v>230</v>
      </c>
      <c r="K7726" s="128" t="s">
        <v>230</v>
      </c>
      <c r="N7726" s="128" t="s">
        <v>230</v>
      </c>
      <c r="AA7726" s="128" t="s">
        <v>230</v>
      </c>
    </row>
    <row r="7727" spans="6:27">
      <c r="F7727" s="128" t="s">
        <v>230</v>
      </c>
      <c r="G7727" s="128" t="s">
        <v>230</v>
      </c>
      <c r="H7727" s="128" t="s">
        <v>230</v>
      </c>
      <c r="I7727" s="128" t="s">
        <v>230</v>
      </c>
      <c r="J7727" s="128" t="s">
        <v>230</v>
      </c>
      <c r="K7727" s="128" t="s">
        <v>230</v>
      </c>
      <c r="N7727" s="128" t="s">
        <v>230</v>
      </c>
      <c r="AA7727" s="128" t="s">
        <v>230</v>
      </c>
    </row>
    <row r="7728" spans="6:27">
      <c r="F7728" s="128" t="s">
        <v>230</v>
      </c>
      <c r="G7728" s="128" t="s">
        <v>230</v>
      </c>
      <c r="H7728" s="128" t="s">
        <v>230</v>
      </c>
      <c r="I7728" s="128" t="s">
        <v>230</v>
      </c>
      <c r="J7728" s="128" t="s">
        <v>230</v>
      </c>
      <c r="K7728" s="128" t="s">
        <v>230</v>
      </c>
      <c r="N7728" s="128" t="s">
        <v>230</v>
      </c>
      <c r="AA7728" s="128" t="s">
        <v>230</v>
      </c>
    </row>
    <row r="7729" spans="6:27">
      <c r="F7729" s="128" t="s">
        <v>230</v>
      </c>
      <c r="G7729" s="128" t="s">
        <v>230</v>
      </c>
      <c r="H7729" s="128" t="s">
        <v>230</v>
      </c>
      <c r="I7729" s="128" t="s">
        <v>230</v>
      </c>
      <c r="J7729" s="128" t="s">
        <v>230</v>
      </c>
      <c r="K7729" s="128" t="s">
        <v>230</v>
      </c>
      <c r="N7729" s="128" t="s">
        <v>230</v>
      </c>
      <c r="AA7729" s="128" t="s">
        <v>230</v>
      </c>
    </row>
    <row r="7730" spans="6:27">
      <c r="F7730" s="128" t="s">
        <v>230</v>
      </c>
      <c r="G7730" s="128" t="s">
        <v>230</v>
      </c>
      <c r="H7730" s="128" t="s">
        <v>230</v>
      </c>
      <c r="I7730" s="128" t="s">
        <v>230</v>
      </c>
      <c r="J7730" s="128" t="s">
        <v>230</v>
      </c>
      <c r="K7730" s="128" t="s">
        <v>230</v>
      </c>
      <c r="N7730" s="128" t="s">
        <v>230</v>
      </c>
      <c r="AA7730" s="128" t="s">
        <v>230</v>
      </c>
    </row>
    <row r="7731" spans="6:27">
      <c r="F7731" s="128" t="s">
        <v>230</v>
      </c>
      <c r="G7731" s="128" t="s">
        <v>230</v>
      </c>
      <c r="H7731" s="128" t="s">
        <v>230</v>
      </c>
      <c r="I7731" s="128" t="s">
        <v>230</v>
      </c>
      <c r="J7731" s="128" t="s">
        <v>230</v>
      </c>
      <c r="K7731" s="128" t="s">
        <v>230</v>
      </c>
      <c r="N7731" s="128" t="s">
        <v>230</v>
      </c>
      <c r="AA7731" s="128" t="s">
        <v>230</v>
      </c>
    </row>
    <row r="7732" spans="6:27">
      <c r="F7732" s="128" t="s">
        <v>230</v>
      </c>
      <c r="G7732" s="128" t="s">
        <v>230</v>
      </c>
      <c r="H7732" s="128" t="s">
        <v>230</v>
      </c>
      <c r="I7732" s="128" t="s">
        <v>230</v>
      </c>
      <c r="J7732" s="128" t="s">
        <v>230</v>
      </c>
      <c r="K7732" s="128" t="s">
        <v>230</v>
      </c>
      <c r="N7732" s="128" t="s">
        <v>230</v>
      </c>
      <c r="AA7732" s="128" t="s">
        <v>230</v>
      </c>
    </row>
    <row r="7733" spans="6:27">
      <c r="F7733" s="128" t="s">
        <v>230</v>
      </c>
      <c r="G7733" s="128" t="s">
        <v>230</v>
      </c>
      <c r="H7733" s="128" t="s">
        <v>230</v>
      </c>
      <c r="I7733" s="128" t="s">
        <v>230</v>
      </c>
      <c r="J7733" s="128" t="s">
        <v>230</v>
      </c>
      <c r="K7733" s="128" t="s">
        <v>230</v>
      </c>
      <c r="N7733" s="128" t="s">
        <v>230</v>
      </c>
      <c r="AA7733" s="128" t="s">
        <v>230</v>
      </c>
    </row>
    <row r="7734" spans="6:27">
      <c r="F7734" s="128" t="s">
        <v>230</v>
      </c>
      <c r="G7734" s="128" t="s">
        <v>230</v>
      </c>
      <c r="H7734" s="128" t="s">
        <v>230</v>
      </c>
      <c r="I7734" s="128" t="s">
        <v>230</v>
      </c>
      <c r="J7734" s="128" t="s">
        <v>230</v>
      </c>
      <c r="K7734" s="128" t="s">
        <v>230</v>
      </c>
      <c r="N7734" s="128" t="s">
        <v>230</v>
      </c>
      <c r="AA7734" s="128" t="s">
        <v>230</v>
      </c>
    </row>
    <row r="7735" spans="6:27">
      <c r="F7735" s="128" t="s">
        <v>230</v>
      </c>
      <c r="G7735" s="128" t="s">
        <v>230</v>
      </c>
      <c r="H7735" s="128" t="s">
        <v>230</v>
      </c>
      <c r="I7735" s="128" t="s">
        <v>230</v>
      </c>
      <c r="J7735" s="128" t="s">
        <v>230</v>
      </c>
      <c r="K7735" s="128" t="s">
        <v>230</v>
      </c>
      <c r="N7735" s="128" t="s">
        <v>230</v>
      </c>
      <c r="AA7735" s="128" t="s">
        <v>230</v>
      </c>
    </row>
    <row r="7736" spans="6:27">
      <c r="F7736" s="128" t="s">
        <v>230</v>
      </c>
      <c r="G7736" s="128" t="s">
        <v>230</v>
      </c>
      <c r="H7736" s="128" t="s">
        <v>230</v>
      </c>
      <c r="I7736" s="128" t="s">
        <v>230</v>
      </c>
      <c r="J7736" s="128" t="s">
        <v>230</v>
      </c>
      <c r="K7736" s="128" t="s">
        <v>230</v>
      </c>
      <c r="N7736" s="128" t="s">
        <v>230</v>
      </c>
      <c r="AA7736" s="128" t="s">
        <v>230</v>
      </c>
    </row>
    <row r="7737" spans="6:27">
      <c r="F7737" s="128" t="s">
        <v>230</v>
      </c>
      <c r="G7737" s="128" t="s">
        <v>230</v>
      </c>
      <c r="H7737" s="128" t="s">
        <v>230</v>
      </c>
      <c r="I7737" s="128" t="s">
        <v>230</v>
      </c>
      <c r="J7737" s="128" t="s">
        <v>230</v>
      </c>
      <c r="K7737" s="128" t="s">
        <v>230</v>
      </c>
      <c r="N7737" s="128" t="s">
        <v>230</v>
      </c>
      <c r="AA7737" s="128" t="s">
        <v>230</v>
      </c>
    </row>
    <row r="7738" spans="6:27">
      <c r="F7738" s="128" t="s">
        <v>230</v>
      </c>
      <c r="G7738" s="128" t="s">
        <v>230</v>
      </c>
      <c r="H7738" s="128" t="s">
        <v>230</v>
      </c>
      <c r="I7738" s="128" t="s">
        <v>230</v>
      </c>
      <c r="J7738" s="128" t="s">
        <v>230</v>
      </c>
      <c r="K7738" s="128" t="s">
        <v>230</v>
      </c>
      <c r="N7738" s="128" t="s">
        <v>230</v>
      </c>
      <c r="AA7738" s="128" t="s">
        <v>230</v>
      </c>
    </row>
    <row r="7739" spans="6:27">
      <c r="F7739" s="128" t="s">
        <v>230</v>
      </c>
      <c r="G7739" s="128" t="s">
        <v>230</v>
      </c>
      <c r="H7739" s="128" t="s">
        <v>230</v>
      </c>
      <c r="I7739" s="128" t="s">
        <v>230</v>
      </c>
      <c r="J7739" s="128" t="s">
        <v>230</v>
      </c>
      <c r="K7739" s="128" t="s">
        <v>230</v>
      </c>
      <c r="N7739" s="128" t="s">
        <v>230</v>
      </c>
      <c r="AA7739" s="128" t="s">
        <v>230</v>
      </c>
    </row>
    <row r="7740" spans="6:27">
      <c r="F7740" s="128" t="s">
        <v>230</v>
      </c>
      <c r="G7740" s="128" t="s">
        <v>230</v>
      </c>
      <c r="H7740" s="128" t="s">
        <v>230</v>
      </c>
      <c r="I7740" s="128" t="s">
        <v>230</v>
      </c>
      <c r="J7740" s="128" t="s">
        <v>230</v>
      </c>
      <c r="K7740" s="128" t="s">
        <v>230</v>
      </c>
      <c r="N7740" s="128" t="s">
        <v>230</v>
      </c>
      <c r="AA7740" s="128" t="s">
        <v>230</v>
      </c>
    </row>
    <row r="7741" spans="6:27">
      <c r="F7741" s="128" t="s">
        <v>230</v>
      </c>
      <c r="G7741" s="128" t="s">
        <v>230</v>
      </c>
      <c r="H7741" s="128" t="s">
        <v>230</v>
      </c>
      <c r="I7741" s="128" t="s">
        <v>230</v>
      </c>
      <c r="J7741" s="128" t="s">
        <v>230</v>
      </c>
      <c r="K7741" s="128" t="s">
        <v>230</v>
      </c>
      <c r="N7741" s="128" t="s">
        <v>230</v>
      </c>
      <c r="AA7741" s="128" t="s">
        <v>230</v>
      </c>
    </row>
    <row r="7742" spans="6:27">
      <c r="F7742" s="128" t="s">
        <v>230</v>
      </c>
      <c r="G7742" s="128" t="s">
        <v>230</v>
      </c>
      <c r="H7742" s="128" t="s">
        <v>230</v>
      </c>
      <c r="I7742" s="128" t="s">
        <v>230</v>
      </c>
      <c r="J7742" s="128" t="s">
        <v>230</v>
      </c>
      <c r="K7742" s="128" t="s">
        <v>230</v>
      </c>
      <c r="N7742" s="128" t="s">
        <v>230</v>
      </c>
      <c r="AA7742" s="128" t="s">
        <v>230</v>
      </c>
    </row>
    <row r="7743" spans="6:27">
      <c r="F7743" s="128" t="s">
        <v>230</v>
      </c>
      <c r="G7743" s="128" t="s">
        <v>230</v>
      </c>
      <c r="H7743" s="128" t="s">
        <v>230</v>
      </c>
      <c r="I7743" s="128" t="s">
        <v>230</v>
      </c>
      <c r="J7743" s="128" t="s">
        <v>230</v>
      </c>
      <c r="K7743" s="128" t="s">
        <v>230</v>
      </c>
      <c r="N7743" s="128" t="s">
        <v>230</v>
      </c>
      <c r="AA7743" s="128" t="s">
        <v>230</v>
      </c>
    </row>
    <row r="7744" spans="6:27">
      <c r="F7744" s="128" t="s">
        <v>230</v>
      </c>
      <c r="G7744" s="128" t="s">
        <v>230</v>
      </c>
      <c r="H7744" s="128" t="s">
        <v>230</v>
      </c>
      <c r="I7744" s="128" t="s">
        <v>230</v>
      </c>
      <c r="J7744" s="128" t="s">
        <v>230</v>
      </c>
      <c r="K7744" s="128" t="s">
        <v>230</v>
      </c>
      <c r="N7744" s="128" t="s">
        <v>230</v>
      </c>
      <c r="AA7744" s="128" t="s">
        <v>230</v>
      </c>
    </row>
    <row r="7745" spans="6:27">
      <c r="F7745" s="128" t="s">
        <v>230</v>
      </c>
      <c r="G7745" s="128" t="s">
        <v>230</v>
      </c>
      <c r="H7745" s="128" t="s">
        <v>230</v>
      </c>
      <c r="I7745" s="128" t="s">
        <v>230</v>
      </c>
      <c r="J7745" s="128" t="s">
        <v>230</v>
      </c>
      <c r="K7745" s="128" t="s">
        <v>230</v>
      </c>
      <c r="N7745" s="128" t="s">
        <v>230</v>
      </c>
      <c r="AA7745" s="128" t="s">
        <v>230</v>
      </c>
    </row>
    <row r="7746" spans="6:27">
      <c r="F7746" s="128" t="s">
        <v>230</v>
      </c>
      <c r="G7746" s="128" t="s">
        <v>230</v>
      </c>
      <c r="H7746" s="128" t="s">
        <v>230</v>
      </c>
      <c r="I7746" s="128" t="s">
        <v>230</v>
      </c>
      <c r="J7746" s="128" t="s">
        <v>230</v>
      </c>
      <c r="K7746" s="128" t="s">
        <v>230</v>
      </c>
      <c r="N7746" s="128" t="s">
        <v>230</v>
      </c>
      <c r="AA7746" s="128" t="s">
        <v>230</v>
      </c>
    </row>
    <row r="7747" spans="6:27">
      <c r="F7747" s="128" t="s">
        <v>230</v>
      </c>
      <c r="G7747" s="128" t="s">
        <v>230</v>
      </c>
      <c r="H7747" s="128" t="s">
        <v>230</v>
      </c>
      <c r="I7747" s="128" t="s">
        <v>230</v>
      </c>
      <c r="J7747" s="128" t="s">
        <v>230</v>
      </c>
      <c r="K7747" s="128" t="s">
        <v>230</v>
      </c>
      <c r="N7747" s="128" t="s">
        <v>230</v>
      </c>
      <c r="AA7747" s="128" t="s">
        <v>230</v>
      </c>
    </row>
    <row r="7748" spans="6:27">
      <c r="F7748" s="128" t="s">
        <v>230</v>
      </c>
      <c r="G7748" s="128" t="s">
        <v>230</v>
      </c>
      <c r="H7748" s="128" t="s">
        <v>230</v>
      </c>
      <c r="I7748" s="128" t="s">
        <v>230</v>
      </c>
      <c r="J7748" s="128" t="s">
        <v>230</v>
      </c>
      <c r="K7748" s="128" t="s">
        <v>230</v>
      </c>
      <c r="N7748" s="128" t="s">
        <v>230</v>
      </c>
      <c r="AA7748" s="128" t="s">
        <v>230</v>
      </c>
    </row>
    <row r="7749" spans="6:27">
      <c r="F7749" s="128" t="s">
        <v>230</v>
      </c>
      <c r="G7749" s="128" t="s">
        <v>230</v>
      </c>
      <c r="H7749" s="128" t="s">
        <v>230</v>
      </c>
      <c r="I7749" s="128" t="s">
        <v>230</v>
      </c>
      <c r="J7749" s="128" t="s">
        <v>230</v>
      </c>
      <c r="K7749" s="128" t="s">
        <v>230</v>
      </c>
      <c r="N7749" s="128" t="s">
        <v>230</v>
      </c>
      <c r="AA7749" s="128" t="s">
        <v>230</v>
      </c>
    </row>
    <row r="7750" spans="6:27">
      <c r="F7750" s="128" t="s">
        <v>230</v>
      </c>
      <c r="G7750" s="128" t="s">
        <v>230</v>
      </c>
      <c r="H7750" s="128" t="s">
        <v>230</v>
      </c>
      <c r="I7750" s="128" t="s">
        <v>230</v>
      </c>
      <c r="J7750" s="128" t="s">
        <v>230</v>
      </c>
      <c r="K7750" s="128" t="s">
        <v>230</v>
      </c>
      <c r="N7750" s="128" t="s">
        <v>230</v>
      </c>
      <c r="AA7750" s="128" t="s">
        <v>230</v>
      </c>
    </row>
    <row r="7751" spans="6:27">
      <c r="F7751" s="128" t="s">
        <v>230</v>
      </c>
      <c r="G7751" s="128" t="s">
        <v>230</v>
      </c>
      <c r="H7751" s="128" t="s">
        <v>230</v>
      </c>
      <c r="I7751" s="128" t="s">
        <v>230</v>
      </c>
      <c r="J7751" s="128" t="s">
        <v>230</v>
      </c>
      <c r="K7751" s="128" t="s">
        <v>230</v>
      </c>
      <c r="N7751" s="128" t="s">
        <v>230</v>
      </c>
      <c r="AA7751" s="128" t="s">
        <v>230</v>
      </c>
    </row>
    <row r="7752" spans="6:27">
      <c r="F7752" s="128" t="s">
        <v>230</v>
      </c>
      <c r="G7752" s="128" t="s">
        <v>230</v>
      </c>
      <c r="H7752" s="128" t="s">
        <v>230</v>
      </c>
      <c r="I7752" s="128" t="s">
        <v>230</v>
      </c>
      <c r="J7752" s="128" t="s">
        <v>230</v>
      </c>
      <c r="K7752" s="128" t="s">
        <v>230</v>
      </c>
      <c r="N7752" s="128" t="s">
        <v>230</v>
      </c>
      <c r="AA7752" s="128" t="s">
        <v>230</v>
      </c>
    </row>
    <row r="7753" spans="6:27">
      <c r="F7753" s="128" t="s">
        <v>230</v>
      </c>
      <c r="G7753" s="128" t="s">
        <v>230</v>
      </c>
      <c r="H7753" s="128" t="s">
        <v>230</v>
      </c>
      <c r="I7753" s="128" t="s">
        <v>230</v>
      </c>
      <c r="J7753" s="128" t="s">
        <v>230</v>
      </c>
      <c r="K7753" s="128" t="s">
        <v>230</v>
      </c>
      <c r="N7753" s="128" t="s">
        <v>230</v>
      </c>
      <c r="AA7753" s="128" t="s">
        <v>230</v>
      </c>
    </row>
    <row r="7754" spans="6:27">
      <c r="F7754" s="128" t="s">
        <v>230</v>
      </c>
      <c r="G7754" s="128" t="s">
        <v>230</v>
      </c>
      <c r="H7754" s="128" t="s">
        <v>230</v>
      </c>
      <c r="I7754" s="128" t="s">
        <v>230</v>
      </c>
      <c r="J7754" s="128" t="s">
        <v>230</v>
      </c>
      <c r="K7754" s="128" t="s">
        <v>230</v>
      </c>
      <c r="N7754" s="128" t="s">
        <v>230</v>
      </c>
      <c r="AA7754" s="128" t="s">
        <v>230</v>
      </c>
    </row>
    <row r="7755" spans="6:27">
      <c r="F7755" s="128" t="s">
        <v>230</v>
      </c>
      <c r="G7755" s="128" t="s">
        <v>230</v>
      </c>
      <c r="H7755" s="128" t="s">
        <v>230</v>
      </c>
      <c r="I7755" s="128" t="s">
        <v>230</v>
      </c>
      <c r="J7755" s="128" t="s">
        <v>230</v>
      </c>
      <c r="K7755" s="128" t="s">
        <v>230</v>
      </c>
      <c r="N7755" s="128" t="s">
        <v>230</v>
      </c>
      <c r="AA7755" s="128" t="s">
        <v>230</v>
      </c>
    </row>
    <row r="7756" spans="6:27">
      <c r="F7756" s="128" t="s">
        <v>230</v>
      </c>
      <c r="G7756" s="128" t="s">
        <v>230</v>
      </c>
      <c r="H7756" s="128" t="s">
        <v>230</v>
      </c>
      <c r="I7756" s="128" t="s">
        <v>230</v>
      </c>
      <c r="J7756" s="128" t="s">
        <v>230</v>
      </c>
      <c r="K7756" s="128" t="s">
        <v>230</v>
      </c>
      <c r="N7756" s="128" t="s">
        <v>230</v>
      </c>
      <c r="AA7756" s="128" t="s">
        <v>230</v>
      </c>
    </row>
    <row r="7757" spans="6:27">
      <c r="F7757" s="128" t="s">
        <v>230</v>
      </c>
      <c r="G7757" s="128" t="s">
        <v>230</v>
      </c>
      <c r="H7757" s="128" t="s">
        <v>230</v>
      </c>
      <c r="I7757" s="128" t="s">
        <v>230</v>
      </c>
      <c r="J7757" s="128" t="s">
        <v>230</v>
      </c>
      <c r="K7757" s="128" t="s">
        <v>230</v>
      </c>
      <c r="N7757" s="128" t="s">
        <v>230</v>
      </c>
      <c r="AA7757" s="128" t="s">
        <v>230</v>
      </c>
    </row>
    <row r="7758" spans="6:27">
      <c r="F7758" s="128" t="s">
        <v>230</v>
      </c>
      <c r="G7758" s="128" t="s">
        <v>230</v>
      </c>
      <c r="H7758" s="128" t="s">
        <v>230</v>
      </c>
      <c r="I7758" s="128" t="s">
        <v>230</v>
      </c>
      <c r="J7758" s="128" t="s">
        <v>230</v>
      </c>
      <c r="K7758" s="128" t="s">
        <v>230</v>
      </c>
      <c r="N7758" s="128" t="s">
        <v>230</v>
      </c>
      <c r="AA7758" s="128" t="s">
        <v>230</v>
      </c>
    </row>
    <row r="7759" spans="6:27">
      <c r="F7759" s="128" t="s">
        <v>230</v>
      </c>
      <c r="G7759" s="128" t="s">
        <v>230</v>
      </c>
      <c r="H7759" s="128" t="s">
        <v>230</v>
      </c>
      <c r="I7759" s="128" t="s">
        <v>230</v>
      </c>
      <c r="J7759" s="128" t="s">
        <v>230</v>
      </c>
      <c r="K7759" s="128" t="s">
        <v>230</v>
      </c>
      <c r="N7759" s="128" t="s">
        <v>230</v>
      </c>
      <c r="AA7759" s="128" t="s">
        <v>230</v>
      </c>
    </row>
    <row r="7760" spans="6:27">
      <c r="F7760" s="128" t="s">
        <v>230</v>
      </c>
      <c r="G7760" s="128" t="s">
        <v>230</v>
      </c>
      <c r="H7760" s="128" t="s">
        <v>230</v>
      </c>
      <c r="I7760" s="128" t="s">
        <v>230</v>
      </c>
      <c r="J7760" s="128" t="s">
        <v>230</v>
      </c>
      <c r="K7760" s="128" t="s">
        <v>230</v>
      </c>
      <c r="N7760" s="128" t="s">
        <v>230</v>
      </c>
      <c r="AA7760" s="128" t="s">
        <v>230</v>
      </c>
    </row>
    <row r="7761" spans="6:27">
      <c r="F7761" s="128" t="s">
        <v>230</v>
      </c>
      <c r="G7761" s="128" t="s">
        <v>230</v>
      </c>
      <c r="H7761" s="128" t="s">
        <v>230</v>
      </c>
      <c r="I7761" s="128" t="s">
        <v>230</v>
      </c>
      <c r="J7761" s="128" t="s">
        <v>230</v>
      </c>
      <c r="K7761" s="128" t="s">
        <v>230</v>
      </c>
      <c r="N7761" s="128" t="s">
        <v>230</v>
      </c>
      <c r="AA7761" s="128" t="s">
        <v>230</v>
      </c>
    </row>
    <row r="7762" spans="6:27">
      <c r="F7762" s="128" t="s">
        <v>230</v>
      </c>
      <c r="G7762" s="128" t="s">
        <v>230</v>
      </c>
      <c r="H7762" s="128" t="s">
        <v>230</v>
      </c>
      <c r="I7762" s="128" t="s">
        <v>230</v>
      </c>
      <c r="J7762" s="128" t="s">
        <v>230</v>
      </c>
      <c r="K7762" s="128" t="s">
        <v>230</v>
      </c>
      <c r="N7762" s="128" t="s">
        <v>230</v>
      </c>
      <c r="AA7762" s="128" t="s">
        <v>230</v>
      </c>
    </row>
    <row r="7763" spans="6:27">
      <c r="F7763" s="128" t="s">
        <v>230</v>
      </c>
      <c r="G7763" s="128" t="s">
        <v>230</v>
      </c>
      <c r="H7763" s="128" t="s">
        <v>230</v>
      </c>
      <c r="I7763" s="128" t="s">
        <v>230</v>
      </c>
      <c r="J7763" s="128" t="s">
        <v>230</v>
      </c>
      <c r="K7763" s="128" t="s">
        <v>230</v>
      </c>
      <c r="N7763" s="128" t="s">
        <v>230</v>
      </c>
      <c r="AA7763" s="128" t="s">
        <v>230</v>
      </c>
    </row>
    <row r="7764" spans="6:27">
      <c r="F7764" s="128" t="s">
        <v>230</v>
      </c>
      <c r="G7764" s="128" t="s">
        <v>230</v>
      </c>
      <c r="H7764" s="128" t="s">
        <v>230</v>
      </c>
      <c r="I7764" s="128" t="s">
        <v>230</v>
      </c>
      <c r="J7764" s="128" t="s">
        <v>230</v>
      </c>
      <c r="K7764" s="128" t="s">
        <v>230</v>
      </c>
      <c r="N7764" s="128" t="s">
        <v>230</v>
      </c>
      <c r="AA7764" s="128" t="s">
        <v>230</v>
      </c>
    </row>
    <row r="7765" spans="6:27">
      <c r="F7765" s="128" t="s">
        <v>230</v>
      </c>
      <c r="G7765" s="128" t="s">
        <v>230</v>
      </c>
      <c r="H7765" s="128" t="s">
        <v>230</v>
      </c>
      <c r="I7765" s="128" t="s">
        <v>230</v>
      </c>
      <c r="J7765" s="128" t="s">
        <v>230</v>
      </c>
      <c r="K7765" s="128" t="s">
        <v>230</v>
      </c>
      <c r="N7765" s="128" t="s">
        <v>230</v>
      </c>
      <c r="AA7765" s="128" t="s">
        <v>230</v>
      </c>
    </row>
    <row r="7766" spans="6:27">
      <c r="F7766" s="128" t="s">
        <v>230</v>
      </c>
      <c r="G7766" s="128" t="s">
        <v>230</v>
      </c>
      <c r="H7766" s="128" t="s">
        <v>230</v>
      </c>
      <c r="I7766" s="128" t="s">
        <v>230</v>
      </c>
      <c r="J7766" s="128" t="s">
        <v>230</v>
      </c>
      <c r="K7766" s="128" t="s">
        <v>230</v>
      </c>
      <c r="N7766" s="128" t="s">
        <v>230</v>
      </c>
      <c r="AA7766" s="128" t="s">
        <v>230</v>
      </c>
    </row>
    <row r="7767" spans="6:27">
      <c r="F7767" s="128" t="s">
        <v>230</v>
      </c>
      <c r="G7767" s="128" t="s">
        <v>230</v>
      </c>
      <c r="H7767" s="128" t="s">
        <v>230</v>
      </c>
      <c r="I7767" s="128" t="s">
        <v>230</v>
      </c>
      <c r="J7767" s="128" t="s">
        <v>230</v>
      </c>
      <c r="K7767" s="128" t="s">
        <v>230</v>
      </c>
      <c r="N7767" s="128" t="s">
        <v>230</v>
      </c>
      <c r="AA7767" s="128" t="s">
        <v>230</v>
      </c>
    </row>
    <row r="7768" spans="6:27">
      <c r="F7768" s="128" t="s">
        <v>230</v>
      </c>
      <c r="G7768" s="128" t="s">
        <v>230</v>
      </c>
      <c r="H7768" s="128" t="s">
        <v>230</v>
      </c>
      <c r="I7768" s="128" t="s">
        <v>230</v>
      </c>
      <c r="J7768" s="128" t="s">
        <v>230</v>
      </c>
      <c r="K7768" s="128" t="s">
        <v>230</v>
      </c>
      <c r="N7768" s="128" t="s">
        <v>230</v>
      </c>
      <c r="AA7768" s="128" t="s">
        <v>230</v>
      </c>
    </row>
    <row r="7769" spans="6:27">
      <c r="F7769" s="128" t="s">
        <v>230</v>
      </c>
      <c r="G7769" s="128" t="s">
        <v>230</v>
      </c>
      <c r="H7769" s="128" t="s">
        <v>230</v>
      </c>
      <c r="I7769" s="128" t="s">
        <v>230</v>
      </c>
      <c r="J7769" s="128" t="s">
        <v>230</v>
      </c>
      <c r="K7769" s="128" t="s">
        <v>230</v>
      </c>
      <c r="N7769" s="128" t="s">
        <v>230</v>
      </c>
      <c r="AA7769" s="128" t="s">
        <v>230</v>
      </c>
    </row>
    <row r="7770" spans="6:27">
      <c r="F7770" s="128" t="s">
        <v>230</v>
      </c>
      <c r="G7770" s="128" t="s">
        <v>230</v>
      </c>
      <c r="H7770" s="128" t="s">
        <v>230</v>
      </c>
      <c r="I7770" s="128" t="s">
        <v>230</v>
      </c>
      <c r="J7770" s="128" t="s">
        <v>230</v>
      </c>
      <c r="K7770" s="128" t="s">
        <v>230</v>
      </c>
      <c r="N7770" s="128" t="s">
        <v>230</v>
      </c>
      <c r="AA7770" s="128" t="s">
        <v>230</v>
      </c>
    </row>
    <row r="7771" spans="6:27">
      <c r="F7771" s="128" t="s">
        <v>230</v>
      </c>
      <c r="G7771" s="128" t="s">
        <v>230</v>
      </c>
      <c r="H7771" s="128" t="s">
        <v>230</v>
      </c>
      <c r="I7771" s="128" t="s">
        <v>230</v>
      </c>
      <c r="J7771" s="128" t="s">
        <v>230</v>
      </c>
      <c r="K7771" s="128" t="s">
        <v>230</v>
      </c>
      <c r="N7771" s="128" t="s">
        <v>230</v>
      </c>
      <c r="AA7771" s="128" t="s">
        <v>230</v>
      </c>
    </row>
    <row r="7772" spans="6:27">
      <c r="F7772" s="128" t="s">
        <v>230</v>
      </c>
      <c r="G7772" s="128" t="s">
        <v>230</v>
      </c>
      <c r="H7772" s="128" t="s">
        <v>230</v>
      </c>
      <c r="I7772" s="128" t="s">
        <v>230</v>
      </c>
      <c r="J7772" s="128" t="s">
        <v>230</v>
      </c>
      <c r="K7772" s="128" t="s">
        <v>230</v>
      </c>
      <c r="N7772" s="128" t="s">
        <v>230</v>
      </c>
      <c r="AA7772" s="128" t="s">
        <v>230</v>
      </c>
    </row>
    <row r="7773" spans="6:27">
      <c r="F7773" s="128" t="s">
        <v>230</v>
      </c>
      <c r="G7773" s="128" t="s">
        <v>230</v>
      </c>
      <c r="H7773" s="128" t="s">
        <v>230</v>
      </c>
      <c r="I7773" s="128" t="s">
        <v>230</v>
      </c>
      <c r="J7773" s="128" t="s">
        <v>230</v>
      </c>
      <c r="K7773" s="128" t="s">
        <v>230</v>
      </c>
      <c r="N7773" s="128" t="s">
        <v>230</v>
      </c>
      <c r="AA7773" s="128" t="s">
        <v>230</v>
      </c>
    </row>
    <row r="7774" spans="6:27">
      <c r="F7774" s="128" t="s">
        <v>230</v>
      </c>
      <c r="G7774" s="128" t="s">
        <v>230</v>
      </c>
      <c r="H7774" s="128" t="s">
        <v>230</v>
      </c>
      <c r="I7774" s="128" t="s">
        <v>230</v>
      </c>
      <c r="J7774" s="128" t="s">
        <v>230</v>
      </c>
      <c r="K7774" s="128" t="s">
        <v>230</v>
      </c>
      <c r="N7774" s="128" t="s">
        <v>230</v>
      </c>
      <c r="AA7774" s="128" t="s">
        <v>230</v>
      </c>
    </row>
    <row r="7775" spans="6:27">
      <c r="F7775" s="128" t="s">
        <v>230</v>
      </c>
      <c r="G7775" s="128" t="s">
        <v>230</v>
      </c>
      <c r="H7775" s="128" t="s">
        <v>230</v>
      </c>
      <c r="I7775" s="128" t="s">
        <v>230</v>
      </c>
      <c r="J7775" s="128" t="s">
        <v>230</v>
      </c>
      <c r="K7775" s="128" t="s">
        <v>230</v>
      </c>
      <c r="N7775" s="128" t="s">
        <v>230</v>
      </c>
      <c r="AA7775" s="128" t="s">
        <v>230</v>
      </c>
    </row>
    <row r="7776" spans="6:27">
      <c r="F7776" s="128" t="s">
        <v>230</v>
      </c>
      <c r="G7776" s="128" t="s">
        <v>230</v>
      </c>
      <c r="H7776" s="128" t="s">
        <v>230</v>
      </c>
      <c r="I7776" s="128" t="s">
        <v>230</v>
      </c>
      <c r="J7776" s="128" t="s">
        <v>230</v>
      </c>
      <c r="K7776" s="128" t="s">
        <v>230</v>
      </c>
      <c r="N7776" s="128" t="s">
        <v>230</v>
      </c>
      <c r="AA7776" s="128" t="s">
        <v>230</v>
      </c>
    </row>
    <row r="7777" spans="6:27">
      <c r="F7777" s="128" t="s">
        <v>230</v>
      </c>
      <c r="G7777" s="128" t="s">
        <v>230</v>
      </c>
      <c r="H7777" s="128" t="s">
        <v>230</v>
      </c>
      <c r="I7777" s="128" t="s">
        <v>230</v>
      </c>
      <c r="J7777" s="128" t="s">
        <v>230</v>
      </c>
      <c r="K7777" s="128" t="s">
        <v>230</v>
      </c>
      <c r="N7777" s="128" t="s">
        <v>230</v>
      </c>
      <c r="AA7777" s="128" t="s">
        <v>230</v>
      </c>
    </row>
    <row r="7778" spans="6:27">
      <c r="F7778" s="128" t="s">
        <v>230</v>
      </c>
      <c r="G7778" s="128" t="s">
        <v>230</v>
      </c>
      <c r="H7778" s="128" t="s">
        <v>230</v>
      </c>
      <c r="I7778" s="128" t="s">
        <v>230</v>
      </c>
      <c r="J7778" s="128" t="s">
        <v>230</v>
      </c>
      <c r="K7778" s="128" t="s">
        <v>230</v>
      </c>
      <c r="N7778" s="128" t="s">
        <v>230</v>
      </c>
      <c r="AA7778" s="128" t="s">
        <v>230</v>
      </c>
    </row>
    <row r="7779" spans="6:27">
      <c r="F7779" s="128" t="s">
        <v>230</v>
      </c>
      <c r="G7779" s="128" t="s">
        <v>230</v>
      </c>
      <c r="H7779" s="128" t="s">
        <v>230</v>
      </c>
      <c r="I7779" s="128" t="s">
        <v>230</v>
      </c>
      <c r="J7779" s="128" t="s">
        <v>230</v>
      </c>
      <c r="K7779" s="128" t="s">
        <v>230</v>
      </c>
      <c r="N7779" s="128" t="s">
        <v>230</v>
      </c>
      <c r="AA7779" s="128" t="s">
        <v>230</v>
      </c>
    </row>
    <row r="7780" spans="6:27">
      <c r="F7780" s="128" t="s">
        <v>230</v>
      </c>
      <c r="G7780" s="128" t="s">
        <v>230</v>
      </c>
      <c r="H7780" s="128" t="s">
        <v>230</v>
      </c>
      <c r="I7780" s="128" t="s">
        <v>230</v>
      </c>
      <c r="J7780" s="128" t="s">
        <v>230</v>
      </c>
      <c r="K7780" s="128" t="s">
        <v>230</v>
      </c>
      <c r="N7780" s="128" t="s">
        <v>230</v>
      </c>
      <c r="AA7780" s="128" t="s">
        <v>230</v>
      </c>
    </row>
    <row r="7781" spans="6:27">
      <c r="F7781" s="128" t="s">
        <v>230</v>
      </c>
      <c r="G7781" s="128" t="s">
        <v>230</v>
      </c>
      <c r="H7781" s="128" t="s">
        <v>230</v>
      </c>
      <c r="I7781" s="128" t="s">
        <v>230</v>
      </c>
      <c r="J7781" s="128" t="s">
        <v>230</v>
      </c>
      <c r="K7781" s="128" t="s">
        <v>230</v>
      </c>
      <c r="N7781" s="128" t="s">
        <v>230</v>
      </c>
      <c r="AA7781" s="128" t="s">
        <v>230</v>
      </c>
    </row>
    <row r="7782" spans="6:27">
      <c r="F7782" s="128" t="s">
        <v>230</v>
      </c>
      <c r="G7782" s="128" t="s">
        <v>230</v>
      </c>
      <c r="H7782" s="128" t="s">
        <v>230</v>
      </c>
      <c r="I7782" s="128" t="s">
        <v>230</v>
      </c>
      <c r="J7782" s="128" t="s">
        <v>230</v>
      </c>
      <c r="K7782" s="128" t="s">
        <v>230</v>
      </c>
      <c r="N7782" s="128" t="s">
        <v>230</v>
      </c>
      <c r="AA7782" s="128" t="s">
        <v>230</v>
      </c>
    </row>
    <row r="7783" spans="6:27">
      <c r="F7783" s="128" t="s">
        <v>230</v>
      </c>
      <c r="G7783" s="128" t="s">
        <v>230</v>
      </c>
      <c r="H7783" s="128" t="s">
        <v>230</v>
      </c>
      <c r="I7783" s="128" t="s">
        <v>230</v>
      </c>
      <c r="J7783" s="128" t="s">
        <v>230</v>
      </c>
      <c r="K7783" s="128" t="s">
        <v>230</v>
      </c>
      <c r="N7783" s="128" t="s">
        <v>230</v>
      </c>
      <c r="AA7783" s="128" t="s">
        <v>230</v>
      </c>
    </row>
    <row r="7784" spans="6:27">
      <c r="F7784" s="128" t="s">
        <v>230</v>
      </c>
      <c r="G7784" s="128" t="s">
        <v>230</v>
      </c>
      <c r="H7784" s="128" t="s">
        <v>230</v>
      </c>
      <c r="I7784" s="128" t="s">
        <v>230</v>
      </c>
      <c r="J7784" s="128" t="s">
        <v>230</v>
      </c>
      <c r="K7784" s="128" t="s">
        <v>230</v>
      </c>
      <c r="N7784" s="128" t="s">
        <v>230</v>
      </c>
      <c r="AA7784" s="128" t="s">
        <v>230</v>
      </c>
    </row>
    <row r="7785" spans="6:27">
      <c r="F7785" s="128" t="s">
        <v>230</v>
      </c>
      <c r="G7785" s="128" t="s">
        <v>230</v>
      </c>
      <c r="H7785" s="128" t="s">
        <v>230</v>
      </c>
      <c r="I7785" s="128" t="s">
        <v>230</v>
      </c>
      <c r="J7785" s="128" t="s">
        <v>230</v>
      </c>
      <c r="K7785" s="128" t="s">
        <v>230</v>
      </c>
      <c r="N7785" s="128" t="s">
        <v>230</v>
      </c>
      <c r="AA7785" s="128" t="s">
        <v>230</v>
      </c>
    </row>
    <row r="7786" spans="6:27">
      <c r="F7786" s="128" t="s">
        <v>230</v>
      </c>
      <c r="G7786" s="128" t="s">
        <v>230</v>
      </c>
      <c r="H7786" s="128" t="s">
        <v>230</v>
      </c>
      <c r="I7786" s="128" t="s">
        <v>230</v>
      </c>
      <c r="J7786" s="128" t="s">
        <v>230</v>
      </c>
      <c r="K7786" s="128" t="s">
        <v>230</v>
      </c>
      <c r="N7786" s="128" t="s">
        <v>230</v>
      </c>
      <c r="AA7786" s="128" t="s">
        <v>230</v>
      </c>
    </row>
    <row r="7787" spans="6:27">
      <c r="F7787" s="128" t="s">
        <v>230</v>
      </c>
      <c r="G7787" s="128" t="s">
        <v>230</v>
      </c>
      <c r="H7787" s="128" t="s">
        <v>230</v>
      </c>
      <c r="I7787" s="128" t="s">
        <v>230</v>
      </c>
      <c r="J7787" s="128" t="s">
        <v>230</v>
      </c>
      <c r="K7787" s="128" t="s">
        <v>230</v>
      </c>
      <c r="N7787" s="128" t="s">
        <v>230</v>
      </c>
      <c r="AA7787" s="128" t="s">
        <v>230</v>
      </c>
    </row>
    <row r="7788" spans="6:27">
      <c r="F7788" s="128" t="s">
        <v>230</v>
      </c>
      <c r="G7788" s="128" t="s">
        <v>230</v>
      </c>
      <c r="H7788" s="128" t="s">
        <v>230</v>
      </c>
      <c r="I7788" s="128" t="s">
        <v>230</v>
      </c>
      <c r="J7788" s="128" t="s">
        <v>230</v>
      </c>
      <c r="K7788" s="128" t="s">
        <v>230</v>
      </c>
      <c r="N7788" s="128" t="s">
        <v>230</v>
      </c>
      <c r="AA7788" s="128" t="s">
        <v>230</v>
      </c>
    </row>
    <row r="7789" spans="6:27">
      <c r="F7789" s="128" t="s">
        <v>230</v>
      </c>
      <c r="G7789" s="128" t="s">
        <v>230</v>
      </c>
      <c r="H7789" s="128" t="s">
        <v>230</v>
      </c>
      <c r="I7789" s="128" t="s">
        <v>230</v>
      </c>
      <c r="J7789" s="128" t="s">
        <v>230</v>
      </c>
      <c r="K7789" s="128" t="s">
        <v>230</v>
      </c>
      <c r="N7789" s="128" t="s">
        <v>230</v>
      </c>
      <c r="AA7789" s="128" t="s">
        <v>230</v>
      </c>
    </row>
    <row r="7790" spans="6:27">
      <c r="F7790" s="128" t="s">
        <v>230</v>
      </c>
      <c r="G7790" s="128" t="s">
        <v>230</v>
      </c>
      <c r="H7790" s="128" t="s">
        <v>230</v>
      </c>
      <c r="I7790" s="128" t="s">
        <v>230</v>
      </c>
      <c r="J7790" s="128" t="s">
        <v>230</v>
      </c>
      <c r="K7790" s="128" t="s">
        <v>230</v>
      </c>
      <c r="N7790" s="128" t="s">
        <v>230</v>
      </c>
      <c r="AA7790" s="128" t="s">
        <v>230</v>
      </c>
    </row>
    <row r="7791" spans="6:27">
      <c r="F7791" s="128" t="s">
        <v>230</v>
      </c>
      <c r="G7791" s="128" t="s">
        <v>230</v>
      </c>
      <c r="H7791" s="128" t="s">
        <v>230</v>
      </c>
      <c r="I7791" s="128" t="s">
        <v>230</v>
      </c>
      <c r="J7791" s="128" t="s">
        <v>230</v>
      </c>
      <c r="K7791" s="128" t="s">
        <v>230</v>
      </c>
      <c r="N7791" s="128" t="s">
        <v>230</v>
      </c>
      <c r="AA7791" s="128" t="s">
        <v>230</v>
      </c>
    </row>
    <row r="7792" spans="6:27">
      <c r="F7792" s="128" t="s">
        <v>230</v>
      </c>
      <c r="G7792" s="128" t="s">
        <v>230</v>
      </c>
      <c r="H7792" s="128" t="s">
        <v>230</v>
      </c>
      <c r="I7792" s="128" t="s">
        <v>230</v>
      </c>
      <c r="J7792" s="128" t="s">
        <v>230</v>
      </c>
      <c r="K7792" s="128" t="s">
        <v>230</v>
      </c>
      <c r="N7792" s="128" t="s">
        <v>230</v>
      </c>
      <c r="AA7792" s="128" t="s">
        <v>230</v>
      </c>
    </row>
    <row r="7793" spans="6:27">
      <c r="F7793" s="128" t="s">
        <v>230</v>
      </c>
      <c r="G7793" s="128" t="s">
        <v>230</v>
      </c>
      <c r="H7793" s="128" t="s">
        <v>230</v>
      </c>
      <c r="I7793" s="128" t="s">
        <v>230</v>
      </c>
      <c r="J7793" s="128" t="s">
        <v>230</v>
      </c>
      <c r="K7793" s="128" t="s">
        <v>230</v>
      </c>
      <c r="N7793" s="128" t="s">
        <v>230</v>
      </c>
      <c r="AA7793" s="128" t="s">
        <v>230</v>
      </c>
    </row>
    <row r="7794" spans="6:27">
      <c r="F7794" s="128" t="s">
        <v>230</v>
      </c>
      <c r="G7794" s="128" t="s">
        <v>230</v>
      </c>
      <c r="H7794" s="128" t="s">
        <v>230</v>
      </c>
      <c r="I7794" s="128" t="s">
        <v>230</v>
      </c>
      <c r="J7794" s="128" t="s">
        <v>230</v>
      </c>
      <c r="K7794" s="128" t="s">
        <v>230</v>
      </c>
      <c r="N7794" s="128" t="s">
        <v>230</v>
      </c>
      <c r="AA7794" s="128" t="s">
        <v>230</v>
      </c>
    </row>
    <row r="7795" spans="6:27">
      <c r="F7795" s="128" t="s">
        <v>230</v>
      </c>
      <c r="G7795" s="128" t="s">
        <v>230</v>
      </c>
      <c r="H7795" s="128" t="s">
        <v>230</v>
      </c>
      <c r="I7795" s="128" t="s">
        <v>230</v>
      </c>
      <c r="J7795" s="128" t="s">
        <v>230</v>
      </c>
      <c r="K7795" s="128" t="s">
        <v>230</v>
      </c>
      <c r="N7795" s="128" t="s">
        <v>230</v>
      </c>
      <c r="AA7795" s="128" t="s">
        <v>230</v>
      </c>
    </row>
    <row r="7796" spans="6:27">
      <c r="F7796" s="128" t="s">
        <v>230</v>
      </c>
      <c r="G7796" s="128" t="s">
        <v>230</v>
      </c>
      <c r="H7796" s="128" t="s">
        <v>230</v>
      </c>
      <c r="I7796" s="128" t="s">
        <v>230</v>
      </c>
      <c r="J7796" s="128" t="s">
        <v>230</v>
      </c>
      <c r="K7796" s="128" t="s">
        <v>230</v>
      </c>
      <c r="N7796" s="128" t="s">
        <v>230</v>
      </c>
      <c r="AA7796" s="128" t="s">
        <v>230</v>
      </c>
    </row>
    <row r="7797" spans="6:27">
      <c r="F7797" s="128" t="s">
        <v>230</v>
      </c>
      <c r="G7797" s="128" t="s">
        <v>230</v>
      </c>
      <c r="H7797" s="128" t="s">
        <v>230</v>
      </c>
      <c r="I7797" s="128" t="s">
        <v>230</v>
      </c>
      <c r="J7797" s="128" t="s">
        <v>230</v>
      </c>
      <c r="K7797" s="128" t="s">
        <v>230</v>
      </c>
      <c r="N7797" s="128" t="s">
        <v>230</v>
      </c>
      <c r="AA7797" s="128" t="s">
        <v>230</v>
      </c>
    </row>
    <row r="7798" spans="6:27">
      <c r="F7798" s="128" t="s">
        <v>230</v>
      </c>
      <c r="G7798" s="128" t="s">
        <v>230</v>
      </c>
      <c r="H7798" s="128" t="s">
        <v>230</v>
      </c>
      <c r="I7798" s="128" t="s">
        <v>230</v>
      </c>
      <c r="J7798" s="128" t="s">
        <v>230</v>
      </c>
      <c r="K7798" s="128" t="s">
        <v>230</v>
      </c>
      <c r="N7798" s="128" t="s">
        <v>230</v>
      </c>
      <c r="AA7798" s="128" t="s">
        <v>230</v>
      </c>
    </row>
    <row r="7799" spans="6:27">
      <c r="F7799" s="128" t="s">
        <v>230</v>
      </c>
      <c r="G7799" s="128" t="s">
        <v>230</v>
      </c>
      <c r="H7799" s="128" t="s">
        <v>230</v>
      </c>
      <c r="I7799" s="128" t="s">
        <v>230</v>
      </c>
      <c r="J7799" s="128" t="s">
        <v>230</v>
      </c>
      <c r="K7799" s="128" t="s">
        <v>230</v>
      </c>
      <c r="N7799" s="128" t="s">
        <v>230</v>
      </c>
      <c r="AA7799" s="128" t="s">
        <v>230</v>
      </c>
    </row>
    <row r="7800" spans="6:27">
      <c r="F7800" s="128" t="s">
        <v>230</v>
      </c>
      <c r="G7800" s="128" t="s">
        <v>230</v>
      </c>
      <c r="H7800" s="128" t="s">
        <v>230</v>
      </c>
      <c r="I7800" s="128" t="s">
        <v>230</v>
      </c>
      <c r="J7800" s="128" t="s">
        <v>230</v>
      </c>
      <c r="K7800" s="128" t="s">
        <v>230</v>
      </c>
      <c r="N7800" s="128" t="s">
        <v>230</v>
      </c>
      <c r="AA7800" s="128" t="s">
        <v>230</v>
      </c>
    </row>
    <row r="7801" spans="6:27">
      <c r="F7801" s="128" t="s">
        <v>230</v>
      </c>
      <c r="G7801" s="128" t="s">
        <v>230</v>
      </c>
      <c r="H7801" s="128" t="s">
        <v>230</v>
      </c>
      <c r="I7801" s="128" t="s">
        <v>230</v>
      </c>
      <c r="J7801" s="128" t="s">
        <v>230</v>
      </c>
      <c r="K7801" s="128" t="s">
        <v>230</v>
      </c>
      <c r="N7801" s="128" t="s">
        <v>230</v>
      </c>
      <c r="AA7801" s="128" t="s">
        <v>230</v>
      </c>
    </row>
    <row r="7802" spans="6:27">
      <c r="F7802" s="128" t="s">
        <v>230</v>
      </c>
      <c r="G7802" s="128" t="s">
        <v>230</v>
      </c>
      <c r="H7802" s="128" t="s">
        <v>230</v>
      </c>
      <c r="I7802" s="128" t="s">
        <v>230</v>
      </c>
      <c r="J7802" s="128" t="s">
        <v>230</v>
      </c>
      <c r="K7802" s="128" t="s">
        <v>230</v>
      </c>
      <c r="N7802" s="128" t="s">
        <v>230</v>
      </c>
      <c r="AA7802" s="128" t="s">
        <v>230</v>
      </c>
    </row>
    <row r="7803" spans="6:27">
      <c r="F7803" s="128" t="s">
        <v>230</v>
      </c>
      <c r="G7803" s="128" t="s">
        <v>230</v>
      </c>
      <c r="H7803" s="128" t="s">
        <v>230</v>
      </c>
      <c r="I7803" s="128" t="s">
        <v>230</v>
      </c>
      <c r="J7803" s="128" t="s">
        <v>230</v>
      </c>
      <c r="K7803" s="128" t="s">
        <v>230</v>
      </c>
      <c r="N7803" s="128" t="s">
        <v>230</v>
      </c>
      <c r="AA7803" s="128" t="s">
        <v>230</v>
      </c>
    </row>
    <row r="7804" spans="6:27">
      <c r="F7804" s="128" t="s">
        <v>230</v>
      </c>
      <c r="G7804" s="128" t="s">
        <v>230</v>
      </c>
      <c r="H7804" s="128" t="s">
        <v>230</v>
      </c>
      <c r="I7804" s="128" t="s">
        <v>230</v>
      </c>
      <c r="J7804" s="128" t="s">
        <v>230</v>
      </c>
      <c r="K7804" s="128" t="s">
        <v>230</v>
      </c>
      <c r="N7804" s="128" t="s">
        <v>230</v>
      </c>
      <c r="AA7804" s="128" t="s">
        <v>230</v>
      </c>
    </row>
    <row r="7805" spans="6:27">
      <c r="F7805" s="128" t="s">
        <v>230</v>
      </c>
      <c r="G7805" s="128" t="s">
        <v>230</v>
      </c>
      <c r="H7805" s="128" t="s">
        <v>230</v>
      </c>
      <c r="I7805" s="128" t="s">
        <v>230</v>
      </c>
      <c r="J7805" s="128" t="s">
        <v>230</v>
      </c>
      <c r="K7805" s="128" t="s">
        <v>230</v>
      </c>
      <c r="N7805" s="128" t="s">
        <v>230</v>
      </c>
      <c r="AA7805" s="128" t="s">
        <v>230</v>
      </c>
    </row>
    <row r="7806" spans="6:27">
      <c r="F7806" s="128" t="s">
        <v>230</v>
      </c>
      <c r="G7806" s="128" t="s">
        <v>230</v>
      </c>
      <c r="H7806" s="128" t="s">
        <v>230</v>
      </c>
      <c r="I7806" s="128" t="s">
        <v>230</v>
      </c>
      <c r="J7806" s="128" t="s">
        <v>230</v>
      </c>
      <c r="K7806" s="128" t="s">
        <v>230</v>
      </c>
      <c r="N7806" s="128" t="s">
        <v>230</v>
      </c>
      <c r="AA7806" s="128" t="s">
        <v>230</v>
      </c>
    </row>
    <row r="7807" spans="6:27">
      <c r="F7807" s="128" t="s">
        <v>230</v>
      </c>
      <c r="G7807" s="128" t="s">
        <v>230</v>
      </c>
      <c r="H7807" s="128" t="s">
        <v>230</v>
      </c>
      <c r="I7807" s="128" t="s">
        <v>230</v>
      </c>
      <c r="J7807" s="128" t="s">
        <v>230</v>
      </c>
      <c r="K7807" s="128" t="s">
        <v>230</v>
      </c>
      <c r="N7807" s="128" t="s">
        <v>230</v>
      </c>
      <c r="AA7807" s="128" t="s">
        <v>230</v>
      </c>
    </row>
    <row r="7808" spans="6:27">
      <c r="F7808" s="128" t="s">
        <v>230</v>
      </c>
      <c r="G7808" s="128" t="s">
        <v>230</v>
      </c>
      <c r="H7808" s="128" t="s">
        <v>230</v>
      </c>
      <c r="I7808" s="128" t="s">
        <v>230</v>
      </c>
      <c r="J7808" s="128" t="s">
        <v>230</v>
      </c>
      <c r="K7808" s="128" t="s">
        <v>230</v>
      </c>
      <c r="N7808" s="128" t="s">
        <v>230</v>
      </c>
      <c r="AA7808" s="128" t="s">
        <v>230</v>
      </c>
    </row>
    <row r="7809" spans="6:27">
      <c r="F7809" s="128" t="s">
        <v>230</v>
      </c>
      <c r="G7809" s="128" t="s">
        <v>230</v>
      </c>
      <c r="H7809" s="128" t="s">
        <v>230</v>
      </c>
      <c r="I7809" s="128" t="s">
        <v>230</v>
      </c>
      <c r="J7809" s="128" t="s">
        <v>230</v>
      </c>
      <c r="K7809" s="128" t="s">
        <v>230</v>
      </c>
      <c r="N7809" s="128" t="s">
        <v>230</v>
      </c>
      <c r="AA7809" s="128" t="s">
        <v>230</v>
      </c>
    </row>
    <row r="7810" spans="6:27">
      <c r="F7810" s="128" t="s">
        <v>230</v>
      </c>
      <c r="G7810" s="128" t="s">
        <v>230</v>
      </c>
      <c r="H7810" s="128" t="s">
        <v>230</v>
      </c>
      <c r="I7810" s="128" t="s">
        <v>230</v>
      </c>
      <c r="J7810" s="128" t="s">
        <v>230</v>
      </c>
      <c r="K7810" s="128" t="s">
        <v>230</v>
      </c>
      <c r="N7810" s="128" t="s">
        <v>230</v>
      </c>
      <c r="AA7810" s="128" t="s">
        <v>230</v>
      </c>
    </row>
    <row r="7811" spans="6:27">
      <c r="F7811" s="128" t="s">
        <v>230</v>
      </c>
      <c r="G7811" s="128" t="s">
        <v>230</v>
      </c>
      <c r="H7811" s="128" t="s">
        <v>230</v>
      </c>
      <c r="I7811" s="128" t="s">
        <v>230</v>
      </c>
      <c r="J7811" s="128" t="s">
        <v>230</v>
      </c>
      <c r="K7811" s="128" t="s">
        <v>230</v>
      </c>
      <c r="N7811" s="128" t="s">
        <v>230</v>
      </c>
      <c r="AA7811" s="128" t="s">
        <v>230</v>
      </c>
    </row>
    <row r="7812" spans="6:27">
      <c r="F7812" s="128" t="s">
        <v>230</v>
      </c>
      <c r="G7812" s="128" t="s">
        <v>230</v>
      </c>
      <c r="H7812" s="128" t="s">
        <v>230</v>
      </c>
      <c r="I7812" s="128" t="s">
        <v>230</v>
      </c>
      <c r="J7812" s="128" t="s">
        <v>230</v>
      </c>
      <c r="K7812" s="128" t="s">
        <v>230</v>
      </c>
      <c r="N7812" s="128" t="s">
        <v>230</v>
      </c>
      <c r="AA7812" s="128" t="s">
        <v>230</v>
      </c>
    </row>
    <row r="7813" spans="6:27">
      <c r="F7813" s="128" t="s">
        <v>230</v>
      </c>
      <c r="G7813" s="128" t="s">
        <v>230</v>
      </c>
      <c r="H7813" s="128" t="s">
        <v>230</v>
      </c>
      <c r="I7813" s="128" t="s">
        <v>230</v>
      </c>
      <c r="J7813" s="128" t="s">
        <v>230</v>
      </c>
      <c r="K7813" s="128" t="s">
        <v>230</v>
      </c>
      <c r="N7813" s="128" t="s">
        <v>230</v>
      </c>
      <c r="AA7813" s="128" t="s">
        <v>230</v>
      </c>
    </row>
    <row r="7814" spans="6:27">
      <c r="F7814" s="128" t="s">
        <v>230</v>
      </c>
      <c r="G7814" s="128" t="s">
        <v>230</v>
      </c>
      <c r="H7814" s="128" t="s">
        <v>230</v>
      </c>
      <c r="I7814" s="128" t="s">
        <v>230</v>
      </c>
      <c r="J7814" s="128" t="s">
        <v>230</v>
      </c>
      <c r="K7814" s="128" t="s">
        <v>230</v>
      </c>
      <c r="N7814" s="128" t="s">
        <v>230</v>
      </c>
      <c r="AA7814" s="128" t="s">
        <v>230</v>
      </c>
    </row>
    <row r="7815" spans="6:27">
      <c r="F7815" s="128" t="s">
        <v>230</v>
      </c>
      <c r="G7815" s="128" t="s">
        <v>230</v>
      </c>
      <c r="H7815" s="128" t="s">
        <v>230</v>
      </c>
      <c r="I7815" s="128" t="s">
        <v>230</v>
      </c>
      <c r="J7815" s="128" t="s">
        <v>230</v>
      </c>
      <c r="K7815" s="128" t="s">
        <v>230</v>
      </c>
      <c r="N7815" s="128" t="s">
        <v>230</v>
      </c>
      <c r="AA7815" s="128" t="s">
        <v>230</v>
      </c>
    </row>
    <row r="7816" spans="6:27">
      <c r="F7816" s="128" t="s">
        <v>230</v>
      </c>
      <c r="G7816" s="128" t="s">
        <v>230</v>
      </c>
      <c r="H7816" s="128" t="s">
        <v>230</v>
      </c>
      <c r="I7816" s="128" t="s">
        <v>230</v>
      </c>
      <c r="J7816" s="128" t="s">
        <v>230</v>
      </c>
      <c r="K7816" s="128" t="s">
        <v>230</v>
      </c>
      <c r="N7816" s="128" t="s">
        <v>230</v>
      </c>
      <c r="AA7816" s="128" t="s">
        <v>230</v>
      </c>
    </row>
    <row r="7817" spans="6:27">
      <c r="F7817" s="128" t="s">
        <v>230</v>
      </c>
      <c r="G7817" s="128" t="s">
        <v>230</v>
      </c>
      <c r="H7817" s="128" t="s">
        <v>230</v>
      </c>
      <c r="I7817" s="128" t="s">
        <v>230</v>
      </c>
      <c r="J7817" s="128" t="s">
        <v>230</v>
      </c>
      <c r="K7817" s="128" t="s">
        <v>230</v>
      </c>
      <c r="N7817" s="128" t="s">
        <v>230</v>
      </c>
      <c r="AA7817" s="128" t="s">
        <v>230</v>
      </c>
    </row>
    <row r="7818" spans="6:27">
      <c r="F7818" s="128" t="s">
        <v>230</v>
      </c>
      <c r="G7818" s="128" t="s">
        <v>230</v>
      </c>
      <c r="H7818" s="128" t="s">
        <v>230</v>
      </c>
      <c r="I7818" s="128" t="s">
        <v>230</v>
      </c>
      <c r="J7818" s="128" t="s">
        <v>230</v>
      </c>
      <c r="K7818" s="128" t="s">
        <v>230</v>
      </c>
      <c r="N7818" s="128" t="s">
        <v>230</v>
      </c>
      <c r="AA7818" s="128" t="s">
        <v>230</v>
      </c>
    </row>
    <row r="7819" spans="6:27">
      <c r="F7819" s="128" t="s">
        <v>230</v>
      </c>
      <c r="G7819" s="128" t="s">
        <v>230</v>
      </c>
      <c r="H7819" s="128" t="s">
        <v>230</v>
      </c>
      <c r="I7819" s="128" t="s">
        <v>230</v>
      </c>
      <c r="J7819" s="128" t="s">
        <v>230</v>
      </c>
      <c r="K7819" s="128" t="s">
        <v>230</v>
      </c>
      <c r="N7819" s="128" t="s">
        <v>230</v>
      </c>
      <c r="AA7819" s="128" t="s">
        <v>230</v>
      </c>
    </row>
    <row r="7820" spans="6:27">
      <c r="F7820" s="128" t="s">
        <v>230</v>
      </c>
      <c r="G7820" s="128" t="s">
        <v>230</v>
      </c>
      <c r="H7820" s="128" t="s">
        <v>230</v>
      </c>
      <c r="I7820" s="128" t="s">
        <v>230</v>
      </c>
      <c r="J7820" s="128" t="s">
        <v>230</v>
      </c>
      <c r="K7820" s="128" t="s">
        <v>230</v>
      </c>
      <c r="N7820" s="128" t="s">
        <v>230</v>
      </c>
      <c r="AA7820" s="128" t="s">
        <v>230</v>
      </c>
    </row>
    <row r="7821" spans="6:27">
      <c r="F7821" s="128" t="s">
        <v>230</v>
      </c>
      <c r="G7821" s="128" t="s">
        <v>230</v>
      </c>
      <c r="H7821" s="128" t="s">
        <v>230</v>
      </c>
      <c r="I7821" s="128" t="s">
        <v>230</v>
      </c>
      <c r="J7821" s="128" t="s">
        <v>230</v>
      </c>
      <c r="K7821" s="128" t="s">
        <v>230</v>
      </c>
      <c r="N7821" s="128" t="s">
        <v>230</v>
      </c>
      <c r="AA7821" s="128" t="s">
        <v>230</v>
      </c>
    </row>
    <row r="7822" spans="6:27">
      <c r="F7822" s="128" t="s">
        <v>230</v>
      </c>
      <c r="G7822" s="128" t="s">
        <v>230</v>
      </c>
      <c r="H7822" s="128" t="s">
        <v>230</v>
      </c>
      <c r="I7822" s="128" t="s">
        <v>230</v>
      </c>
      <c r="J7822" s="128" t="s">
        <v>230</v>
      </c>
      <c r="K7822" s="128" t="s">
        <v>230</v>
      </c>
      <c r="N7822" s="128" t="s">
        <v>230</v>
      </c>
      <c r="AA7822" s="128" t="s">
        <v>230</v>
      </c>
    </row>
    <row r="7823" spans="6:27">
      <c r="F7823" s="128" t="s">
        <v>230</v>
      </c>
      <c r="G7823" s="128" t="s">
        <v>230</v>
      </c>
      <c r="H7823" s="128" t="s">
        <v>230</v>
      </c>
      <c r="I7823" s="128" t="s">
        <v>230</v>
      </c>
      <c r="J7823" s="128" t="s">
        <v>230</v>
      </c>
      <c r="K7823" s="128" t="s">
        <v>230</v>
      </c>
      <c r="N7823" s="128" t="s">
        <v>230</v>
      </c>
      <c r="AA7823" s="128" t="s">
        <v>230</v>
      </c>
    </row>
    <row r="7824" spans="6:27">
      <c r="F7824" s="128" t="s">
        <v>230</v>
      </c>
      <c r="G7824" s="128" t="s">
        <v>230</v>
      </c>
      <c r="H7824" s="128" t="s">
        <v>230</v>
      </c>
      <c r="I7824" s="128" t="s">
        <v>230</v>
      </c>
      <c r="J7824" s="128" t="s">
        <v>230</v>
      </c>
      <c r="K7824" s="128" t="s">
        <v>230</v>
      </c>
      <c r="N7824" s="128" t="s">
        <v>230</v>
      </c>
      <c r="AA7824" s="128" t="s">
        <v>230</v>
      </c>
    </row>
    <row r="7825" spans="6:27">
      <c r="F7825" s="128" t="s">
        <v>230</v>
      </c>
      <c r="G7825" s="128" t="s">
        <v>230</v>
      </c>
      <c r="H7825" s="128" t="s">
        <v>230</v>
      </c>
      <c r="I7825" s="128" t="s">
        <v>230</v>
      </c>
      <c r="J7825" s="128" t="s">
        <v>230</v>
      </c>
      <c r="K7825" s="128" t="s">
        <v>230</v>
      </c>
      <c r="N7825" s="128" t="s">
        <v>230</v>
      </c>
      <c r="AA7825" s="128" t="s">
        <v>230</v>
      </c>
    </row>
    <row r="7826" spans="6:27">
      <c r="F7826" s="128" t="s">
        <v>230</v>
      </c>
      <c r="G7826" s="128" t="s">
        <v>230</v>
      </c>
      <c r="H7826" s="128" t="s">
        <v>230</v>
      </c>
      <c r="I7826" s="128" t="s">
        <v>230</v>
      </c>
      <c r="J7826" s="128" t="s">
        <v>230</v>
      </c>
      <c r="K7826" s="128" t="s">
        <v>230</v>
      </c>
      <c r="N7826" s="128" t="s">
        <v>230</v>
      </c>
      <c r="AA7826" s="128" t="s">
        <v>230</v>
      </c>
    </row>
    <row r="7827" spans="6:27">
      <c r="F7827" s="128" t="s">
        <v>230</v>
      </c>
      <c r="G7827" s="128" t="s">
        <v>230</v>
      </c>
      <c r="H7827" s="128" t="s">
        <v>230</v>
      </c>
      <c r="I7827" s="128" t="s">
        <v>230</v>
      </c>
      <c r="J7827" s="128" t="s">
        <v>230</v>
      </c>
      <c r="K7827" s="128" t="s">
        <v>230</v>
      </c>
      <c r="N7827" s="128" t="s">
        <v>230</v>
      </c>
      <c r="AA7827" s="128" t="s">
        <v>230</v>
      </c>
    </row>
    <row r="7828" spans="6:27">
      <c r="F7828" s="128" t="s">
        <v>230</v>
      </c>
      <c r="G7828" s="128" t="s">
        <v>230</v>
      </c>
      <c r="H7828" s="128" t="s">
        <v>230</v>
      </c>
      <c r="I7828" s="128" t="s">
        <v>230</v>
      </c>
      <c r="J7828" s="128" t="s">
        <v>230</v>
      </c>
      <c r="K7828" s="128" t="s">
        <v>230</v>
      </c>
      <c r="N7828" s="128" t="s">
        <v>230</v>
      </c>
      <c r="AA7828" s="128" t="s">
        <v>230</v>
      </c>
    </row>
    <row r="7829" spans="6:27">
      <c r="F7829" s="128" t="s">
        <v>230</v>
      </c>
      <c r="G7829" s="128" t="s">
        <v>230</v>
      </c>
      <c r="H7829" s="128" t="s">
        <v>230</v>
      </c>
      <c r="I7829" s="128" t="s">
        <v>230</v>
      </c>
      <c r="J7829" s="128" t="s">
        <v>230</v>
      </c>
      <c r="K7829" s="128" t="s">
        <v>230</v>
      </c>
      <c r="N7829" s="128" t="s">
        <v>230</v>
      </c>
      <c r="AA7829" s="128" t="s">
        <v>230</v>
      </c>
    </row>
    <row r="7830" spans="6:27">
      <c r="F7830" s="128" t="s">
        <v>230</v>
      </c>
      <c r="G7830" s="128" t="s">
        <v>230</v>
      </c>
      <c r="H7830" s="128" t="s">
        <v>230</v>
      </c>
      <c r="I7830" s="128" t="s">
        <v>230</v>
      </c>
      <c r="J7830" s="128" t="s">
        <v>230</v>
      </c>
      <c r="K7830" s="128" t="s">
        <v>230</v>
      </c>
      <c r="N7830" s="128" t="s">
        <v>230</v>
      </c>
      <c r="AA7830" s="128" t="s">
        <v>230</v>
      </c>
    </row>
    <row r="7831" spans="6:27">
      <c r="F7831" s="128" t="s">
        <v>230</v>
      </c>
      <c r="G7831" s="128" t="s">
        <v>230</v>
      </c>
      <c r="H7831" s="128" t="s">
        <v>230</v>
      </c>
      <c r="I7831" s="128" t="s">
        <v>230</v>
      </c>
      <c r="J7831" s="128" t="s">
        <v>230</v>
      </c>
      <c r="K7831" s="128" t="s">
        <v>230</v>
      </c>
      <c r="N7831" s="128" t="s">
        <v>230</v>
      </c>
      <c r="AA7831" s="128" t="s">
        <v>230</v>
      </c>
    </row>
    <row r="7832" spans="6:27">
      <c r="F7832" s="128" t="s">
        <v>230</v>
      </c>
      <c r="G7832" s="128" t="s">
        <v>230</v>
      </c>
      <c r="H7832" s="128" t="s">
        <v>230</v>
      </c>
      <c r="I7832" s="128" t="s">
        <v>230</v>
      </c>
      <c r="J7832" s="128" t="s">
        <v>230</v>
      </c>
      <c r="K7832" s="128" t="s">
        <v>230</v>
      </c>
      <c r="N7832" s="128" t="s">
        <v>230</v>
      </c>
      <c r="AA7832" s="128" t="s">
        <v>230</v>
      </c>
    </row>
    <row r="7833" spans="6:27">
      <c r="F7833" s="128" t="s">
        <v>230</v>
      </c>
      <c r="G7833" s="128" t="s">
        <v>230</v>
      </c>
      <c r="H7833" s="128" t="s">
        <v>230</v>
      </c>
      <c r="I7833" s="128" t="s">
        <v>230</v>
      </c>
      <c r="J7833" s="128" t="s">
        <v>230</v>
      </c>
      <c r="K7833" s="128" t="s">
        <v>230</v>
      </c>
      <c r="N7833" s="128" t="s">
        <v>230</v>
      </c>
      <c r="AA7833" s="128" t="s">
        <v>230</v>
      </c>
    </row>
    <row r="7834" spans="6:27">
      <c r="F7834" s="128" t="s">
        <v>230</v>
      </c>
      <c r="G7834" s="128" t="s">
        <v>230</v>
      </c>
      <c r="H7834" s="128" t="s">
        <v>230</v>
      </c>
      <c r="I7834" s="128" t="s">
        <v>230</v>
      </c>
      <c r="J7834" s="128" t="s">
        <v>230</v>
      </c>
      <c r="K7834" s="128" t="s">
        <v>230</v>
      </c>
      <c r="N7834" s="128" t="s">
        <v>230</v>
      </c>
      <c r="AA7834" s="128" t="s">
        <v>230</v>
      </c>
    </row>
    <row r="7835" spans="6:27">
      <c r="F7835" s="128" t="s">
        <v>230</v>
      </c>
      <c r="G7835" s="128" t="s">
        <v>230</v>
      </c>
      <c r="H7835" s="128" t="s">
        <v>230</v>
      </c>
      <c r="I7835" s="128" t="s">
        <v>230</v>
      </c>
      <c r="J7835" s="128" t="s">
        <v>230</v>
      </c>
      <c r="K7835" s="128" t="s">
        <v>230</v>
      </c>
      <c r="N7835" s="128" t="s">
        <v>230</v>
      </c>
      <c r="AA7835" s="128" t="s">
        <v>230</v>
      </c>
    </row>
    <row r="7836" spans="6:27">
      <c r="F7836" s="128" t="s">
        <v>230</v>
      </c>
      <c r="G7836" s="128" t="s">
        <v>230</v>
      </c>
      <c r="H7836" s="128" t="s">
        <v>230</v>
      </c>
      <c r="I7836" s="128" t="s">
        <v>230</v>
      </c>
      <c r="J7836" s="128" t="s">
        <v>230</v>
      </c>
      <c r="K7836" s="128" t="s">
        <v>230</v>
      </c>
      <c r="N7836" s="128" t="s">
        <v>230</v>
      </c>
      <c r="AA7836" s="128" t="s">
        <v>230</v>
      </c>
    </row>
    <row r="7837" spans="6:27">
      <c r="F7837" s="128" t="s">
        <v>230</v>
      </c>
      <c r="G7837" s="128" t="s">
        <v>230</v>
      </c>
      <c r="H7837" s="128" t="s">
        <v>230</v>
      </c>
      <c r="I7837" s="128" t="s">
        <v>230</v>
      </c>
      <c r="J7837" s="128" t="s">
        <v>230</v>
      </c>
      <c r="K7837" s="128" t="s">
        <v>230</v>
      </c>
      <c r="N7837" s="128" t="s">
        <v>230</v>
      </c>
      <c r="AA7837" s="128" t="s">
        <v>230</v>
      </c>
    </row>
    <row r="7838" spans="6:27">
      <c r="F7838" s="128" t="s">
        <v>230</v>
      </c>
      <c r="G7838" s="128" t="s">
        <v>230</v>
      </c>
      <c r="H7838" s="128" t="s">
        <v>230</v>
      </c>
      <c r="I7838" s="128" t="s">
        <v>230</v>
      </c>
      <c r="J7838" s="128" t="s">
        <v>230</v>
      </c>
      <c r="K7838" s="128" t="s">
        <v>230</v>
      </c>
      <c r="N7838" s="128" t="s">
        <v>230</v>
      </c>
      <c r="AA7838" s="128" t="s">
        <v>230</v>
      </c>
    </row>
    <row r="7839" spans="6:27">
      <c r="F7839" s="128" t="s">
        <v>230</v>
      </c>
      <c r="G7839" s="128" t="s">
        <v>230</v>
      </c>
      <c r="H7839" s="128" t="s">
        <v>230</v>
      </c>
      <c r="I7839" s="128" t="s">
        <v>230</v>
      </c>
      <c r="J7839" s="128" t="s">
        <v>230</v>
      </c>
      <c r="K7839" s="128" t="s">
        <v>230</v>
      </c>
      <c r="N7839" s="128" t="s">
        <v>230</v>
      </c>
      <c r="AA7839" s="128" t="s">
        <v>230</v>
      </c>
    </row>
    <row r="7840" spans="6:27">
      <c r="F7840" s="128" t="s">
        <v>230</v>
      </c>
      <c r="G7840" s="128" t="s">
        <v>230</v>
      </c>
      <c r="H7840" s="128" t="s">
        <v>230</v>
      </c>
      <c r="I7840" s="128" t="s">
        <v>230</v>
      </c>
      <c r="J7840" s="128" t="s">
        <v>230</v>
      </c>
      <c r="K7840" s="128" t="s">
        <v>230</v>
      </c>
      <c r="N7840" s="128" t="s">
        <v>230</v>
      </c>
      <c r="AA7840" s="128" t="s">
        <v>230</v>
      </c>
    </row>
    <row r="7841" spans="6:27">
      <c r="F7841" s="128" t="s">
        <v>230</v>
      </c>
      <c r="G7841" s="128" t="s">
        <v>230</v>
      </c>
      <c r="H7841" s="128" t="s">
        <v>230</v>
      </c>
      <c r="I7841" s="128" t="s">
        <v>230</v>
      </c>
      <c r="J7841" s="128" t="s">
        <v>230</v>
      </c>
      <c r="K7841" s="128" t="s">
        <v>230</v>
      </c>
      <c r="N7841" s="128" t="s">
        <v>230</v>
      </c>
      <c r="AA7841" s="128" t="s">
        <v>230</v>
      </c>
    </row>
    <row r="7842" spans="6:27">
      <c r="F7842" s="128" t="s">
        <v>230</v>
      </c>
      <c r="G7842" s="128" t="s">
        <v>230</v>
      </c>
      <c r="H7842" s="128" t="s">
        <v>230</v>
      </c>
      <c r="I7842" s="128" t="s">
        <v>230</v>
      </c>
      <c r="J7842" s="128" t="s">
        <v>230</v>
      </c>
      <c r="K7842" s="128" t="s">
        <v>230</v>
      </c>
      <c r="N7842" s="128" t="s">
        <v>230</v>
      </c>
      <c r="AA7842" s="128" t="s">
        <v>230</v>
      </c>
    </row>
    <row r="7843" spans="6:27">
      <c r="F7843" s="128" t="s">
        <v>230</v>
      </c>
      <c r="G7843" s="128" t="s">
        <v>230</v>
      </c>
      <c r="H7843" s="128" t="s">
        <v>230</v>
      </c>
      <c r="I7843" s="128" t="s">
        <v>230</v>
      </c>
      <c r="J7843" s="128" t="s">
        <v>230</v>
      </c>
      <c r="K7843" s="128" t="s">
        <v>230</v>
      </c>
      <c r="N7843" s="128" t="s">
        <v>230</v>
      </c>
      <c r="AA7843" s="128" t="s">
        <v>230</v>
      </c>
    </row>
    <row r="7844" spans="6:27">
      <c r="F7844" s="128" t="s">
        <v>230</v>
      </c>
      <c r="G7844" s="128" t="s">
        <v>230</v>
      </c>
      <c r="H7844" s="128" t="s">
        <v>230</v>
      </c>
      <c r="I7844" s="128" t="s">
        <v>230</v>
      </c>
      <c r="J7844" s="128" t="s">
        <v>230</v>
      </c>
      <c r="K7844" s="128" t="s">
        <v>230</v>
      </c>
      <c r="N7844" s="128" t="s">
        <v>230</v>
      </c>
      <c r="AA7844" s="128" t="s">
        <v>230</v>
      </c>
    </row>
    <row r="7845" spans="6:27">
      <c r="F7845" s="128" t="s">
        <v>230</v>
      </c>
      <c r="G7845" s="128" t="s">
        <v>230</v>
      </c>
      <c r="H7845" s="128" t="s">
        <v>230</v>
      </c>
      <c r="I7845" s="128" t="s">
        <v>230</v>
      </c>
      <c r="J7845" s="128" t="s">
        <v>230</v>
      </c>
      <c r="K7845" s="128" t="s">
        <v>230</v>
      </c>
      <c r="N7845" s="128" t="s">
        <v>230</v>
      </c>
      <c r="AA7845" s="128" t="s">
        <v>230</v>
      </c>
    </row>
    <row r="7846" spans="6:27">
      <c r="F7846" s="128" t="s">
        <v>230</v>
      </c>
      <c r="G7846" s="128" t="s">
        <v>230</v>
      </c>
      <c r="H7846" s="128" t="s">
        <v>230</v>
      </c>
      <c r="I7846" s="128" t="s">
        <v>230</v>
      </c>
      <c r="J7846" s="128" t="s">
        <v>230</v>
      </c>
      <c r="K7846" s="128" t="s">
        <v>230</v>
      </c>
      <c r="N7846" s="128" t="s">
        <v>230</v>
      </c>
      <c r="AA7846" s="128" t="s">
        <v>230</v>
      </c>
    </row>
    <row r="7847" spans="6:27">
      <c r="F7847" s="128" t="s">
        <v>230</v>
      </c>
      <c r="G7847" s="128" t="s">
        <v>230</v>
      </c>
      <c r="H7847" s="128" t="s">
        <v>230</v>
      </c>
      <c r="I7847" s="128" t="s">
        <v>230</v>
      </c>
      <c r="J7847" s="128" t="s">
        <v>230</v>
      </c>
      <c r="K7847" s="128" t="s">
        <v>230</v>
      </c>
      <c r="N7847" s="128" t="s">
        <v>230</v>
      </c>
      <c r="AA7847" s="128" t="s">
        <v>230</v>
      </c>
    </row>
    <row r="7848" spans="6:27">
      <c r="F7848" s="128" t="s">
        <v>230</v>
      </c>
      <c r="G7848" s="128" t="s">
        <v>230</v>
      </c>
      <c r="H7848" s="128" t="s">
        <v>230</v>
      </c>
      <c r="I7848" s="128" t="s">
        <v>230</v>
      </c>
      <c r="J7848" s="128" t="s">
        <v>230</v>
      </c>
      <c r="K7848" s="128" t="s">
        <v>230</v>
      </c>
      <c r="N7848" s="128" t="s">
        <v>230</v>
      </c>
      <c r="AA7848" s="128" t="s">
        <v>230</v>
      </c>
    </row>
    <row r="7849" spans="6:27">
      <c r="F7849" s="128" t="s">
        <v>230</v>
      </c>
      <c r="G7849" s="128" t="s">
        <v>230</v>
      </c>
      <c r="H7849" s="128" t="s">
        <v>230</v>
      </c>
      <c r="I7849" s="128" t="s">
        <v>230</v>
      </c>
      <c r="J7849" s="128" t="s">
        <v>230</v>
      </c>
      <c r="K7849" s="128" t="s">
        <v>230</v>
      </c>
      <c r="N7849" s="128" t="s">
        <v>230</v>
      </c>
      <c r="AA7849" s="128" t="s">
        <v>230</v>
      </c>
    </row>
    <row r="7850" spans="6:27">
      <c r="F7850" s="128" t="s">
        <v>230</v>
      </c>
      <c r="G7850" s="128" t="s">
        <v>230</v>
      </c>
      <c r="H7850" s="128" t="s">
        <v>230</v>
      </c>
      <c r="I7850" s="128" t="s">
        <v>230</v>
      </c>
      <c r="J7850" s="128" t="s">
        <v>230</v>
      </c>
      <c r="K7850" s="128" t="s">
        <v>230</v>
      </c>
      <c r="N7850" s="128" t="s">
        <v>230</v>
      </c>
      <c r="AA7850" s="128" t="s">
        <v>230</v>
      </c>
    </row>
    <row r="7851" spans="6:27">
      <c r="F7851" s="128" t="s">
        <v>230</v>
      </c>
      <c r="G7851" s="128" t="s">
        <v>230</v>
      </c>
      <c r="H7851" s="128" t="s">
        <v>230</v>
      </c>
      <c r="I7851" s="128" t="s">
        <v>230</v>
      </c>
      <c r="J7851" s="128" t="s">
        <v>230</v>
      </c>
      <c r="K7851" s="128" t="s">
        <v>230</v>
      </c>
      <c r="N7851" s="128" t="s">
        <v>230</v>
      </c>
      <c r="AA7851" s="128" t="s">
        <v>230</v>
      </c>
    </row>
    <row r="7852" spans="6:27">
      <c r="F7852" s="128" t="s">
        <v>230</v>
      </c>
      <c r="G7852" s="128" t="s">
        <v>230</v>
      </c>
      <c r="H7852" s="128" t="s">
        <v>230</v>
      </c>
      <c r="I7852" s="128" t="s">
        <v>230</v>
      </c>
      <c r="J7852" s="128" t="s">
        <v>230</v>
      </c>
      <c r="K7852" s="128" t="s">
        <v>230</v>
      </c>
      <c r="N7852" s="128" t="s">
        <v>230</v>
      </c>
      <c r="AA7852" s="128" t="s">
        <v>230</v>
      </c>
    </row>
    <row r="7853" spans="6:27">
      <c r="F7853" s="128" t="s">
        <v>230</v>
      </c>
      <c r="G7853" s="128" t="s">
        <v>230</v>
      </c>
      <c r="H7853" s="128" t="s">
        <v>230</v>
      </c>
      <c r="I7853" s="128" t="s">
        <v>230</v>
      </c>
      <c r="J7853" s="128" t="s">
        <v>230</v>
      </c>
      <c r="K7853" s="128" t="s">
        <v>230</v>
      </c>
      <c r="N7853" s="128" t="s">
        <v>230</v>
      </c>
      <c r="AA7853" s="128" t="s">
        <v>230</v>
      </c>
    </row>
    <row r="7854" spans="6:27">
      <c r="F7854" s="128" t="s">
        <v>230</v>
      </c>
      <c r="G7854" s="128" t="s">
        <v>230</v>
      </c>
      <c r="H7854" s="128" t="s">
        <v>230</v>
      </c>
      <c r="I7854" s="128" t="s">
        <v>230</v>
      </c>
      <c r="J7854" s="128" t="s">
        <v>230</v>
      </c>
      <c r="K7854" s="128" t="s">
        <v>230</v>
      </c>
      <c r="N7854" s="128" t="s">
        <v>230</v>
      </c>
      <c r="AA7854" s="128" t="s">
        <v>230</v>
      </c>
    </row>
    <row r="7855" spans="6:27">
      <c r="F7855" s="128" t="s">
        <v>230</v>
      </c>
      <c r="G7855" s="128" t="s">
        <v>230</v>
      </c>
      <c r="H7855" s="128" t="s">
        <v>230</v>
      </c>
      <c r="I7855" s="128" t="s">
        <v>230</v>
      </c>
      <c r="J7855" s="128" t="s">
        <v>230</v>
      </c>
      <c r="K7855" s="128" t="s">
        <v>230</v>
      </c>
      <c r="N7855" s="128" t="s">
        <v>230</v>
      </c>
      <c r="AA7855" s="128" t="s">
        <v>230</v>
      </c>
    </row>
    <row r="7856" spans="6:27">
      <c r="F7856" s="128" t="s">
        <v>230</v>
      </c>
      <c r="G7856" s="128" t="s">
        <v>230</v>
      </c>
      <c r="H7856" s="128" t="s">
        <v>230</v>
      </c>
      <c r="I7856" s="128" t="s">
        <v>230</v>
      </c>
      <c r="J7856" s="128" t="s">
        <v>230</v>
      </c>
      <c r="K7856" s="128" t="s">
        <v>230</v>
      </c>
      <c r="N7856" s="128" t="s">
        <v>230</v>
      </c>
      <c r="AA7856" s="128" t="s">
        <v>230</v>
      </c>
    </row>
    <row r="7857" spans="6:27">
      <c r="F7857" s="128" t="s">
        <v>230</v>
      </c>
      <c r="G7857" s="128" t="s">
        <v>230</v>
      </c>
      <c r="H7857" s="128" t="s">
        <v>230</v>
      </c>
      <c r="I7857" s="128" t="s">
        <v>230</v>
      </c>
      <c r="J7857" s="128" t="s">
        <v>230</v>
      </c>
      <c r="K7857" s="128" t="s">
        <v>230</v>
      </c>
      <c r="N7857" s="128" t="s">
        <v>230</v>
      </c>
      <c r="AA7857" s="128" t="s">
        <v>230</v>
      </c>
    </row>
    <row r="7858" spans="6:27">
      <c r="F7858" s="128" t="s">
        <v>230</v>
      </c>
      <c r="G7858" s="128" t="s">
        <v>230</v>
      </c>
      <c r="H7858" s="128" t="s">
        <v>230</v>
      </c>
      <c r="I7858" s="128" t="s">
        <v>230</v>
      </c>
      <c r="J7858" s="128" t="s">
        <v>230</v>
      </c>
      <c r="K7858" s="128" t="s">
        <v>230</v>
      </c>
      <c r="N7858" s="128" t="s">
        <v>230</v>
      </c>
      <c r="AA7858" s="128" t="s">
        <v>230</v>
      </c>
    </row>
    <row r="7859" spans="6:27">
      <c r="F7859" s="128" t="s">
        <v>230</v>
      </c>
      <c r="G7859" s="128" t="s">
        <v>230</v>
      </c>
      <c r="H7859" s="128" t="s">
        <v>230</v>
      </c>
      <c r="I7859" s="128" t="s">
        <v>230</v>
      </c>
      <c r="J7859" s="128" t="s">
        <v>230</v>
      </c>
      <c r="K7859" s="128" t="s">
        <v>230</v>
      </c>
      <c r="N7859" s="128" t="s">
        <v>230</v>
      </c>
      <c r="AA7859" s="128" t="s">
        <v>230</v>
      </c>
    </row>
    <row r="7860" spans="6:27">
      <c r="F7860" s="128" t="s">
        <v>230</v>
      </c>
      <c r="G7860" s="128" t="s">
        <v>230</v>
      </c>
      <c r="H7860" s="128" t="s">
        <v>230</v>
      </c>
      <c r="I7860" s="128" t="s">
        <v>230</v>
      </c>
      <c r="J7860" s="128" t="s">
        <v>230</v>
      </c>
      <c r="K7860" s="128" t="s">
        <v>230</v>
      </c>
      <c r="N7860" s="128" t="s">
        <v>230</v>
      </c>
      <c r="AA7860" s="128" t="s">
        <v>230</v>
      </c>
    </row>
    <row r="7861" spans="6:27">
      <c r="F7861" s="128" t="s">
        <v>230</v>
      </c>
      <c r="G7861" s="128" t="s">
        <v>230</v>
      </c>
      <c r="H7861" s="128" t="s">
        <v>230</v>
      </c>
      <c r="I7861" s="128" t="s">
        <v>230</v>
      </c>
      <c r="J7861" s="128" t="s">
        <v>230</v>
      </c>
      <c r="K7861" s="128" t="s">
        <v>230</v>
      </c>
      <c r="N7861" s="128" t="s">
        <v>230</v>
      </c>
      <c r="AA7861" s="128" t="s">
        <v>230</v>
      </c>
    </row>
    <row r="7862" spans="6:27">
      <c r="F7862" s="128" t="s">
        <v>230</v>
      </c>
      <c r="G7862" s="128" t="s">
        <v>230</v>
      </c>
      <c r="H7862" s="128" t="s">
        <v>230</v>
      </c>
      <c r="I7862" s="128" t="s">
        <v>230</v>
      </c>
      <c r="J7862" s="128" t="s">
        <v>230</v>
      </c>
      <c r="K7862" s="128" t="s">
        <v>230</v>
      </c>
      <c r="N7862" s="128" t="s">
        <v>230</v>
      </c>
      <c r="AA7862" s="128" t="s">
        <v>230</v>
      </c>
    </row>
    <row r="7863" spans="6:27">
      <c r="F7863" s="128" t="s">
        <v>230</v>
      </c>
      <c r="G7863" s="128" t="s">
        <v>230</v>
      </c>
      <c r="H7863" s="128" t="s">
        <v>230</v>
      </c>
      <c r="I7863" s="128" t="s">
        <v>230</v>
      </c>
      <c r="J7863" s="128" t="s">
        <v>230</v>
      </c>
      <c r="K7863" s="128" t="s">
        <v>230</v>
      </c>
      <c r="N7863" s="128" t="s">
        <v>230</v>
      </c>
      <c r="AA7863" s="128" t="s">
        <v>230</v>
      </c>
    </row>
    <row r="7864" spans="6:27">
      <c r="F7864" s="128" t="s">
        <v>230</v>
      </c>
      <c r="G7864" s="128" t="s">
        <v>230</v>
      </c>
      <c r="H7864" s="128" t="s">
        <v>230</v>
      </c>
      <c r="I7864" s="128" t="s">
        <v>230</v>
      </c>
      <c r="J7864" s="128" t="s">
        <v>230</v>
      </c>
      <c r="K7864" s="128" t="s">
        <v>230</v>
      </c>
      <c r="N7864" s="128" t="s">
        <v>230</v>
      </c>
      <c r="AA7864" s="128" t="s">
        <v>230</v>
      </c>
    </row>
    <row r="7865" spans="6:27">
      <c r="F7865" s="128" t="s">
        <v>230</v>
      </c>
      <c r="G7865" s="128" t="s">
        <v>230</v>
      </c>
      <c r="H7865" s="128" t="s">
        <v>230</v>
      </c>
      <c r="I7865" s="128" t="s">
        <v>230</v>
      </c>
      <c r="J7865" s="128" t="s">
        <v>230</v>
      </c>
      <c r="K7865" s="128" t="s">
        <v>230</v>
      </c>
      <c r="N7865" s="128" t="s">
        <v>230</v>
      </c>
      <c r="AA7865" s="128" t="s">
        <v>230</v>
      </c>
    </row>
    <row r="7866" spans="6:27">
      <c r="F7866" s="128" t="s">
        <v>230</v>
      </c>
      <c r="G7866" s="128" t="s">
        <v>230</v>
      </c>
      <c r="H7866" s="128" t="s">
        <v>230</v>
      </c>
      <c r="I7866" s="128" t="s">
        <v>230</v>
      </c>
      <c r="J7866" s="128" t="s">
        <v>230</v>
      </c>
      <c r="K7866" s="128" t="s">
        <v>230</v>
      </c>
      <c r="N7866" s="128" t="s">
        <v>230</v>
      </c>
      <c r="AA7866" s="128" t="s">
        <v>230</v>
      </c>
    </row>
    <row r="7867" spans="6:27">
      <c r="F7867" s="128" t="s">
        <v>230</v>
      </c>
      <c r="G7867" s="128" t="s">
        <v>230</v>
      </c>
      <c r="H7867" s="128" t="s">
        <v>230</v>
      </c>
      <c r="I7867" s="128" t="s">
        <v>230</v>
      </c>
      <c r="J7867" s="128" t="s">
        <v>230</v>
      </c>
      <c r="K7867" s="128" t="s">
        <v>230</v>
      </c>
      <c r="N7867" s="128" t="s">
        <v>230</v>
      </c>
      <c r="AA7867" s="128" t="s">
        <v>230</v>
      </c>
    </row>
    <row r="7868" spans="6:27">
      <c r="F7868" s="128" t="s">
        <v>230</v>
      </c>
      <c r="G7868" s="128" t="s">
        <v>230</v>
      </c>
      <c r="H7868" s="128" t="s">
        <v>230</v>
      </c>
      <c r="I7868" s="128" t="s">
        <v>230</v>
      </c>
      <c r="J7868" s="128" t="s">
        <v>230</v>
      </c>
      <c r="K7868" s="128" t="s">
        <v>230</v>
      </c>
      <c r="N7868" s="128" t="s">
        <v>230</v>
      </c>
      <c r="AA7868" s="128" t="s">
        <v>230</v>
      </c>
    </row>
    <row r="7869" spans="6:27">
      <c r="F7869" s="128" t="s">
        <v>230</v>
      </c>
      <c r="G7869" s="128" t="s">
        <v>230</v>
      </c>
      <c r="H7869" s="128" t="s">
        <v>230</v>
      </c>
      <c r="I7869" s="128" t="s">
        <v>230</v>
      </c>
      <c r="J7869" s="128" t="s">
        <v>230</v>
      </c>
      <c r="K7869" s="128" t="s">
        <v>230</v>
      </c>
      <c r="N7869" s="128" t="s">
        <v>230</v>
      </c>
      <c r="AA7869" s="128" t="s">
        <v>230</v>
      </c>
    </row>
    <row r="7870" spans="6:27">
      <c r="F7870" s="128" t="s">
        <v>230</v>
      </c>
      <c r="G7870" s="128" t="s">
        <v>230</v>
      </c>
      <c r="H7870" s="128" t="s">
        <v>230</v>
      </c>
      <c r="I7870" s="128" t="s">
        <v>230</v>
      </c>
      <c r="J7870" s="128" t="s">
        <v>230</v>
      </c>
      <c r="K7870" s="128" t="s">
        <v>230</v>
      </c>
      <c r="N7870" s="128" t="s">
        <v>230</v>
      </c>
      <c r="AA7870" s="128" t="s">
        <v>230</v>
      </c>
    </row>
    <row r="7871" spans="6:27">
      <c r="F7871" s="128" t="s">
        <v>230</v>
      </c>
      <c r="G7871" s="128" t="s">
        <v>230</v>
      </c>
      <c r="H7871" s="128" t="s">
        <v>230</v>
      </c>
      <c r="I7871" s="128" t="s">
        <v>230</v>
      </c>
      <c r="J7871" s="128" t="s">
        <v>230</v>
      </c>
      <c r="K7871" s="128" t="s">
        <v>230</v>
      </c>
      <c r="N7871" s="128" t="s">
        <v>230</v>
      </c>
      <c r="AA7871" s="128" t="s">
        <v>230</v>
      </c>
    </row>
    <row r="7872" spans="6:27">
      <c r="F7872" s="128" t="s">
        <v>230</v>
      </c>
      <c r="G7872" s="128" t="s">
        <v>230</v>
      </c>
      <c r="H7872" s="128" t="s">
        <v>230</v>
      </c>
      <c r="I7872" s="128" t="s">
        <v>230</v>
      </c>
      <c r="J7872" s="128" t="s">
        <v>230</v>
      </c>
      <c r="K7872" s="128" t="s">
        <v>230</v>
      </c>
      <c r="N7872" s="128" t="s">
        <v>230</v>
      </c>
      <c r="AA7872" s="128" t="s">
        <v>230</v>
      </c>
    </row>
    <row r="7873" spans="6:27">
      <c r="F7873" s="128" t="s">
        <v>230</v>
      </c>
      <c r="G7873" s="128" t="s">
        <v>230</v>
      </c>
      <c r="H7873" s="128" t="s">
        <v>230</v>
      </c>
      <c r="I7873" s="128" t="s">
        <v>230</v>
      </c>
      <c r="J7873" s="128" t="s">
        <v>230</v>
      </c>
      <c r="K7873" s="128" t="s">
        <v>230</v>
      </c>
      <c r="N7873" s="128" t="s">
        <v>230</v>
      </c>
      <c r="AA7873" s="128" t="s">
        <v>230</v>
      </c>
    </row>
    <row r="7874" spans="6:27">
      <c r="F7874" s="128" t="s">
        <v>230</v>
      </c>
      <c r="G7874" s="128" t="s">
        <v>230</v>
      </c>
      <c r="H7874" s="128" t="s">
        <v>230</v>
      </c>
      <c r="I7874" s="128" t="s">
        <v>230</v>
      </c>
      <c r="J7874" s="128" t="s">
        <v>230</v>
      </c>
      <c r="K7874" s="128" t="s">
        <v>230</v>
      </c>
      <c r="N7874" s="128" t="s">
        <v>230</v>
      </c>
      <c r="AA7874" s="128" t="s">
        <v>230</v>
      </c>
    </row>
    <row r="7875" spans="6:27">
      <c r="F7875" s="128" t="s">
        <v>230</v>
      </c>
      <c r="G7875" s="128" t="s">
        <v>230</v>
      </c>
      <c r="H7875" s="128" t="s">
        <v>230</v>
      </c>
      <c r="I7875" s="128" t="s">
        <v>230</v>
      </c>
      <c r="J7875" s="128" t="s">
        <v>230</v>
      </c>
      <c r="K7875" s="128" t="s">
        <v>230</v>
      </c>
      <c r="N7875" s="128" t="s">
        <v>230</v>
      </c>
      <c r="AA7875" s="128" t="s">
        <v>230</v>
      </c>
    </row>
    <row r="7876" spans="6:27">
      <c r="F7876" s="128" t="s">
        <v>230</v>
      </c>
      <c r="G7876" s="128" t="s">
        <v>230</v>
      </c>
      <c r="H7876" s="128" t="s">
        <v>230</v>
      </c>
      <c r="I7876" s="128" t="s">
        <v>230</v>
      </c>
      <c r="J7876" s="128" t="s">
        <v>230</v>
      </c>
      <c r="K7876" s="128" t="s">
        <v>230</v>
      </c>
      <c r="N7876" s="128" t="s">
        <v>230</v>
      </c>
      <c r="AA7876" s="128" t="s">
        <v>230</v>
      </c>
    </row>
    <row r="7877" spans="6:27">
      <c r="F7877" s="128" t="s">
        <v>230</v>
      </c>
      <c r="G7877" s="128" t="s">
        <v>230</v>
      </c>
      <c r="H7877" s="128" t="s">
        <v>230</v>
      </c>
      <c r="I7877" s="128" t="s">
        <v>230</v>
      </c>
      <c r="J7877" s="128" t="s">
        <v>230</v>
      </c>
      <c r="K7877" s="128" t="s">
        <v>230</v>
      </c>
      <c r="N7877" s="128" t="s">
        <v>230</v>
      </c>
      <c r="AA7877" s="128" t="s">
        <v>230</v>
      </c>
    </row>
    <row r="7878" spans="6:27">
      <c r="F7878" s="128" t="s">
        <v>230</v>
      </c>
      <c r="G7878" s="128" t="s">
        <v>230</v>
      </c>
      <c r="H7878" s="128" t="s">
        <v>230</v>
      </c>
      <c r="I7878" s="128" t="s">
        <v>230</v>
      </c>
      <c r="J7878" s="128" t="s">
        <v>230</v>
      </c>
      <c r="K7878" s="128" t="s">
        <v>230</v>
      </c>
      <c r="N7878" s="128" t="s">
        <v>230</v>
      </c>
      <c r="AA7878" s="128" t="s">
        <v>230</v>
      </c>
    </row>
    <row r="7879" spans="6:27">
      <c r="F7879" s="128" t="s">
        <v>230</v>
      </c>
      <c r="G7879" s="128" t="s">
        <v>230</v>
      </c>
      <c r="H7879" s="128" t="s">
        <v>230</v>
      </c>
      <c r="I7879" s="128" t="s">
        <v>230</v>
      </c>
      <c r="J7879" s="128" t="s">
        <v>230</v>
      </c>
      <c r="K7879" s="128" t="s">
        <v>230</v>
      </c>
      <c r="N7879" s="128" t="s">
        <v>230</v>
      </c>
      <c r="AA7879" s="128" t="s">
        <v>230</v>
      </c>
    </row>
    <row r="7880" spans="6:27">
      <c r="F7880" s="128" t="s">
        <v>230</v>
      </c>
      <c r="G7880" s="128" t="s">
        <v>230</v>
      </c>
      <c r="H7880" s="128" t="s">
        <v>230</v>
      </c>
      <c r="I7880" s="128" t="s">
        <v>230</v>
      </c>
      <c r="J7880" s="128" t="s">
        <v>230</v>
      </c>
      <c r="K7880" s="128" t="s">
        <v>230</v>
      </c>
      <c r="N7880" s="128" t="s">
        <v>230</v>
      </c>
      <c r="AA7880" s="128" t="s">
        <v>230</v>
      </c>
    </row>
    <row r="7881" spans="6:27">
      <c r="F7881" s="128" t="s">
        <v>230</v>
      </c>
      <c r="G7881" s="128" t="s">
        <v>230</v>
      </c>
      <c r="H7881" s="128" t="s">
        <v>230</v>
      </c>
      <c r="I7881" s="128" t="s">
        <v>230</v>
      </c>
      <c r="J7881" s="128" t="s">
        <v>230</v>
      </c>
      <c r="K7881" s="128" t="s">
        <v>230</v>
      </c>
      <c r="N7881" s="128" t="s">
        <v>230</v>
      </c>
      <c r="AA7881" s="128" t="s">
        <v>230</v>
      </c>
    </row>
    <row r="7882" spans="6:27">
      <c r="F7882" s="128" t="s">
        <v>230</v>
      </c>
      <c r="G7882" s="128" t="s">
        <v>230</v>
      </c>
      <c r="H7882" s="128" t="s">
        <v>230</v>
      </c>
      <c r="I7882" s="128" t="s">
        <v>230</v>
      </c>
      <c r="J7882" s="128" t="s">
        <v>230</v>
      </c>
      <c r="K7882" s="128" t="s">
        <v>230</v>
      </c>
      <c r="N7882" s="128" t="s">
        <v>230</v>
      </c>
      <c r="AA7882" s="128" t="s">
        <v>230</v>
      </c>
    </row>
    <row r="7883" spans="6:27">
      <c r="F7883" s="128" t="s">
        <v>230</v>
      </c>
      <c r="G7883" s="128" t="s">
        <v>230</v>
      </c>
      <c r="H7883" s="128" t="s">
        <v>230</v>
      </c>
      <c r="I7883" s="128" t="s">
        <v>230</v>
      </c>
      <c r="J7883" s="128" t="s">
        <v>230</v>
      </c>
      <c r="K7883" s="128" t="s">
        <v>230</v>
      </c>
      <c r="N7883" s="128" t="s">
        <v>230</v>
      </c>
      <c r="AA7883" s="128" t="s">
        <v>230</v>
      </c>
    </row>
    <row r="7884" spans="6:27">
      <c r="F7884" s="128" t="s">
        <v>230</v>
      </c>
      <c r="G7884" s="128" t="s">
        <v>230</v>
      </c>
      <c r="H7884" s="128" t="s">
        <v>230</v>
      </c>
      <c r="I7884" s="128" t="s">
        <v>230</v>
      </c>
      <c r="J7884" s="128" t="s">
        <v>230</v>
      </c>
      <c r="K7884" s="128" t="s">
        <v>230</v>
      </c>
      <c r="N7884" s="128" t="s">
        <v>230</v>
      </c>
      <c r="AA7884" s="128" t="s">
        <v>230</v>
      </c>
    </row>
    <row r="7885" spans="6:27">
      <c r="F7885" s="128" t="s">
        <v>230</v>
      </c>
      <c r="G7885" s="128" t="s">
        <v>230</v>
      </c>
      <c r="H7885" s="128" t="s">
        <v>230</v>
      </c>
      <c r="I7885" s="128" t="s">
        <v>230</v>
      </c>
      <c r="J7885" s="128" t="s">
        <v>230</v>
      </c>
      <c r="K7885" s="128" t="s">
        <v>230</v>
      </c>
      <c r="N7885" s="128" t="s">
        <v>230</v>
      </c>
      <c r="AA7885" s="128" t="s">
        <v>230</v>
      </c>
    </row>
    <row r="7886" spans="6:27">
      <c r="F7886" s="128" t="s">
        <v>230</v>
      </c>
      <c r="G7886" s="128" t="s">
        <v>230</v>
      </c>
      <c r="H7886" s="128" t="s">
        <v>230</v>
      </c>
      <c r="I7886" s="128" t="s">
        <v>230</v>
      </c>
      <c r="J7886" s="128" t="s">
        <v>230</v>
      </c>
      <c r="K7886" s="128" t="s">
        <v>230</v>
      </c>
      <c r="N7886" s="128" t="s">
        <v>230</v>
      </c>
      <c r="AA7886" s="128" t="s">
        <v>230</v>
      </c>
    </row>
    <row r="7887" spans="6:27">
      <c r="F7887" s="128" t="s">
        <v>230</v>
      </c>
      <c r="G7887" s="128" t="s">
        <v>230</v>
      </c>
      <c r="H7887" s="128" t="s">
        <v>230</v>
      </c>
      <c r="I7887" s="128" t="s">
        <v>230</v>
      </c>
      <c r="J7887" s="128" t="s">
        <v>230</v>
      </c>
      <c r="K7887" s="128" t="s">
        <v>230</v>
      </c>
      <c r="N7887" s="128" t="s">
        <v>230</v>
      </c>
      <c r="AA7887" s="128" t="s">
        <v>230</v>
      </c>
    </row>
    <row r="7888" spans="6:27">
      <c r="F7888" s="128" t="s">
        <v>230</v>
      </c>
      <c r="G7888" s="128" t="s">
        <v>230</v>
      </c>
      <c r="H7888" s="128" t="s">
        <v>230</v>
      </c>
      <c r="I7888" s="128" t="s">
        <v>230</v>
      </c>
      <c r="J7888" s="128" t="s">
        <v>230</v>
      </c>
      <c r="K7888" s="128" t="s">
        <v>230</v>
      </c>
      <c r="N7888" s="128" t="s">
        <v>230</v>
      </c>
      <c r="AA7888" s="128" t="s">
        <v>230</v>
      </c>
    </row>
    <row r="7889" spans="6:27">
      <c r="F7889" s="128" t="s">
        <v>230</v>
      </c>
      <c r="G7889" s="128" t="s">
        <v>230</v>
      </c>
      <c r="H7889" s="128" t="s">
        <v>230</v>
      </c>
      <c r="I7889" s="128" t="s">
        <v>230</v>
      </c>
      <c r="J7889" s="128" t="s">
        <v>230</v>
      </c>
      <c r="K7889" s="128" t="s">
        <v>230</v>
      </c>
      <c r="N7889" s="128" t="s">
        <v>230</v>
      </c>
      <c r="AA7889" s="128" t="s">
        <v>230</v>
      </c>
    </row>
    <row r="7890" spans="6:27">
      <c r="F7890" s="128" t="s">
        <v>230</v>
      </c>
      <c r="G7890" s="128" t="s">
        <v>230</v>
      </c>
      <c r="H7890" s="128" t="s">
        <v>230</v>
      </c>
      <c r="I7890" s="128" t="s">
        <v>230</v>
      </c>
      <c r="J7890" s="128" t="s">
        <v>230</v>
      </c>
      <c r="K7890" s="128" t="s">
        <v>230</v>
      </c>
      <c r="N7890" s="128" t="s">
        <v>230</v>
      </c>
      <c r="AA7890" s="128" t="s">
        <v>230</v>
      </c>
    </row>
    <row r="7891" spans="6:27">
      <c r="F7891" s="128" t="s">
        <v>230</v>
      </c>
      <c r="G7891" s="128" t="s">
        <v>230</v>
      </c>
      <c r="H7891" s="128" t="s">
        <v>230</v>
      </c>
      <c r="I7891" s="128" t="s">
        <v>230</v>
      </c>
      <c r="J7891" s="128" t="s">
        <v>230</v>
      </c>
      <c r="K7891" s="128" t="s">
        <v>230</v>
      </c>
      <c r="N7891" s="128" t="s">
        <v>230</v>
      </c>
      <c r="AA7891" s="128" t="s">
        <v>230</v>
      </c>
    </row>
    <row r="7892" spans="6:27">
      <c r="F7892" s="128" t="s">
        <v>230</v>
      </c>
      <c r="G7892" s="128" t="s">
        <v>230</v>
      </c>
      <c r="H7892" s="128" t="s">
        <v>230</v>
      </c>
      <c r="I7892" s="128" t="s">
        <v>230</v>
      </c>
      <c r="J7892" s="128" t="s">
        <v>230</v>
      </c>
      <c r="K7892" s="128" t="s">
        <v>230</v>
      </c>
      <c r="N7892" s="128" t="s">
        <v>230</v>
      </c>
      <c r="AA7892" s="128" t="s">
        <v>230</v>
      </c>
    </row>
    <row r="7893" spans="6:27">
      <c r="F7893" s="128" t="s">
        <v>230</v>
      </c>
      <c r="G7893" s="128" t="s">
        <v>230</v>
      </c>
      <c r="H7893" s="128" t="s">
        <v>230</v>
      </c>
      <c r="I7893" s="128" t="s">
        <v>230</v>
      </c>
      <c r="J7893" s="128" t="s">
        <v>230</v>
      </c>
      <c r="K7893" s="128" t="s">
        <v>230</v>
      </c>
      <c r="N7893" s="128" t="s">
        <v>230</v>
      </c>
      <c r="AA7893" s="128" t="s">
        <v>230</v>
      </c>
    </row>
    <row r="7894" spans="6:27">
      <c r="F7894" s="128" t="s">
        <v>230</v>
      </c>
      <c r="G7894" s="128" t="s">
        <v>230</v>
      </c>
      <c r="H7894" s="128" t="s">
        <v>230</v>
      </c>
      <c r="I7894" s="128" t="s">
        <v>230</v>
      </c>
      <c r="J7894" s="128" t="s">
        <v>230</v>
      </c>
      <c r="K7894" s="128" t="s">
        <v>230</v>
      </c>
      <c r="N7894" s="128" t="s">
        <v>230</v>
      </c>
      <c r="AA7894" s="128" t="s">
        <v>230</v>
      </c>
    </row>
    <row r="7895" spans="6:27">
      <c r="F7895" s="128" t="s">
        <v>230</v>
      </c>
      <c r="G7895" s="128" t="s">
        <v>230</v>
      </c>
      <c r="H7895" s="128" t="s">
        <v>230</v>
      </c>
      <c r="I7895" s="128" t="s">
        <v>230</v>
      </c>
      <c r="J7895" s="128" t="s">
        <v>230</v>
      </c>
      <c r="K7895" s="128" t="s">
        <v>230</v>
      </c>
      <c r="N7895" s="128" t="s">
        <v>230</v>
      </c>
      <c r="AA7895" s="128" t="s">
        <v>230</v>
      </c>
    </row>
    <row r="7896" spans="6:27">
      <c r="F7896" s="128" t="s">
        <v>230</v>
      </c>
      <c r="G7896" s="128" t="s">
        <v>230</v>
      </c>
      <c r="H7896" s="128" t="s">
        <v>230</v>
      </c>
      <c r="I7896" s="128" t="s">
        <v>230</v>
      </c>
      <c r="J7896" s="128" t="s">
        <v>230</v>
      </c>
      <c r="K7896" s="128" t="s">
        <v>230</v>
      </c>
      <c r="N7896" s="128" t="s">
        <v>230</v>
      </c>
      <c r="AA7896" s="128" t="s">
        <v>230</v>
      </c>
    </row>
    <row r="7897" spans="6:27">
      <c r="F7897" s="128" t="s">
        <v>230</v>
      </c>
      <c r="G7897" s="128" t="s">
        <v>230</v>
      </c>
      <c r="H7897" s="128" t="s">
        <v>230</v>
      </c>
      <c r="I7897" s="128" t="s">
        <v>230</v>
      </c>
      <c r="J7897" s="128" t="s">
        <v>230</v>
      </c>
      <c r="K7897" s="128" t="s">
        <v>230</v>
      </c>
      <c r="N7897" s="128" t="s">
        <v>230</v>
      </c>
      <c r="AA7897" s="128" t="s">
        <v>230</v>
      </c>
    </row>
    <row r="7898" spans="6:27">
      <c r="F7898" s="128" t="s">
        <v>230</v>
      </c>
      <c r="G7898" s="128" t="s">
        <v>230</v>
      </c>
      <c r="H7898" s="128" t="s">
        <v>230</v>
      </c>
      <c r="I7898" s="128" t="s">
        <v>230</v>
      </c>
      <c r="J7898" s="128" t="s">
        <v>230</v>
      </c>
      <c r="K7898" s="128" t="s">
        <v>230</v>
      </c>
      <c r="N7898" s="128" t="s">
        <v>230</v>
      </c>
      <c r="AA7898" s="128" t="s">
        <v>230</v>
      </c>
    </row>
    <row r="7899" spans="6:27">
      <c r="F7899" s="128" t="s">
        <v>230</v>
      </c>
      <c r="G7899" s="128" t="s">
        <v>230</v>
      </c>
      <c r="H7899" s="128" t="s">
        <v>230</v>
      </c>
      <c r="I7899" s="128" t="s">
        <v>230</v>
      </c>
      <c r="J7899" s="128" t="s">
        <v>230</v>
      </c>
      <c r="K7899" s="128" t="s">
        <v>230</v>
      </c>
      <c r="N7899" s="128" t="s">
        <v>230</v>
      </c>
      <c r="AA7899" s="128" t="s">
        <v>230</v>
      </c>
    </row>
    <row r="7900" spans="6:27">
      <c r="F7900" s="128" t="s">
        <v>230</v>
      </c>
      <c r="G7900" s="128" t="s">
        <v>230</v>
      </c>
      <c r="H7900" s="128" t="s">
        <v>230</v>
      </c>
      <c r="I7900" s="128" t="s">
        <v>230</v>
      </c>
      <c r="J7900" s="128" t="s">
        <v>230</v>
      </c>
      <c r="K7900" s="128" t="s">
        <v>230</v>
      </c>
      <c r="N7900" s="128" t="s">
        <v>230</v>
      </c>
      <c r="AA7900" s="128" t="s">
        <v>230</v>
      </c>
    </row>
    <row r="7901" spans="6:27">
      <c r="F7901" s="128" t="s">
        <v>230</v>
      </c>
      <c r="G7901" s="128" t="s">
        <v>230</v>
      </c>
      <c r="H7901" s="128" t="s">
        <v>230</v>
      </c>
      <c r="I7901" s="128" t="s">
        <v>230</v>
      </c>
      <c r="J7901" s="128" t="s">
        <v>230</v>
      </c>
      <c r="K7901" s="128" t="s">
        <v>230</v>
      </c>
      <c r="N7901" s="128" t="s">
        <v>230</v>
      </c>
      <c r="AA7901" s="128" t="s">
        <v>230</v>
      </c>
    </row>
    <row r="7902" spans="6:27">
      <c r="F7902" s="128" t="s">
        <v>230</v>
      </c>
      <c r="G7902" s="128" t="s">
        <v>230</v>
      </c>
      <c r="H7902" s="128" t="s">
        <v>230</v>
      </c>
      <c r="I7902" s="128" t="s">
        <v>230</v>
      </c>
      <c r="J7902" s="128" t="s">
        <v>230</v>
      </c>
      <c r="K7902" s="128" t="s">
        <v>230</v>
      </c>
      <c r="N7902" s="128" t="s">
        <v>230</v>
      </c>
      <c r="AA7902" s="128" t="s">
        <v>230</v>
      </c>
    </row>
    <row r="7903" spans="6:27">
      <c r="F7903" s="128" t="s">
        <v>230</v>
      </c>
      <c r="G7903" s="128" t="s">
        <v>230</v>
      </c>
      <c r="H7903" s="128" t="s">
        <v>230</v>
      </c>
      <c r="I7903" s="128" t="s">
        <v>230</v>
      </c>
      <c r="J7903" s="128" t="s">
        <v>230</v>
      </c>
      <c r="K7903" s="128" t="s">
        <v>230</v>
      </c>
      <c r="N7903" s="128" t="s">
        <v>230</v>
      </c>
      <c r="AA7903" s="128" t="s">
        <v>230</v>
      </c>
    </row>
    <row r="7904" spans="6:27">
      <c r="F7904" s="128" t="s">
        <v>230</v>
      </c>
      <c r="G7904" s="128" t="s">
        <v>230</v>
      </c>
      <c r="H7904" s="128" t="s">
        <v>230</v>
      </c>
      <c r="I7904" s="128" t="s">
        <v>230</v>
      </c>
      <c r="J7904" s="128" t="s">
        <v>230</v>
      </c>
      <c r="K7904" s="128" t="s">
        <v>230</v>
      </c>
      <c r="N7904" s="128" t="s">
        <v>230</v>
      </c>
      <c r="AA7904" s="128" t="s">
        <v>230</v>
      </c>
    </row>
    <row r="7905" spans="6:27">
      <c r="F7905" s="128" t="s">
        <v>230</v>
      </c>
      <c r="G7905" s="128" t="s">
        <v>230</v>
      </c>
      <c r="H7905" s="128" t="s">
        <v>230</v>
      </c>
      <c r="I7905" s="128" t="s">
        <v>230</v>
      </c>
      <c r="J7905" s="128" t="s">
        <v>230</v>
      </c>
      <c r="K7905" s="128" t="s">
        <v>230</v>
      </c>
      <c r="N7905" s="128" t="s">
        <v>230</v>
      </c>
      <c r="AA7905" s="128" t="s">
        <v>230</v>
      </c>
    </row>
    <row r="7906" spans="6:27">
      <c r="F7906" s="128" t="s">
        <v>230</v>
      </c>
      <c r="G7906" s="128" t="s">
        <v>230</v>
      </c>
      <c r="H7906" s="128" t="s">
        <v>230</v>
      </c>
      <c r="I7906" s="128" t="s">
        <v>230</v>
      </c>
      <c r="J7906" s="128" t="s">
        <v>230</v>
      </c>
      <c r="K7906" s="128" t="s">
        <v>230</v>
      </c>
      <c r="N7906" s="128" t="s">
        <v>230</v>
      </c>
      <c r="AA7906" s="128" t="s">
        <v>230</v>
      </c>
    </row>
    <row r="7907" spans="6:27">
      <c r="F7907" s="128" t="s">
        <v>230</v>
      </c>
      <c r="G7907" s="128" t="s">
        <v>230</v>
      </c>
      <c r="H7907" s="128" t="s">
        <v>230</v>
      </c>
      <c r="I7907" s="128" t="s">
        <v>230</v>
      </c>
      <c r="J7907" s="128" t="s">
        <v>230</v>
      </c>
      <c r="K7907" s="128" t="s">
        <v>230</v>
      </c>
      <c r="N7907" s="128" t="s">
        <v>230</v>
      </c>
      <c r="AA7907" s="128" t="s">
        <v>230</v>
      </c>
    </row>
    <row r="7908" spans="6:27">
      <c r="F7908" s="128" t="s">
        <v>230</v>
      </c>
      <c r="G7908" s="128" t="s">
        <v>230</v>
      </c>
      <c r="H7908" s="128" t="s">
        <v>230</v>
      </c>
      <c r="I7908" s="128" t="s">
        <v>230</v>
      </c>
      <c r="J7908" s="128" t="s">
        <v>230</v>
      </c>
      <c r="K7908" s="128" t="s">
        <v>230</v>
      </c>
      <c r="N7908" s="128" t="s">
        <v>230</v>
      </c>
      <c r="AA7908" s="128" t="s">
        <v>230</v>
      </c>
    </row>
    <row r="7909" spans="6:27">
      <c r="F7909" s="128" t="s">
        <v>230</v>
      </c>
      <c r="G7909" s="128" t="s">
        <v>230</v>
      </c>
      <c r="H7909" s="128" t="s">
        <v>230</v>
      </c>
      <c r="I7909" s="128" t="s">
        <v>230</v>
      </c>
      <c r="J7909" s="128" t="s">
        <v>230</v>
      </c>
      <c r="K7909" s="128" t="s">
        <v>230</v>
      </c>
      <c r="N7909" s="128" t="s">
        <v>230</v>
      </c>
      <c r="AA7909" s="128" t="s">
        <v>230</v>
      </c>
    </row>
    <row r="7910" spans="6:27">
      <c r="F7910" s="128" t="s">
        <v>230</v>
      </c>
      <c r="G7910" s="128" t="s">
        <v>230</v>
      </c>
      <c r="H7910" s="128" t="s">
        <v>230</v>
      </c>
      <c r="I7910" s="128" t="s">
        <v>230</v>
      </c>
      <c r="J7910" s="128" t="s">
        <v>230</v>
      </c>
      <c r="K7910" s="128" t="s">
        <v>230</v>
      </c>
      <c r="N7910" s="128" t="s">
        <v>230</v>
      </c>
      <c r="AA7910" s="128" t="s">
        <v>230</v>
      </c>
    </row>
    <row r="7911" spans="6:27">
      <c r="F7911" s="128" t="s">
        <v>230</v>
      </c>
      <c r="G7911" s="128" t="s">
        <v>230</v>
      </c>
      <c r="H7911" s="128" t="s">
        <v>230</v>
      </c>
      <c r="I7911" s="128" t="s">
        <v>230</v>
      </c>
      <c r="J7911" s="128" t="s">
        <v>230</v>
      </c>
      <c r="K7911" s="128" t="s">
        <v>230</v>
      </c>
      <c r="N7911" s="128" t="s">
        <v>230</v>
      </c>
      <c r="AA7911" s="128" t="s">
        <v>230</v>
      </c>
    </row>
    <row r="7912" spans="6:27">
      <c r="F7912" s="128" t="s">
        <v>230</v>
      </c>
      <c r="G7912" s="128" t="s">
        <v>230</v>
      </c>
      <c r="H7912" s="128" t="s">
        <v>230</v>
      </c>
      <c r="I7912" s="128" t="s">
        <v>230</v>
      </c>
      <c r="J7912" s="128" t="s">
        <v>230</v>
      </c>
      <c r="K7912" s="128" t="s">
        <v>230</v>
      </c>
      <c r="N7912" s="128" t="s">
        <v>230</v>
      </c>
      <c r="AA7912" s="128" t="s">
        <v>230</v>
      </c>
    </row>
    <row r="7913" spans="6:27">
      <c r="F7913" s="128" t="s">
        <v>230</v>
      </c>
      <c r="G7913" s="128" t="s">
        <v>230</v>
      </c>
      <c r="H7913" s="128" t="s">
        <v>230</v>
      </c>
      <c r="I7913" s="128" t="s">
        <v>230</v>
      </c>
      <c r="J7913" s="128" t="s">
        <v>230</v>
      </c>
      <c r="K7913" s="128" t="s">
        <v>230</v>
      </c>
      <c r="N7913" s="128" t="s">
        <v>230</v>
      </c>
      <c r="AA7913" s="128" t="s">
        <v>230</v>
      </c>
    </row>
    <row r="7914" spans="6:27">
      <c r="F7914" s="128" t="s">
        <v>230</v>
      </c>
      <c r="G7914" s="128" t="s">
        <v>230</v>
      </c>
      <c r="H7914" s="128" t="s">
        <v>230</v>
      </c>
      <c r="I7914" s="128" t="s">
        <v>230</v>
      </c>
      <c r="J7914" s="128" t="s">
        <v>230</v>
      </c>
      <c r="K7914" s="128" t="s">
        <v>230</v>
      </c>
      <c r="N7914" s="128" t="s">
        <v>230</v>
      </c>
      <c r="AA7914" s="128" t="s">
        <v>230</v>
      </c>
    </row>
    <row r="7915" spans="6:27">
      <c r="F7915" s="128" t="s">
        <v>230</v>
      </c>
      <c r="G7915" s="128" t="s">
        <v>230</v>
      </c>
      <c r="H7915" s="128" t="s">
        <v>230</v>
      </c>
      <c r="I7915" s="128" t="s">
        <v>230</v>
      </c>
      <c r="J7915" s="128" t="s">
        <v>230</v>
      </c>
      <c r="K7915" s="128" t="s">
        <v>230</v>
      </c>
      <c r="N7915" s="128" t="s">
        <v>230</v>
      </c>
      <c r="AA7915" s="128" t="s">
        <v>230</v>
      </c>
    </row>
    <row r="7916" spans="6:27">
      <c r="F7916" s="128" t="s">
        <v>230</v>
      </c>
      <c r="G7916" s="128" t="s">
        <v>230</v>
      </c>
      <c r="H7916" s="128" t="s">
        <v>230</v>
      </c>
      <c r="I7916" s="128" t="s">
        <v>230</v>
      </c>
      <c r="J7916" s="128" t="s">
        <v>230</v>
      </c>
      <c r="K7916" s="128" t="s">
        <v>230</v>
      </c>
      <c r="N7916" s="128" t="s">
        <v>230</v>
      </c>
      <c r="AA7916" s="128" t="s">
        <v>230</v>
      </c>
    </row>
    <row r="7917" spans="6:27">
      <c r="F7917" s="128" t="s">
        <v>230</v>
      </c>
      <c r="G7917" s="128" t="s">
        <v>230</v>
      </c>
      <c r="H7917" s="128" t="s">
        <v>230</v>
      </c>
      <c r="I7917" s="128" t="s">
        <v>230</v>
      </c>
      <c r="J7917" s="128" t="s">
        <v>230</v>
      </c>
      <c r="K7917" s="128" t="s">
        <v>230</v>
      </c>
      <c r="N7917" s="128" t="s">
        <v>230</v>
      </c>
      <c r="AA7917" s="128" t="s">
        <v>230</v>
      </c>
    </row>
    <row r="7918" spans="6:27">
      <c r="F7918" s="128" t="s">
        <v>230</v>
      </c>
      <c r="G7918" s="128" t="s">
        <v>230</v>
      </c>
      <c r="H7918" s="128" t="s">
        <v>230</v>
      </c>
      <c r="I7918" s="128" t="s">
        <v>230</v>
      </c>
      <c r="J7918" s="128" t="s">
        <v>230</v>
      </c>
      <c r="K7918" s="128" t="s">
        <v>230</v>
      </c>
      <c r="N7918" s="128" t="s">
        <v>230</v>
      </c>
      <c r="AA7918" s="128" t="s">
        <v>230</v>
      </c>
    </row>
    <row r="7919" spans="6:27">
      <c r="F7919" s="128" t="s">
        <v>230</v>
      </c>
      <c r="G7919" s="128" t="s">
        <v>230</v>
      </c>
      <c r="H7919" s="128" t="s">
        <v>230</v>
      </c>
      <c r="I7919" s="128" t="s">
        <v>230</v>
      </c>
      <c r="J7919" s="128" t="s">
        <v>230</v>
      </c>
      <c r="K7919" s="128" t="s">
        <v>230</v>
      </c>
      <c r="N7919" s="128" t="s">
        <v>230</v>
      </c>
      <c r="AA7919" s="128" t="s">
        <v>230</v>
      </c>
    </row>
    <row r="7920" spans="6:27">
      <c r="F7920" s="128" t="s">
        <v>230</v>
      </c>
      <c r="G7920" s="128" t="s">
        <v>230</v>
      </c>
      <c r="H7920" s="128" t="s">
        <v>230</v>
      </c>
      <c r="I7920" s="128" t="s">
        <v>230</v>
      </c>
      <c r="J7920" s="128" t="s">
        <v>230</v>
      </c>
      <c r="K7920" s="128" t="s">
        <v>230</v>
      </c>
      <c r="N7920" s="128" t="s">
        <v>230</v>
      </c>
      <c r="AA7920" s="128" t="s">
        <v>230</v>
      </c>
    </row>
    <row r="7921" spans="6:27">
      <c r="F7921" s="128" t="s">
        <v>230</v>
      </c>
      <c r="G7921" s="128" t="s">
        <v>230</v>
      </c>
      <c r="H7921" s="128" t="s">
        <v>230</v>
      </c>
      <c r="I7921" s="128" t="s">
        <v>230</v>
      </c>
      <c r="J7921" s="128" t="s">
        <v>230</v>
      </c>
      <c r="K7921" s="128" t="s">
        <v>230</v>
      </c>
      <c r="N7921" s="128" t="s">
        <v>230</v>
      </c>
      <c r="AA7921" s="128" t="s">
        <v>230</v>
      </c>
    </row>
    <row r="7922" spans="6:27">
      <c r="F7922" s="128" t="s">
        <v>230</v>
      </c>
      <c r="G7922" s="128" t="s">
        <v>230</v>
      </c>
      <c r="H7922" s="128" t="s">
        <v>230</v>
      </c>
      <c r="I7922" s="128" t="s">
        <v>230</v>
      </c>
      <c r="J7922" s="128" t="s">
        <v>230</v>
      </c>
      <c r="K7922" s="128" t="s">
        <v>230</v>
      </c>
      <c r="N7922" s="128" t="s">
        <v>230</v>
      </c>
      <c r="AA7922" s="128" t="s">
        <v>230</v>
      </c>
    </row>
    <row r="7923" spans="6:27">
      <c r="F7923" s="128" t="s">
        <v>230</v>
      </c>
      <c r="G7923" s="128" t="s">
        <v>230</v>
      </c>
      <c r="H7923" s="128" t="s">
        <v>230</v>
      </c>
      <c r="I7923" s="128" t="s">
        <v>230</v>
      </c>
      <c r="J7923" s="128" t="s">
        <v>230</v>
      </c>
      <c r="K7923" s="128" t="s">
        <v>230</v>
      </c>
      <c r="N7923" s="128" t="s">
        <v>230</v>
      </c>
      <c r="AA7923" s="128" t="s">
        <v>230</v>
      </c>
    </row>
    <row r="7924" spans="6:27">
      <c r="F7924" s="128" t="s">
        <v>230</v>
      </c>
      <c r="G7924" s="128" t="s">
        <v>230</v>
      </c>
      <c r="H7924" s="128" t="s">
        <v>230</v>
      </c>
      <c r="I7924" s="128" t="s">
        <v>230</v>
      </c>
      <c r="J7924" s="128" t="s">
        <v>230</v>
      </c>
      <c r="K7924" s="128" t="s">
        <v>230</v>
      </c>
      <c r="N7924" s="128" t="s">
        <v>230</v>
      </c>
      <c r="AA7924" s="128" t="s">
        <v>230</v>
      </c>
    </row>
    <row r="7925" spans="6:27">
      <c r="F7925" s="128" t="s">
        <v>230</v>
      </c>
      <c r="G7925" s="128" t="s">
        <v>230</v>
      </c>
      <c r="H7925" s="128" t="s">
        <v>230</v>
      </c>
      <c r="I7925" s="128" t="s">
        <v>230</v>
      </c>
      <c r="J7925" s="128" t="s">
        <v>230</v>
      </c>
      <c r="K7925" s="128" t="s">
        <v>230</v>
      </c>
      <c r="N7925" s="128" t="s">
        <v>230</v>
      </c>
      <c r="AA7925" s="128" t="s">
        <v>230</v>
      </c>
    </row>
    <row r="7926" spans="6:27">
      <c r="F7926" s="128" t="s">
        <v>230</v>
      </c>
      <c r="G7926" s="128" t="s">
        <v>230</v>
      </c>
      <c r="H7926" s="128" t="s">
        <v>230</v>
      </c>
      <c r="I7926" s="128" t="s">
        <v>230</v>
      </c>
      <c r="J7926" s="128" t="s">
        <v>230</v>
      </c>
      <c r="K7926" s="128" t="s">
        <v>230</v>
      </c>
      <c r="N7926" s="128" t="s">
        <v>230</v>
      </c>
      <c r="AA7926" s="128" t="s">
        <v>230</v>
      </c>
    </row>
    <row r="7927" spans="6:27">
      <c r="F7927" s="128" t="s">
        <v>230</v>
      </c>
      <c r="G7927" s="128" t="s">
        <v>230</v>
      </c>
      <c r="H7927" s="128" t="s">
        <v>230</v>
      </c>
      <c r="I7927" s="128" t="s">
        <v>230</v>
      </c>
      <c r="J7927" s="128" t="s">
        <v>230</v>
      </c>
      <c r="K7927" s="128" t="s">
        <v>230</v>
      </c>
      <c r="N7927" s="128" t="s">
        <v>230</v>
      </c>
      <c r="AA7927" s="128" t="s">
        <v>230</v>
      </c>
    </row>
    <row r="7928" spans="6:27">
      <c r="F7928" s="128" t="s">
        <v>230</v>
      </c>
      <c r="G7928" s="128" t="s">
        <v>230</v>
      </c>
      <c r="H7928" s="128" t="s">
        <v>230</v>
      </c>
      <c r="I7928" s="128" t="s">
        <v>230</v>
      </c>
      <c r="J7928" s="128" t="s">
        <v>230</v>
      </c>
      <c r="K7928" s="128" t="s">
        <v>230</v>
      </c>
      <c r="N7928" s="128" t="s">
        <v>230</v>
      </c>
      <c r="AA7928" s="128" t="s">
        <v>230</v>
      </c>
    </row>
    <row r="7929" spans="6:27">
      <c r="F7929" s="128" t="s">
        <v>230</v>
      </c>
      <c r="G7929" s="128" t="s">
        <v>230</v>
      </c>
      <c r="H7929" s="128" t="s">
        <v>230</v>
      </c>
      <c r="I7929" s="128" t="s">
        <v>230</v>
      </c>
      <c r="J7929" s="128" t="s">
        <v>230</v>
      </c>
      <c r="K7929" s="128" t="s">
        <v>230</v>
      </c>
      <c r="N7929" s="128" t="s">
        <v>230</v>
      </c>
      <c r="AA7929" s="128" t="s">
        <v>230</v>
      </c>
    </row>
    <row r="7930" spans="6:27">
      <c r="F7930" s="128" t="s">
        <v>230</v>
      </c>
      <c r="G7930" s="128" t="s">
        <v>230</v>
      </c>
      <c r="H7930" s="128" t="s">
        <v>230</v>
      </c>
      <c r="I7930" s="128" t="s">
        <v>230</v>
      </c>
      <c r="J7930" s="128" t="s">
        <v>230</v>
      </c>
      <c r="K7930" s="128" t="s">
        <v>230</v>
      </c>
      <c r="N7930" s="128" t="s">
        <v>230</v>
      </c>
      <c r="AA7930" s="128" t="s">
        <v>230</v>
      </c>
    </row>
    <row r="7931" spans="6:27">
      <c r="F7931" s="128" t="s">
        <v>230</v>
      </c>
      <c r="G7931" s="128" t="s">
        <v>230</v>
      </c>
      <c r="H7931" s="128" t="s">
        <v>230</v>
      </c>
      <c r="I7931" s="128" t="s">
        <v>230</v>
      </c>
      <c r="J7931" s="128" t="s">
        <v>230</v>
      </c>
      <c r="K7931" s="128" t="s">
        <v>230</v>
      </c>
      <c r="N7931" s="128" t="s">
        <v>230</v>
      </c>
      <c r="AA7931" s="128" t="s">
        <v>230</v>
      </c>
    </row>
    <row r="7932" spans="6:27">
      <c r="F7932" s="128" t="s">
        <v>230</v>
      </c>
      <c r="G7932" s="128" t="s">
        <v>230</v>
      </c>
      <c r="H7932" s="128" t="s">
        <v>230</v>
      </c>
      <c r="I7932" s="128" t="s">
        <v>230</v>
      </c>
      <c r="J7932" s="128" t="s">
        <v>230</v>
      </c>
      <c r="K7932" s="128" t="s">
        <v>230</v>
      </c>
      <c r="N7932" s="128" t="s">
        <v>230</v>
      </c>
      <c r="AA7932" s="128" t="s">
        <v>230</v>
      </c>
    </row>
    <row r="7933" spans="6:27">
      <c r="F7933" s="128" t="s">
        <v>230</v>
      </c>
      <c r="G7933" s="128" t="s">
        <v>230</v>
      </c>
      <c r="H7933" s="128" t="s">
        <v>230</v>
      </c>
      <c r="I7933" s="128" t="s">
        <v>230</v>
      </c>
      <c r="J7933" s="128" t="s">
        <v>230</v>
      </c>
      <c r="K7933" s="128" t="s">
        <v>230</v>
      </c>
      <c r="N7933" s="128" t="s">
        <v>230</v>
      </c>
      <c r="AA7933" s="128" t="s">
        <v>230</v>
      </c>
    </row>
    <row r="7934" spans="6:27">
      <c r="F7934" s="128" t="s">
        <v>230</v>
      </c>
      <c r="G7934" s="128" t="s">
        <v>230</v>
      </c>
      <c r="H7934" s="128" t="s">
        <v>230</v>
      </c>
      <c r="I7934" s="128" t="s">
        <v>230</v>
      </c>
      <c r="J7934" s="128" t="s">
        <v>230</v>
      </c>
      <c r="K7934" s="128" t="s">
        <v>230</v>
      </c>
      <c r="N7934" s="128" t="s">
        <v>230</v>
      </c>
      <c r="AA7934" s="128" t="s">
        <v>230</v>
      </c>
    </row>
    <row r="7935" spans="6:27">
      <c r="F7935" s="128" t="s">
        <v>230</v>
      </c>
      <c r="G7935" s="128" t="s">
        <v>230</v>
      </c>
      <c r="H7935" s="128" t="s">
        <v>230</v>
      </c>
      <c r="I7935" s="128" t="s">
        <v>230</v>
      </c>
      <c r="J7935" s="128" t="s">
        <v>230</v>
      </c>
      <c r="K7935" s="128" t="s">
        <v>230</v>
      </c>
      <c r="N7935" s="128" t="s">
        <v>230</v>
      </c>
      <c r="AA7935" s="128" t="s">
        <v>230</v>
      </c>
    </row>
    <row r="7936" spans="6:27">
      <c r="F7936" s="128" t="s">
        <v>230</v>
      </c>
      <c r="G7936" s="128" t="s">
        <v>230</v>
      </c>
      <c r="H7936" s="128" t="s">
        <v>230</v>
      </c>
      <c r="I7936" s="128" t="s">
        <v>230</v>
      </c>
      <c r="J7936" s="128" t="s">
        <v>230</v>
      </c>
      <c r="K7936" s="128" t="s">
        <v>230</v>
      </c>
      <c r="N7936" s="128" t="s">
        <v>230</v>
      </c>
      <c r="AA7936" s="128" t="s">
        <v>230</v>
      </c>
    </row>
    <row r="7937" spans="6:27">
      <c r="F7937" s="128" t="s">
        <v>230</v>
      </c>
      <c r="G7937" s="128" t="s">
        <v>230</v>
      </c>
      <c r="H7937" s="128" t="s">
        <v>230</v>
      </c>
      <c r="I7937" s="128" t="s">
        <v>230</v>
      </c>
      <c r="J7937" s="128" t="s">
        <v>230</v>
      </c>
      <c r="K7937" s="128" t="s">
        <v>230</v>
      </c>
      <c r="N7937" s="128" t="s">
        <v>230</v>
      </c>
      <c r="AA7937" s="128" t="s">
        <v>230</v>
      </c>
    </row>
    <row r="7938" spans="6:27">
      <c r="F7938" s="128" t="s">
        <v>230</v>
      </c>
      <c r="G7938" s="128" t="s">
        <v>230</v>
      </c>
      <c r="H7938" s="128" t="s">
        <v>230</v>
      </c>
      <c r="I7938" s="128" t="s">
        <v>230</v>
      </c>
      <c r="J7938" s="128" t="s">
        <v>230</v>
      </c>
      <c r="K7938" s="128" t="s">
        <v>230</v>
      </c>
      <c r="N7938" s="128" t="s">
        <v>230</v>
      </c>
      <c r="AA7938" s="128" t="s">
        <v>230</v>
      </c>
    </row>
    <row r="7939" spans="6:27">
      <c r="F7939" s="128" t="s">
        <v>230</v>
      </c>
      <c r="G7939" s="128" t="s">
        <v>230</v>
      </c>
      <c r="H7939" s="128" t="s">
        <v>230</v>
      </c>
      <c r="I7939" s="128" t="s">
        <v>230</v>
      </c>
      <c r="J7939" s="128" t="s">
        <v>230</v>
      </c>
      <c r="K7939" s="128" t="s">
        <v>230</v>
      </c>
      <c r="N7939" s="128" t="s">
        <v>230</v>
      </c>
      <c r="AA7939" s="128" t="s">
        <v>230</v>
      </c>
    </row>
    <row r="7940" spans="6:27">
      <c r="F7940" s="128" t="s">
        <v>230</v>
      </c>
      <c r="G7940" s="128" t="s">
        <v>230</v>
      </c>
      <c r="H7940" s="128" t="s">
        <v>230</v>
      </c>
      <c r="I7940" s="128" t="s">
        <v>230</v>
      </c>
      <c r="J7940" s="128" t="s">
        <v>230</v>
      </c>
      <c r="K7940" s="128" t="s">
        <v>230</v>
      </c>
      <c r="N7940" s="128" t="s">
        <v>230</v>
      </c>
      <c r="AA7940" s="128" t="s">
        <v>230</v>
      </c>
    </row>
    <row r="7941" spans="6:27">
      <c r="F7941" s="128" t="s">
        <v>230</v>
      </c>
      <c r="G7941" s="128" t="s">
        <v>230</v>
      </c>
      <c r="H7941" s="128" t="s">
        <v>230</v>
      </c>
      <c r="I7941" s="128" t="s">
        <v>230</v>
      </c>
      <c r="J7941" s="128" t="s">
        <v>230</v>
      </c>
      <c r="K7941" s="128" t="s">
        <v>230</v>
      </c>
      <c r="N7941" s="128" t="s">
        <v>230</v>
      </c>
      <c r="AA7941" s="128" t="s">
        <v>230</v>
      </c>
    </row>
    <row r="7942" spans="6:27">
      <c r="F7942" s="128" t="s">
        <v>230</v>
      </c>
      <c r="G7942" s="128" t="s">
        <v>230</v>
      </c>
      <c r="H7942" s="128" t="s">
        <v>230</v>
      </c>
      <c r="I7942" s="128" t="s">
        <v>230</v>
      </c>
      <c r="J7942" s="128" t="s">
        <v>230</v>
      </c>
      <c r="K7942" s="128" t="s">
        <v>230</v>
      </c>
      <c r="N7942" s="128" t="s">
        <v>230</v>
      </c>
      <c r="AA7942" s="128" t="s">
        <v>230</v>
      </c>
    </row>
    <row r="7943" spans="6:27">
      <c r="F7943" s="128" t="s">
        <v>230</v>
      </c>
      <c r="G7943" s="128" t="s">
        <v>230</v>
      </c>
      <c r="H7943" s="128" t="s">
        <v>230</v>
      </c>
      <c r="I7943" s="128" t="s">
        <v>230</v>
      </c>
      <c r="J7943" s="128" t="s">
        <v>230</v>
      </c>
      <c r="K7943" s="128" t="s">
        <v>230</v>
      </c>
      <c r="N7943" s="128" t="s">
        <v>230</v>
      </c>
      <c r="AA7943" s="128" t="s">
        <v>230</v>
      </c>
    </row>
    <row r="7944" spans="6:27">
      <c r="F7944" s="128" t="s">
        <v>230</v>
      </c>
      <c r="G7944" s="128" t="s">
        <v>230</v>
      </c>
      <c r="H7944" s="128" t="s">
        <v>230</v>
      </c>
      <c r="I7944" s="128" t="s">
        <v>230</v>
      </c>
      <c r="J7944" s="128" t="s">
        <v>230</v>
      </c>
      <c r="K7944" s="128" t="s">
        <v>230</v>
      </c>
      <c r="N7944" s="128" t="s">
        <v>230</v>
      </c>
      <c r="AA7944" s="128" t="s">
        <v>230</v>
      </c>
    </row>
    <row r="7945" spans="6:27">
      <c r="F7945" s="128" t="s">
        <v>230</v>
      </c>
      <c r="G7945" s="128" t="s">
        <v>230</v>
      </c>
      <c r="H7945" s="128" t="s">
        <v>230</v>
      </c>
      <c r="I7945" s="128" t="s">
        <v>230</v>
      </c>
      <c r="J7945" s="128" t="s">
        <v>230</v>
      </c>
      <c r="K7945" s="128" t="s">
        <v>230</v>
      </c>
      <c r="N7945" s="128" t="s">
        <v>230</v>
      </c>
      <c r="AA7945" s="128" t="s">
        <v>230</v>
      </c>
    </row>
    <row r="7946" spans="6:27">
      <c r="F7946" s="128" t="s">
        <v>230</v>
      </c>
      <c r="G7946" s="128" t="s">
        <v>230</v>
      </c>
      <c r="H7946" s="128" t="s">
        <v>230</v>
      </c>
      <c r="I7946" s="128" t="s">
        <v>230</v>
      </c>
      <c r="J7946" s="128" t="s">
        <v>230</v>
      </c>
      <c r="K7946" s="128" t="s">
        <v>230</v>
      </c>
      <c r="N7946" s="128" t="s">
        <v>230</v>
      </c>
      <c r="AA7946" s="128" t="s">
        <v>230</v>
      </c>
    </row>
    <row r="7947" spans="6:27">
      <c r="F7947" s="128" t="s">
        <v>230</v>
      </c>
      <c r="G7947" s="128" t="s">
        <v>230</v>
      </c>
      <c r="H7947" s="128" t="s">
        <v>230</v>
      </c>
      <c r="I7947" s="128" t="s">
        <v>230</v>
      </c>
      <c r="J7947" s="128" t="s">
        <v>230</v>
      </c>
      <c r="K7947" s="128" t="s">
        <v>230</v>
      </c>
      <c r="N7947" s="128" t="s">
        <v>230</v>
      </c>
      <c r="AA7947" s="128" t="s">
        <v>230</v>
      </c>
    </row>
    <row r="7948" spans="6:27">
      <c r="F7948" s="128" t="s">
        <v>230</v>
      </c>
      <c r="G7948" s="128" t="s">
        <v>230</v>
      </c>
      <c r="H7948" s="128" t="s">
        <v>230</v>
      </c>
      <c r="I7948" s="128" t="s">
        <v>230</v>
      </c>
      <c r="J7948" s="128" t="s">
        <v>230</v>
      </c>
      <c r="K7948" s="128" t="s">
        <v>230</v>
      </c>
      <c r="N7948" s="128" t="s">
        <v>230</v>
      </c>
      <c r="AA7948" s="128" t="s">
        <v>230</v>
      </c>
    </row>
    <row r="7949" spans="6:27">
      <c r="F7949" s="128" t="s">
        <v>230</v>
      </c>
      <c r="G7949" s="128" t="s">
        <v>230</v>
      </c>
      <c r="H7949" s="128" t="s">
        <v>230</v>
      </c>
      <c r="I7949" s="128" t="s">
        <v>230</v>
      </c>
      <c r="J7949" s="128" t="s">
        <v>230</v>
      </c>
      <c r="K7949" s="128" t="s">
        <v>230</v>
      </c>
      <c r="N7949" s="128" t="s">
        <v>230</v>
      </c>
      <c r="AA7949" s="128" t="s">
        <v>230</v>
      </c>
    </row>
    <row r="7950" spans="6:27">
      <c r="F7950" s="128" t="s">
        <v>230</v>
      </c>
      <c r="G7950" s="128" t="s">
        <v>230</v>
      </c>
      <c r="H7950" s="128" t="s">
        <v>230</v>
      </c>
      <c r="I7950" s="128" t="s">
        <v>230</v>
      </c>
      <c r="J7950" s="128" t="s">
        <v>230</v>
      </c>
      <c r="K7950" s="128" t="s">
        <v>230</v>
      </c>
      <c r="N7950" s="128" t="s">
        <v>230</v>
      </c>
      <c r="AA7950" s="128" t="s">
        <v>230</v>
      </c>
    </row>
    <row r="7951" spans="6:27">
      <c r="F7951" s="128" t="s">
        <v>230</v>
      </c>
      <c r="G7951" s="128" t="s">
        <v>230</v>
      </c>
      <c r="H7951" s="128" t="s">
        <v>230</v>
      </c>
      <c r="I7951" s="128" t="s">
        <v>230</v>
      </c>
      <c r="J7951" s="128" t="s">
        <v>230</v>
      </c>
      <c r="K7951" s="128" t="s">
        <v>230</v>
      </c>
      <c r="N7951" s="128" t="s">
        <v>230</v>
      </c>
      <c r="AA7951" s="128" t="s">
        <v>230</v>
      </c>
    </row>
    <row r="7952" spans="6:27">
      <c r="F7952" s="128" t="s">
        <v>230</v>
      </c>
      <c r="G7952" s="128" t="s">
        <v>230</v>
      </c>
      <c r="H7952" s="128" t="s">
        <v>230</v>
      </c>
      <c r="I7952" s="128" t="s">
        <v>230</v>
      </c>
      <c r="J7952" s="128" t="s">
        <v>230</v>
      </c>
      <c r="K7952" s="128" t="s">
        <v>230</v>
      </c>
      <c r="N7952" s="128" t="s">
        <v>230</v>
      </c>
      <c r="AA7952" s="128" t="s">
        <v>230</v>
      </c>
    </row>
    <row r="7953" spans="6:27">
      <c r="F7953" s="128" t="s">
        <v>230</v>
      </c>
      <c r="G7953" s="128" t="s">
        <v>230</v>
      </c>
      <c r="H7953" s="128" t="s">
        <v>230</v>
      </c>
      <c r="I7953" s="128" t="s">
        <v>230</v>
      </c>
      <c r="J7953" s="128" t="s">
        <v>230</v>
      </c>
      <c r="K7953" s="128" t="s">
        <v>230</v>
      </c>
      <c r="N7953" s="128" t="s">
        <v>230</v>
      </c>
      <c r="AA7953" s="128" t="s">
        <v>230</v>
      </c>
    </row>
    <row r="7954" spans="6:27">
      <c r="F7954" s="128" t="s">
        <v>230</v>
      </c>
      <c r="G7954" s="128" t="s">
        <v>230</v>
      </c>
      <c r="H7954" s="128" t="s">
        <v>230</v>
      </c>
      <c r="I7954" s="128" t="s">
        <v>230</v>
      </c>
      <c r="J7954" s="128" t="s">
        <v>230</v>
      </c>
      <c r="K7954" s="128" t="s">
        <v>230</v>
      </c>
      <c r="N7954" s="128" t="s">
        <v>230</v>
      </c>
      <c r="AA7954" s="128" t="s">
        <v>230</v>
      </c>
    </row>
    <row r="7955" spans="6:27">
      <c r="F7955" s="128" t="s">
        <v>230</v>
      </c>
      <c r="G7955" s="128" t="s">
        <v>230</v>
      </c>
      <c r="H7955" s="128" t="s">
        <v>230</v>
      </c>
      <c r="I7955" s="128" t="s">
        <v>230</v>
      </c>
      <c r="J7955" s="128" t="s">
        <v>230</v>
      </c>
      <c r="K7955" s="128" t="s">
        <v>230</v>
      </c>
      <c r="N7955" s="128" t="s">
        <v>230</v>
      </c>
      <c r="AA7955" s="128" t="s">
        <v>230</v>
      </c>
    </row>
    <row r="7956" spans="6:27">
      <c r="F7956" s="128" t="s">
        <v>230</v>
      </c>
      <c r="G7956" s="128" t="s">
        <v>230</v>
      </c>
      <c r="H7956" s="128" t="s">
        <v>230</v>
      </c>
      <c r="I7956" s="128" t="s">
        <v>230</v>
      </c>
      <c r="J7956" s="128" t="s">
        <v>230</v>
      </c>
      <c r="K7956" s="128" t="s">
        <v>230</v>
      </c>
      <c r="N7956" s="128" t="s">
        <v>230</v>
      </c>
      <c r="AA7956" s="128" t="s">
        <v>230</v>
      </c>
    </row>
    <row r="7957" spans="6:27">
      <c r="F7957" s="128" t="s">
        <v>230</v>
      </c>
      <c r="G7957" s="128" t="s">
        <v>230</v>
      </c>
      <c r="H7957" s="128" t="s">
        <v>230</v>
      </c>
      <c r="I7957" s="128" t="s">
        <v>230</v>
      </c>
      <c r="J7957" s="128" t="s">
        <v>230</v>
      </c>
      <c r="K7957" s="128" t="s">
        <v>230</v>
      </c>
      <c r="N7957" s="128" t="s">
        <v>230</v>
      </c>
      <c r="AA7957" s="128" t="s">
        <v>230</v>
      </c>
    </row>
    <row r="7958" spans="6:27">
      <c r="F7958" s="128" t="s">
        <v>230</v>
      </c>
      <c r="G7958" s="128" t="s">
        <v>230</v>
      </c>
      <c r="H7958" s="128" t="s">
        <v>230</v>
      </c>
      <c r="I7958" s="128" t="s">
        <v>230</v>
      </c>
      <c r="J7958" s="128" t="s">
        <v>230</v>
      </c>
      <c r="K7958" s="128" t="s">
        <v>230</v>
      </c>
      <c r="N7958" s="128" t="s">
        <v>230</v>
      </c>
      <c r="AA7958" s="128" t="s">
        <v>230</v>
      </c>
    </row>
    <row r="7959" spans="6:27">
      <c r="F7959" s="128" t="s">
        <v>230</v>
      </c>
      <c r="G7959" s="128" t="s">
        <v>230</v>
      </c>
      <c r="H7959" s="128" t="s">
        <v>230</v>
      </c>
      <c r="I7959" s="128" t="s">
        <v>230</v>
      </c>
      <c r="J7959" s="128" t="s">
        <v>230</v>
      </c>
      <c r="K7959" s="128" t="s">
        <v>230</v>
      </c>
      <c r="N7959" s="128" t="s">
        <v>230</v>
      </c>
      <c r="AA7959" s="128" t="s">
        <v>230</v>
      </c>
    </row>
    <row r="7960" spans="6:27">
      <c r="F7960" s="128" t="s">
        <v>230</v>
      </c>
      <c r="G7960" s="128" t="s">
        <v>230</v>
      </c>
      <c r="H7960" s="128" t="s">
        <v>230</v>
      </c>
      <c r="I7960" s="128" t="s">
        <v>230</v>
      </c>
      <c r="J7960" s="128" t="s">
        <v>230</v>
      </c>
      <c r="K7960" s="128" t="s">
        <v>230</v>
      </c>
      <c r="N7960" s="128" t="s">
        <v>230</v>
      </c>
      <c r="AA7960" s="128" t="s">
        <v>230</v>
      </c>
    </row>
    <row r="7961" spans="6:27">
      <c r="F7961" s="128" t="s">
        <v>230</v>
      </c>
      <c r="G7961" s="128" t="s">
        <v>230</v>
      </c>
      <c r="H7961" s="128" t="s">
        <v>230</v>
      </c>
      <c r="I7961" s="128" t="s">
        <v>230</v>
      </c>
      <c r="J7961" s="128" t="s">
        <v>230</v>
      </c>
      <c r="K7961" s="128" t="s">
        <v>230</v>
      </c>
      <c r="N7961" s="128" t="s">
        <v>230</v>
      </c>
      <c r="AA7961" s="128" t="s">
        <v>230</v>
      </c>
    </row>
    <row r="7962" spans="6:27">
      <c r="F7962" s="128" t="s">
        <v>230</v>
      </c>
      <c r="G7962" s="128" t="s">
        <v>230</v>
      </c>
      <c r="H7962" s="128" t="s">
        <v>230</v>
      </c>
      <c r="I7962" s="128" t="s">
        <v>230</v>
      </c>
      <c r="J7962" s="128" t="s">
        <v>230</v>
      </c>
      <c r="K7962" s="128" t="s">
        <v>230</v>
      </c>
      <c r="N7962" s="128" t="s">
        <v>230</v>
      </c>
      <c r="AA7962" s="128" t="s">
        <v>230</v>
      </c>
    </row>
    <row r="7963" spans="6:27">
      <c r="F7963" s="128" t="s">
        <v>230</v>
      </c>
      <c r="G7963" s="128" t="s">
        <v>230</v>
      </c>
      <c r="H7963" s="128" t="s">
        <v>230</v>
      </c>
      <c r="I7963" s="128" t="s">
        <v>230</v>
      </c>
      <c r="J7963" s="128" t="s">
        <v>230</v>
      </c>
      <c r="K7963" s="128" t="s">
        <v>230</v>
      </c>
      <c r="N7963" s="128" t="s">
        <v>230</v>
      </c>
      <c r="AA7963" s="128" t="s">
        <v>230</v>
      </c>
    </row>
    <row r="7964" spans="6:27">
      <c r="F7964" s="128" t="s">
        <v>230</v>
      </c>
      <c r="G7964" s="128" t="s">
        <v>230</v>
      </c>
      <c r="H7964" s="128" t="s">
        <v>230</v>
      </c>
      <c r="I7964" s="128" t="s">
        <v>230</v>
      </c>
      <c r="J7964" s="128" t="s">
        <v>230</v>
      </c>
      <c r="K7964" s="128" t="s">
        <v>230</v>
      </c>
      <c r="N7964" s="128" t="s">
        <v>230</v>
      </c>
      <c r="AA7964" s="128" t="s">
        <v>230</v>
      </c>
    </row>
    <row r="7965" spans="6:27">
      <c r="F7965" s="128" t="s">
        <v>230</v>
      </c>
      <c r="G7965" s="128" t="s">
        <v>230</v>
      </c>
      <c r="H7965" s="128" t="s">
        <v>230</v>
      </c>
      <c r="I7965" s="128" t="s">
        <v>230</v>
      </c>
      <c r="J7965" s="128" t="s">
        <v>230</v>
      </c>
      <c r="K7965" s="128" t="s">
        <v>230</v>
      </c>
      <c r="N7965" s="128" t="s">
        <v>230</v>
      </c>
      <c r="AA7965" s="128" t="s">
        <v>230</v>
      </c>
    </row>
    <row r="7966" spans="6:27">
      <c r="F7966" s="128" t="s">
        <v>230</v>
      </c>
      <c r="G7966" s="128" t="s">
        <v>230</v>
      </c>
      <c r="H7966" s="128" t="s">
        <v>230</v>
      </c>
      <c r="I7966" s="128" t="s">
        <v>230</v>
      </c>
      <c r="J7966" s="128" t="s">
        <v>230</v>
      </c>
      <c r="K7966" s="128" t="s">
        <v>230</v>
      </c>
      <c r="N7966" s="128" t="s">
        <v>230</v>
      </c>
      <c r="AA7966" s="128" t="s">
        <v>230</v>
      </c>
    </row>
    <row r="7967" spans="6:27">
      <c r="F7967" s="128" t="s">
        <v>230</v>
      </c>
      <c r="G7967" s="128" t="s">
        <v>230</v>
      </c>
      <c r="H7967" s="128" t="s">
        <v>230</v>
      </c>
      <c r="I7967" s="128" t="s">
        <v>230</v>
      </c>
      <c r="J7967" s="128" t="s">
        <v>230</v>
      </c>
      <c r="K7967" s="128" t="s">
        <v>230</v>
      </c>
      <c r="N7967" s="128" t="s">
        <v>230</v>
      </c>
      <c r="AA7967" s="128" t="s">
        <v>230</v>
      </c>
    </row>
    <row r="7968" spans="6:27">
      <c r="F7968" s="128" t="s">
        <v>230</v>
      </c>
      <c r="G7968" s="128" t="s">
        <v>230</v>
      </c>
      <c r="H7968" s="128" t="s">
        <v>230</v>
      </c>
      <c r="I7968" s="128" t="s">
        <v>230</v>
      </c>
      <c r="J7968" s="128" t="s">
        <v>230</v>
      </c>
      <c r="K7968" s="128" t="s">
        <v>230</v>
      </c>
      <c r="N7968" s="128" t="s">
        <v>230</v>
      </c>
      <c r="AA7968" s="128" t="s">
        <v>230</v>
      </c>
    </row>
    <row r="7969" spans="6:27">
      <c r="F7969" s="128" t="s">
        <v>230</v>
      </c>
      <c r="G7969" s="128" t="s">
        <v>230</v>
      </c>
      <c r="H7969" s="128" t="s">
        <v>230</v>
      </c>
      <c r="I7969" s="128" t="s">
        <v>230</v>
      </c>
      <c r="J7969" s="128" t="s">
        <v>230</v>
      </c>
      <c r="K7969" s="128" t="s">
        <v>230</v>
      </c>
      <c r="N7969" s="128" t="s">
        <v>230</v>
      </c>
      <c r="AA7969" s="128" t="s">
        <v>230</v>
      </c>
    </row>
    <row r="7970" spans="6:27">
      <c r="F7970" s="128" t="s">
        <v>230</v>
      </c>
      <c r="G7970" s="128" t="s">
        <v>230</v>
      </c>
      <c r="H7970" s="128" t="s">
        <v>230</v>
      </c>
      <c r="I7970" s="128" t="s">
        <v>230</v>
      </c>
      <c r="J7970" s="128" t="s">
        <v>230</v>
      </c>
      <c r="K7970" s="128" t="s">
        <v>230</v>
      </c>
      <c r="N7970" s="128" t="s">
        <v>230</v>
      </c>
      <c r="AA7970" s="128" t="s">
        <v>230</v>
      </c>
    </row>
    <row r="7971" spans="6:27">
      <c r="F7971" s="128" t="s">
        <v>230</v>
      </c>
      <c r="G7971" s="128" t="s">
        <v>230</v>
      </c>
      <c r="H7971" s="128" t="s">
        <v>230</v>
      </c>
      <c r="I7971" s="128" t="s">
        <v>230</v>
      </c>
      <c r="J7971" s="128" t="s">
        <v>230</v>
      </c>
      <c r="K7971" s="128" t="s">
        <v>230</v>
      </c>
      <c r="N7971" s="128" t="s">
        <v>230</v>
      </c>
      <c r="AA7971" s="128" t="s">
        <v>230</v>
      </c>
    </row>
    <row r="7972" spans="6:27">
      <c r="F7972" s="128" t="s">
        <v>230</v>
      </c>
      <c r="G7972" s="128" t="s">
        <v>230</v>
      </c>
      <c r="H7972" s="128" t="s">
        <v>230</v>
      </c>
      <c r="I7972" s="128" t="s">
        <v>230</v>
      </c>
      <c r="J7972" s="128" t="s">
        <v>230</v>
      </c>
      <c r="K7972" s="128" t="s">
        <v>230</v>
      </c>
      <c r="N7972" s="128" t="s">
        <v>230</v>
      </c>
      <c r="AA7972" s="128" t="s">
        <v>230</v>
      </c>
    </row>
    <row r="7973" spans="6:27">
      <c r="F7973" s="128" t="s">
        <v>230</v>
      </c>
      <c r="G7973" s="128" t="s">
        <v>230</v>
      </c>
      <c r="H7973" s="128" t="s">
        <v>230</v>
      </c>
      <c r="I7973" s="128" t="s">
        <v>230</v>
      </c>
      <c r="J7973" s="128" t="s">
        <v>230</v>
      </c>
      <c r="K7973" s="128" t="s">
        <v>230</v>
      </c>
      <c r="N7973" s="128" t="s">
        <v>230</v>
      </c>
      <c r="AA7973" s="128" t="s">
        <v>230</v>
      </c>
    </row>
    <row r="7974" spans="6:27">
      <c r="F7974" s="128" t="s">
        <v>230</v>
      </c>
      <c r="G7974" s="128" t="s">
        <v>230</v>
      </c>
      <c r="H7974" s="128" t="s">
        <v>230</v>
      </c>
      <c r="I7974" s="128" t="s">
        <v>230</v>
      </c>
      <c r="J7974" s="128" t="s">
        <v>230</v>
      </c>
      <c r="K7974" s="128" t="s">
        <v>230</v>
      </c>
      <c r="N7974" s="128" t="s">
        <v>230</v>
      </c>
      <c r="AA7974" s="128" t="s">
        <v>230</v>
      </c>
    </row>
    <row r="7975" spans="6:27">
      <c r="F7975" s="128" t="s">
        <v>230</v>
      </c>
      <c r="G7975" s="128" t="s">
        <v>230</v>
      </c>
      <c r="H7975" s="128" t="s">
        <v>230</v>
      </c>
      <c r="I7975" s="128" t="s">
        <v>230</v>
      </c>
      <c r="J7975" s="128" t="s">
        <v>230</v>
      </c>
      <c r="K7975" s="128" t="s">
        <v>230</v>
      </c>
      <c r="N7975" s="128" t="s">
        <v>230</v>
      </c>
      <c r="AA7975" s="128" t="s">
        <v>230</v>
      </c>
    </row>
    <row r="7976" spans="6:27">
      <c r="F7976" s="128" t="s">
        <v>230</v>
      </c>
      <c r="G7976" s="128" t="s">
        <v>230</v>
      </c>
      <c r="H7976" s="128" t="s">
        <v>230</v>
      </c>
      <c r="I7976" s="128" t="s">
        <v>230</v>
      </c>
      <c r="J7976" s="128" t="s">
        <v>230</v>
      </c>
      <c r="K7976" s="128" t="s">
        <v>230</v>
      </c>
      <c r="N7976" s="128" t="s">
        <v>230</v>
      </c>
      <c r="AA7976" s="128" t="s">
        <v>230</v>
      </c>
    </row>
    <row r="7977" spans="6:27">
      <c r="F7977" s="128" t="s">
        <v>230</v>
      </c>
      <c r="G7977" s="128" t="s">
        <v>230</v>
      </c>
      <c r="H7977" s="128" t="s">
        <v>230</v>
      </c>
      <c r="I7977" s="128" t="s">
        <v>230</v>
      </c>
      <c r="J7977" s="128" t="s">
        <v>230</v>
      </c>
      <c r="K7977" s="128" t="s">
        <v>230</v>
      </c>
      <c r="N7977" s="128" t="s">
        <v>230</v>
      </c>
      <c r="AA7977" s="128" t="s">
        <v>230</v>
      </c>
    </row>
    <row r="7978" spans="6:27">
      <c r="F7978" s="128" t="s">
        <v>230</v>
      </c>
      <c r="G7978" s="128" t="s">
        <v>230</v>
      </c>
      <c r="H7978" s="128" t="s">
        <v>230</v>
      </c>
      <c r="I7978" s="128" t="s">
        <v>230</v>
      </c>
      <c r="J7978" s="128" t="s">
        <v>230</v>
      </c>
      <c r="K7978" s="128" t="s">
        <v>230</v>
      </c>
      <c r="N7978" s="128" t="s">
        <v>230</v>
      </c>
      <c r="AA7978" s="128" t="s">
        <v>230</v>
      </c>
    </row>
    <row r="7979" spans="6:27">
      <c r="F7979" s="128" t="s">
        <v>230</v>
      </c>
      <c r="G7979" s="128" t="s">
        <v>230</v>
      </c>
      <c r="H7979" s="128" t="s">
        <v>230</v>
      </c>
      <c r="I7979" s="128" t="s">
        <v>230</v>
      </c>
      <c r="J7979" s="128" t="s">
        <v>230</v>
      </c>
      <c r="K7979" s="128" t="s">
        <v>230</v>
      </c>
      <c r="N7979" s="128" t="s">
        <v>230</v>
      </c>
      <c r="AA7979" s="128" t="s">
        <v>230</v>
      </c>
    </row>
    <row r="7980" spans="6:27">
      <c r="F7980" s="128" t="s">
        <v>230</v>
      </c>
      <c r="G7980" s="128" t="s">
        <v>230</v>
      </c>
      <c r="H7980" s="128" t="s">
        <v>230</v>
      </c>
      <c r="I7980" s="128" t="s">
        <v>230</v>
      </c>
      <c r="J7980" s="128" t="s">
        <v>230</v>
      </c>
      <c r="K7980" s="128" t="s">
        <v>230</v>
      </c>
      <c r="N7980" s="128" t="s">
        <v>230</v>
      </c>
      <c r="AA7980" s="128" t="s">
        <v>230</v>
      </c>
    </row>
    <row r="7981" spans="6:27">
      <c r="F7981" s="128" t="s">
        <v>230</v>
      </c>
      <c r="G7981" s="128" t="s">
        <v>230</v>
      </c>
      <c r="H7981" s="128" t="s">
        <v>230</v>
      </c>
      <c r="I7981" s="128" t="s">
        <v>230</v>
      </c>
      <c r="J7981" s="128" t="s">
        <v>230</v>
      </c>
      <c r="K7981" s="128" t="s">
        <v>230</v>
      </c>
      <c r="N7981" s="128" t="s">
        <v>230</v>
      </c>
      <c r="AA7981" s="128" t="s">
        <v>230</v>
      </c>
    </row>
    <row r="7982" spans="6:27">
      <c r="F7982" s="128" t="s">
        <v>230</v>
      </c>
      <c r="G7982" s="128" t="s">
        <v>230</v>
      </c>
      <c r="H7982" s="128" t="s">
        <v>230</v>
      </c>
      <c r="I7982" s="128" t="s">
        <v>230</v>
      </c>
      <c r="J7982" s="128" t="s">
        <v>230</v>
      </c>
      <c r="K7982" s="128" t="s">
        <v>230</v>
      </c>
      <c r="N7982" s="128" t="s">
        <v>230</v>
      </c>
      <c r="AA7982" s="128" t="s">
        <v>230</v>
      </c>
    </row>
    <row r="7983" spans="6:27">
      <c r="F7983" s="128" t="s">
        <v>230</v>
      </c>
      <c r="G7983" s="128" t="s">
        <v>230</v>
      </c>
      <c r="H7983" s="128" t="s">
        <v>230</v>
      </c>
      <c r="I7983" s="128" t="s">
        <v>230</v>
      </c>
      <c r="J7983" s="128" t="s">
        <v>230</v>
      </c>
      <c r="K7983" s="128" t="s">
        <v>230</v>
      </c>
      <c r="N7983" s="128" t="s">
        <v>230</v>
      </c>
      <c r="AA7983" s="128" t="s">
        <v>230</v>
      </c>
    </row>
    <row r="7984" spans="6:27">
      <c r="F7984" s="128" t="s">
        <v>230</v>
      </c>
      <c r="G7984" s="128" t="s">
        <v>230</v>
      </c>
      <c r="H7984" s="128" t="s">
        <v>230</v>
      </c>
      <c r="I7984" s="128" t="s">
        <v>230</v>
      </c>
      <c r="J7984" s="128" t="s">
        <v>230</v>
      </c>
      <c r="K7984" s="128" t="s">
        <v>230</v>
      </c>
      <c r="N7984" s="128" t="s">
        <v>230</v>
      </c>
      <c r="AA7984" s="128" t="s">
        <v>230</v>
      </c>
    </row>
    <row r="7985" spans="6:27">
      <c r="F7985" s="128" t="s">
        <v>230</v>
      </c>
      <c r="G7985" s="128" t="s">
        <v>230</v>
      </c>
      <c r="H7985" s="128" t="s">
        <v>230</v>
      </c>
      <c r="I7985" s="128" t="s">
        <v>230</v>
      </c>
      <c r="J7985" s="128" t="s">
        <v>230</v>
      </c>
      <c r="K7985" s="128" t="s">
        <v>230</v>
      </c>
      <c r="N7985" s="128" t="s">
        <v>230</v>
      </c>
      <c r="AA7985" s="128" t="s">
        <v>230</v>
      </c>
    </row>
    <row r="7986" spans="6:27">
      <c r="F7986" s="128" t="s">
        <v>230</v>
      </c>
      <c r="G7986" s="128" t="s">
        <v>230</v>
      </c>
      <c r="H7986" s="128" t="s">
        <v>230</v>
      </c>
      <c r="I7986" s="128" t="s">
        <v>230</v>
      </c>
      <c r="J7986" s="128" t="s">
        <v>230</v>
      </c>
      <c r="K7986" s="128" t="s">
        <v>230</v>
      </c>
      <c r="N7986" s="128" t="s">
        <v>230</v>
      </c>
      <c r="AA7986" s="128" t="s">
        <v>230</v>
      </c>
    </row>
    <row r="7987" spans="6:27">
      <c r="F7987" s="128" t="s">
        <v>230</v>
      </c>
      <c r="G7987" s="128" t="s">
        <v>230</v>
      </c>
      <c r="H7987" s="128" t="s">
        <v>230</v>
      </c>
      <c r="I7987" s="128" t="s">
        <v>230</v>
      </c>
      <c r="J7987" s="128" t="s">
        <v>230</v>
      </c>
      <c r="K7987" s="128" t="s">
        <v>230</v>
      </c>
      <c r="N7987" s="128" t="s">
        <v>230</v>
      </c>
      <c r="AA7987" s="128" t="s">
        <v>230</v>
      </c>
    </row>
    <row r="7988" spans="6:27">
      <c r="F7988" s="128" t="s">
        <v>230</v>
      </c>
      <c r="G7988" s="128" t="s">
        <v>230</v>
      </c>
      <c r="H7988" s="128" t="s">
        <v>230</v>
      </c>
      <c r="I7988" s="128" t="s">
        <v>230</v>
      </c>
      <c r="J7988" s="128" t="s">
        <v>230</v>
      </c>
      <c r="K7988" s="128" t="s">
        <v>230</v>
      </c>
      <c r="N7988" s="128" t="s">
        <v>230</v>
      </c>
      <c r="AA7988" s="128" t="s">
        <v>230</v>
      </c>
    </row>
    <row r="7989" spans="6:27">
      <c r="F7989" s="128" t="s">
        <v>230</v>
      </c>
      <c r="G7989" s="128" t="s">
        <v>230</v>
      </c>
      <c r="H7989" s="128" t="s">
        <v>230</v>
      </c>
      <c r="I7989" s="128" t="s">
        <v>230</v>
      </c>
      <c r="J7989" s="128" t="s">
        <v>230</v>
      </c>
      <c r="K7989" s="128" t="s">
        <v>230</v>
      </c>
      <c r="N7989" s="128" t="s">
        <v>230</v>
      </c>
      <c r="AA7989" s="128" t="s">
        <v>230</v>
      </c>
    </row>
    <row r="7990" spans="6:27">
      <c r="F7990" s="128" t="s">
        <v>230</v>
      </c>
      <c r="G7990" s="128" t="s">
        <v>230</v>
      </c>
      <c r="H7990" s="128" t="s">
        <v>230</v>
      </c>
      <c r="I7990" s="128" t="s">
        <v>230</v>
      </c>
      <c r="J7990" s="128" t="s">
        <v>230</v>
      </c>
      <c r="K7990" s="128" t="s">
        <v>230</v>
      </c>
      <c r="N7990" s="128" t="s">
        <v>230</v>
      </c>
      <c r="AA7990" s="128" t="s">
        <v>230</v>
      </c>
    </row>
    <row r="7991" spans="6:27">
      <c r="F7991" s="128" t="s">
        <v>230</v>
      </c>
      <c r="G7991" s="128" t="s">
        <v>230</v>
      </c>
      <c r="H7991" s="128" t="s">
        <v>230</v>
      </c>
      <c r="I7991" s="128" t="s">
        <v>230</v>
      </c>
      <c r="J7991" s="128" t="s">
        <v>230</v>
      </c>
      <c r="K7991" s="128" t="s">
        <v>230</v>
      </c>
      <c r="N7991" s="128" t="s">
        <v>230</v>
      </c>
      <c r="AA7991" s="128" t="s">
        <v>230</v>
      </c>
    </row>
    <row r="7992" spans="6:27">
      <c r="F7992" s="128" t="s">
        <v>230</v>
      </c>
      <c r="G7992" s="128" t="s">
        <v>230</v>
      </c>
      <c r="H7992" s="128" t="s">
        <v>230</v>
      </c>
      <c r="I7992" s="128" t="s">
        <v>230</v>
      </c>
      <c r="J7992" s="128" t="s">
        <v>230</v>
      </c>
      <c r="K7992" s="128" t="s">
        <v>230</v>
      </c>
      <c r="N7992" s="128" t="s">
        <v>230</v>
      </c>
      <c r="AA7992" s="128" t="s">
        <v>230</v>
      </c>
    </row>
    <row r="7993" spans="6:27">
      <c r="F7993" s="128" t="s">
        <v>230</v>
      </c>
      <c r="G7993" s="128" t="s">
        <v>230</v>
      </c>
      <c r="H7993" s="128" t="s">
        <v>230</v>
      </c>
      <c r="I7993" s="128" t="s">
        <v>230</v>
      </c>
      <c r="J7993" s="128" t="s">
        <v>230</v>
      </c>
      <c r="K7993" s="128" t="s">
        <v>230</v>
      </c>
      <c r="N7993" s="128" t="s">
        <v>230</v>
      </c>
      <c r="AA7993" s="128" t="s">
        <v>230</v>
      </c>
    </row>
    <row r="7994" spans="6:27">
      <c r="F7994" s="128" t="s">
        <v>230</v>
      </c>
      <c r="G7994" s="128" t="s">
        <v>230</v>
      </c>
      <c r="H7994" s="128" t="s">
        <v>230</v>
      </c>
      <c r="I7994" s="128" t="s">
        <v>230</v>
      </c>
      <c r="J7994" s="128" t="s">
        <v>230</v>
      </c>
      <c r="K7994" s="128" t="s">
        <v>230</v>
      </c>
      <c r="N7994" s="128" t="s">
        <v>230</v>
      </c>
      <c r="AA7994" s="128" t="s">
        <v>230</v>
      </c>
    </row>
    <row r="7995" spans="6:27">
      <c r="F7995" s="128" t="s">
        <v>230</v>
      </c>
      <c r="G7995" s="128" t="s">
        <v>230</v>
      </c>
      <c r="H7995" s="128" t="s">
        <v>230</v>
      </c>
      <c r="I7995" s="128" t="s">
        <v>230</v>
      </c>
      <c r="J7995" s="128" t="s">
        <v>230</v>
      </c>
      <c r="K7995" s="128" t="s">
        <v>230</v>
      </c>
      <c r="N7995" s="128" t="s">
        <v>230</v>
      </c>
      <c r="AA7995" s="128" t="s">
        <v>230</v>
      </c>
    </row>
    <row r="7996" spans="6:27">
      <c r="F7996" s="128" t="s">
        <v>230</v>
      </c>
      <c r="G7996" s="128" t="s">
        <v>230</v>
      </c>
      <c r="H7996" s="128" t="s">
        <v>230</v>
      </c>
      <c r="I7996" s="128" t="s">
        <v>230</v>
      </c>
      <c r="J7996" s="128" t="s">
        <v>230</v>
      </c>
      <c r="K7996" s="128" t="s">
        <v>230</v>
      </c>
      <c r="N7996" s="128" t="s">
        <v>230</v>
      </c>
      <c r="AA7996" s="128" t="s">
        <v>230</v>
      </c>
    </row>
    <row r="7997" spans="6:27">
      <c r="F7997" s="128" t="s">
        <v>230</v>
      </c>
      <c r="G7997" s="128" t="s">
        <v>230</v>
      </c>
      <c r="H7997" s="128" t="s">
        <v>230</v>
      </c>
      <c r="I7997" s="128" t="s">
        <v>230</v>
      </c>
      <c r="J7997" s="128" t="s">
        <v>230</v>
      </c>
      <c r="K7997" s="128" t="s">
        <v>230</v>
      </c>
      <c r="N7997" s="128" t="s">
        <v>230</v>
      </c>
      <c r="AA7997" s="128" t="s">
        <v>230</v>
      </c>
    </row>
    <row r="7998" spans="6:27">
      <c r="F7998" s="128" t="s">
        <v>230</v>
      </c>
      <c r="G7998" s="128" t="s">
        <v>230</v>
      </c>
      <c r="H7998" s="128" t="s">
        <v>230</v>
      </c>
      <c r="I7998" s="128" t="s">
        <v>230</v>
      </c>
      <c r="J7998" s="128" t="s">
        <v>230</v>
      </c>
      <c r="K7998" s="128" t="s">
        <v>230</v>
      </c>
      <c r="N7998" s="128" t="s">
        <v>230</v>
      </c>
      <c r="AA7998" s="128" t="s">
        <v>230</v>
      </c>
    </row>
    <row r="7999" spans="6:27">
      <c r="F7999" s="128" t="s">
        <v>230</v>
      </c>
      <c r="G7999" s="128" t="s">
        <v>230</v>
      </c>
      <c r="H7999" s="128" t="s">
        <v>230</v>
      </c>
      <c r="I7999" s="128" t="s">
        <v>230</v>
      </c>
      <c r="J7999" s="128" t="s">
        <v>230</v>
      </c>
      <c r="K7999" s="128" t="s">
        <v>230</v>
      </c>
      <c r="N7999" s="128" t="s">
        <v>230</v>
      </c>
      <c r="AA7999" s="128" t="s">
        <v>230</v>
      </c>
    </row>
    <row r="8000" spans="6:27">
      <c r="F8000" s="128" t="s">
        <v>230</v>
      </c>
      <c r="G8000" s="128" t="s">
        <v>230</v>
      </c>
      <c r="H8000" s="128" t="s">
        <v>230</v>
      </c>
      <c r="I8000" s="128" t="s">
        <v>230</v>
      </c>
      <c r="J8000" s="128" t="s">
        <v>230</v>
      </c>
      <c r="K8000" s="128" t="s">
        <v>230</v>
      </c>
      <c r="N8000" s="128" t="s">
        <v>230</v>
      </c>
      <c r="AA8000" s="128" t="s">
        <v>230</v>
      </c>
    </row>
    <row r="8001" spans="6:27">
      <c r="F8001" s="128" t="s">
        <v>230</v>
      </c>
      <c r="G8001" s="128" t="s">
        <v>230</v>
      </c>
      <c r="H8001" s="128" t="s">
        <v>230</v>
      </c>
      <c r="I8001" s="128" t="s">
        <v>230</v>
      </c>
      <c r="J8001" s="128" t="s">
        <v>230</v>
      </c>
      <c r="K8001" s="128" t="s">
        <v>230</v>
      </c>
      <c r="N8001" s="128" t="s">
        <v>230</v>
      </c>
      <c r="AA8001" s="128" t="s">
        <v>230</v>
      </c>
    </row>
    <row r="8002" spans="6:27">
      <c r="F8002" s="128" t="s">
        <v>230</v>
      </c>
      <c r="G8002" s="128" t="s">
        <v>230</v>
      </c>
      <c r="H8002" s="128" t="s">
        <v>230</v>
      </c>
      <c r="I8002" s="128" t="s">
        <v>230</v>
      </c>
      <c r="J8002" s="128" t="s">
        <v>230</v>
      </c>
      <c r="K8002" s="128" t="s">
        <v>230</v>
      </c>
      <c r="N8002" s="128" t="s">
        <v>230</v>
      </c>
      <c r="AA8002" s="128" t="s">
        <v>230</v>
      </c>
    </row>
    <row r="8003" spans="6:27">
      <c r="F8003" s="128" t="s">
        <v>230</v>
      </c>
      <c r="G8003" s="128" t="s">
        <v>230</v>
      </c>
      <c r="H8003" s="128" t="s">
        <v>230</v>
      </c>
      <c r="I8003" s="128" t="s">
        <v>230</v>
      </c>
      <c r="J8003" s="128" t="s">
        <v>230</v>
      </c>
      <c r="K8003" s="128" t="s">
        <v>230</v>
      </c>
      <c r="N8003" s="128" t="s">
        <v>230</v>
      </c>
      <c r="AA8003" s="128" t="s">
        <v>230</v>
      </c>
    </row>
    <row r="8004" spans="6:27">
      <c r="F8004" s="128" t="s">
        <v>230</v>
      </c>
      <c r="G8004" s="128" t="s">
        <v>230</v>
      </c>
      <c r="H8004" s="128" t="s">
        <v>230</v>
      </c>
      <c r="I8004" s="128" t="s">
        <v>230</v>
      </c>
      <c r="J8004" s="128" t="s">
        <v>230</v>
      </c>
      <c r="K8004" s="128" t="s">
        <v>230</v>
      </c>
      <c r="N8004" s="128" t="s">
        <v>230</v>
      </c>
      <c r="AA8004" s="128" t="s">
        <v>230</v>
      </c>
    </row>
    <row r="8005" spans="6:27">
      <c r="F8005" s="128" t="s">
        <v>230</v>
      </c>
      <c r="G8005" s="128" t="s">
        <v>230</v>
      </c>
      <c r="H8005" s="128" t="s">
        <v>230</v>
      </c>
      <c r="I8005" s="128" t="s">
        <v>230</v>
      </c>
      <c r="J8005" s="128" t="s">
        <v>230</v>
      </c>
      <c r="K8005" s="128" t="s">
        <v>230</v>
      </c>
      <c r="N8005" s="128" t="s">
        <v>230</v>
      </c>
      <c r="AA8005" s="128" t="s">
        <v>230</v>
      </c>
    </row>
    <row r="8006" spans="6:27">
      <c r="F8006" s="128" t="s">
        <v>230</v>
      </c>
      <c r="G8006" s="128" t="s">
        <v>230</v>
      </c>
      <c r="H8006" s="128" t="s">
        <v>230</v>
      </c>
      <c r="I8006" s="128" t="s">
        <v>230</v>
      </c>
      <c r="J8006" s="128" t="s">
        <v>230</v>
      </c>
      <c r="K8006" s="128" t="s">
        <v>230</v>
      </c>
      <c r="N8006" s="128" t="s">
        <v>230</v>
      </c>
      <c r="AA8006" s="128" t="s">
        <v>230</v>
      </c>
    </row>
    <row r="8007" spans="6:27">
      <c r="F8007" s="128" t="s">
        <v>230</v>
      </c>
      <c r="G8007" s="128" t="s">
        <v>230</v>
      </c>
      <c r="H8007" s="128" t="s">
        <v>230</v>
      </c>
      <c r="I8007" s="128" t="s">
        <v>230</v>
      </c>
      <c r="J8007" s="128" t="s">
        <v>230</v>
      </c>
      <c r="K8007" s="128" t="s">
        <v>230</v>
      </c>
      <c r="N8007" s="128" t="s">
        <v>230</v>
      </c>
      <c r="AA8007" s="128" t="s">
        <v>230</v>
      </c>
    </row>
    <row r="8008" spans="6:27">
      <c r="F8008" s="128" t="s">
        <v>230</v>
      </c>
      <c r="G8008" s="128" t="s">
        <v>230</v>
      </c>
      <c r="H8008" s="128" t="s">
        <v>230</v>
      </c>
      <c r="I8008" s="128" t="s">
        <v>230</v>
      </c>
      <c r="J8008" s="128" t="s">
        <v>230</v>
      </c>
      <c r="K8008" s="128" t="s">
        <v>230</v>
      </c>
      <c r="N8008" s="128" t="s">
        <v>230</v>
      </c>
      <c r="AA8008" s="128" t="s">
        <v>230</v>
      </c>
    </row>
    <row r="8009" spans="6:27">
      <c r="F8009" s="128" t="s">
        <v>230</v>
      </c>
      <c r="G8009" s="128" t="s">
        <v>230</v>
      </c>
      <c r="H8009" s="128" t="s">
        <v>230</v>
      </c>
      <c r="I8009" s="128" t="s">
        <v>230</v>
      </c>
      <c r="J8009" s="128" t="s">
        <v>230</v>
      </c>
      <c r="K8009" s="128" t="s">
        <v>230</v>
      </c>
      <c r="N8009" s="128" t="s">
        <v>230</v>
      </c>
      <c r="AA8009" s="128" t="s">
        <v>230</v>
      </c>
    </row>
    <row r="8010" spans="6:27">
      <c r="F8010" s="128" t="s">
        <v>230</v>
      </c>
      <c r="G8010" s="128" t="s">
        <v>230</v>
      </c>
      <c r="H8010" s="128" t="s">
        <v>230</v>
      </c>
      <c r="I8010" s="128" t="s">
        <v>230</v>
      </c>
      <c r="J8010" s="128" t="s">
        <v>230</v>
      </c>
      <c r="K8010" s="128" t="s">
        <v>230</v>
      </c>
      <c r="N8010" s="128" t="s">
        <v>230</v>
      </c>
      <c r="AA8010" s="128" t="s">
        <v>230</v>
      </c>
    </row>
    <row r="8011" spans="6:27">
      <c r="F8011" s="128" t="s">
        <v>230</v>
      </c>
      <c r="G8011" s="128" t="s">
        <v>230</v>
      </c>
      <c r="H8011" s="128" t="s">
        <v>230</v>
      </c>
      <c r="I8011" s="128" t="s">
        <v>230</v>
      </c>
      <c r="J8011" s="128" t="s">
        <v>230</v>
      </c>
      <c r="K8011" s="128" t="s">
        <v>230</v>
      </c>
      <c r="N8011" s="128" t="s">
        <v>230</v>
      </c>
      <c r="AA8011" s="128" t="s">
        <v>230</v>
      </c>
    </row>
    <row r="8012" spans="6:27">
      <c r="F8012" s="128" t="s">
        <v>230</v>
      </c>
      <c r="G8012" s="128" t="s">
        <v>230</v>
      </c>
      <c r="H8012" s="128" t="s">
        <v>230</v>
      </c>
      <c r="I8012" s="128" t="s">
        <v>230</v>
      </c>
      <c r="J8012" s="128" t="s">
        <v>230</v>
      </c>
      <c r="K8012" s="128" t="s">
        <v>230</v>
      </c>
      <c r="N8012" s="128" t="s">
        <v>230</v>
      </c>
      <c r="AA8012" s="128" t="s">
        <v>230</v>
      </c>
    </row>
    <row r="8013" spans="6:27">
      <c r="F8013" s="128" t="s">
        <v>230</v>
      </c>
      <c r="G8013" s="128" t="s">
        <v>230</v>
      </c>
      <c r="H8013" s="128" t="s">
        <v>230</v>
      </c>
      <c r="I8013" s="128" t="s">
        <v>230</v>
      </c>
      <c r="J8013" s="128" t="s">
        <v>230</v>
      </c>
      <c r="K8013" s="128" t="s">
        <v>230</v>
      </c>
      <c r="N8013" s="128" t="s">
        <v>230</v>
      </c>
      <c r="AA8013" s="128" t="s">
        <v>230</v>
      </c>
    </row>
    <row r="8014" spans="6:27">
      <c r="F8014" s="128" t="s">
        <v>230</v>
      </c>
      <c r="G8014" s="128" t="s">
        <v>230</v>
      </c>
      <c r="H8014" s="128" t="s">
        <v>230</v>
      </c>
      <c r="I8014" s="128" t="s">
        <v>230</v>
      </c>
      <c r="J8014" s="128" t="s">
        <v>230</v>
      </c>
      <c r="K8014" s="128" t="s">
        <v>230</v>
      </c>
      <c r="N8014" s="128" t="s">
        <v>230</v>
      </c>
      <c r="AA8014" s="128" t="s">
        <v>230</v>
      </c>
    </row>
    <row r="8015" spans="6:27">
      <c r="F8015" s="128" t="s">
        <v>230</v>
      </c>
      <c r="G8015" s="128" t="s">
        <v>230</v>
      </c>
      <c r="H8015" s="128" t="s">
        <v>230</v>
      </c>
      <c r="I8015" s="128" t="s">
        <v>230</v>
      </c>
      <c r="J8015" s="128" t="s">
        <v>230</v>
      </c>
      <c r="K8015" s="128" t="s">
        <v>230</v>
      </c>
      <c r="N8015" s="128" t="s">
        <v>230</v>
      </c>
      <c r="AA8015" s="128" t="s">
        <v>230</v>
      </c>
    </row>
    <row r="8016" spans="6:27">
      <c r="F8016" s="128" t="s">
        <v>230</v>
      </c>
      <c r="G8016" s="128" t="s">
        <v>230</v>
      </c>
      <c r="H8016" s="128" t="s">
        <v>230</v>
      </c>
      <c r="I8016" s="128" t="s">
        <v>230</v>
      </c>
      <c r="J8016" s="128" t="s">
        <v>230</v>
      </c>
      <c r="K8016" s="128" t="s">
        <v>230</v>
      </c>
      <c r="N8016" s="128" t="s">
        <v>230</v>
      </c>
      <c r="AA8016" s="128" t="s">
        <v>230</v>
      </c>
    </row>
    <row r="8017" spans="6:27">
      <c r="F8017" s="128" t="s">
        <v>230</v>
      </c>
      <c r="G8017" s="128" t="s">
        <v>230</v>
      </c>
      <c r="H8017" s="128" t="s">
        <v>230</v>
      </c>
      <c r="I8017" s="128" t="s">
        <v>230</v>
      </c>
      <c r="J8017" s="128" t="s">
        <v>230</v>
      </c>
      <c r="K8017" s="128" t="s">
        <v>230</v>
      </c>
      <c r="N8017" s="128" t="s">
        <v>230</v>
      </c>
      <c r="AA8017" s="128" t="s">
        <v>230</v>
      </c>
    </row>
    <row r="8018" spans="6:27">
      <c r="F8018" s="128" t="s">
        <v>230</v>
      </c>
      <c r="G8018" s="128" t="s">
        <v>230</v>
      </c>
      <c r="H8018" s="128" t="s">
        <v>230</v>
      </c>
      <c r="I8018" s="128" t="s">
        <v>230</v>
      </c>
      <c r="J8018" s="128" t="s">
        <v>230</v>
      </c>
      <c r="K8018" s="128" t="s">
        <v>230</v>
      </c>
      <c r="N8018" s="128" t="s">
        <v>230</v>
      </c>
      <c r="AA8018" s="128" t="s">
        <v>230</v>
      </c>
    </row>
    <row r="8019" spans="6:27">
      <c r="F8019" s="128" t="s">
        <v>230</v>
      </c>
      <c r="G8019" s="128" t="s">
        <v>230</v>
      </c>
      <c r="H8019" s="128" t="s">
        <v>230</v>
      </c>
      <c r="I8019" s="128" t="s">
        <v>230</v>
      </c>
      <c r="J8019" s="128" t="s">
        <v>230</v>
      </c>
      <c r="K8019" s="128" t="s">
        <v>230</v>
      </c>
      <c r="N8019" s="128" t="s">
        <v>230</v>
      </c>
      <c r="AA8019" s="128" t="s">
        <v>230</v>
      </c>
    </row>
    <row r="8020" spans="6:27">
      <c r="F8020" s="128" t="s">
        <v>230</v>
      </c>
      <c r="G8020" s="128" t="s">
        <v>230</v>
      </c>
      <c r="H8020" s="128" t="s">
        <v>230</v>
      </c>
      <c r="I8020" s="128" t="s">
        <v>230</v>
      </c>
      <c r="J8020" s="128" t="s">
        <v>230</v>
      </c>
      <c r="K8020" s="128" t="s">
        <v>230</v>
      </c>
      <c r="N8020" s="128" t="s">
        <v>230</v>
      </c>
      <c r="AA8020" s="128" t="s">
        <v>230</v>
      </c>
    </row>
    <row r="8021" spans="6:27">
      <c r="F8021" s="128" t="s">
        <v>230</v>
      </c>
      <c r="G8021" s="128" t="s">
        <v>230</v>
      </c>
      <c r="H8021" s="128" t="s">
        <v>230</v>
      </c>
      <c r="I8021" s="128" t="s">
        <v>230</v>
      </c>
      <c r="J8021" s="128" t="s">
        <v>230</v>
      </c>
      <c r="K8021" s="128" t="s">
        <v>230</v>
      </c>
      <c r="N8021" s="128" t="s">
        <v>230</v>
      </c>
      <c r="AA8021" s="128" t="s">
        <v>230</v>
      </c>
    </row>
    <row r="8022" spans="6:27">
      <c r="F8022" s="128" t="s">
        <v>230</v>
      </c>
      <c r="G8022" s="128" t="s">
        <v>230</v>
      </c>
      <c r="H8022" s="128" t="s">
        <v>230</v>
      </c>
      <c r="I8022" s="128" t="s">
        <v>230</v>
      </c>
      <c r="J8022" s="128" t="s">
        <v>230</v>
      </c>
      <c r="K8022" s="128" t="s">
        <v>230</v>
      </c>
      <c r="N8022" s="128" t="s">
        <v>230</v>
      </c>
      <c r="AA8022" s="128" t="s">
        <v>230</v>
      </c>
    </row>
    <row r="8023" spans="6:27">
      <c r="F8023" s="128" t="s">
        <v>230</v>
      </c>
      <c r="G8023" s="128" t="s">
        <v>230</v>
      </c>
      <c r="H8023" s="128" t="s">
        <v>230</v>
      </c>
      <c r="I8023" s="128" t="s">
        <v>230</v>
      </c>
      <c r="J8023" s="128" t="s">
        <v>230</v>
      </c>
      <c r="K8023" s="128" t="s">
        <v>230</v>
      </c>
      <c r="N8023" s="128" t="s">
        <v>230</v>
      </c>
      <c r="AA8023" s="128" t="s">
        <v>230</v>
      </c>
    </row>
    <row r="8024" spans="6:27">
      <c r="F8024" s="128" t="s">
        <v>230</v>
      </c>
      <c r="G8024" s="128" t="s">
        <v>230</v>
      </c>
      <c r="H8024" s="128" t="s">
        <v>230</v>
      </c>
      <c r="I8024" s="128" t="s">
        <v>230</v>
      </c>
      <c r="J8024" s="128" t="s">
        <v>230</v>
      </c>
      <c r="K8024" s="128" t="s">
        <v>230</v>
      </c>
      <c r="N8024" s="128" t="s">
        <v>230</v>
      </c>
      <c r="AA8024" s="128" t="s">
        <v>230</v>
      </c>
    </row>
    <row r="8025" spans="6:27">
      <c r="F8025" s="128" t="s">
        <v>230</v>
      </c>
      <c r="G8025" s="128" t="s">
        <v>230</v>
      </c>
      <c r="H8025" s="128" t="s">
        <v>230</v>
      </c>
      <c r="I8025" s="128" t="s">
        <v>230</v>
      </c>
      <c r="J8025" s="128" t="s">
        <v>230</v>
      </c>
      <c r="K8025" s="128" t="s">
        <v>230</v>
      </c>
      <c r="N8025" s="128" t="s">
        <v>230</v>
      </c>
      <c r="AA8025" s="128" t="s">
        <v>230</v>
      </c>
    </row>
    <row r="8026" spans="6:27">
      <c r="F8026" s="128" t="s">
        <v>230</v>
      </c>
      <c r="G8026" s="128" t="s">
        <v>230</v>
      </c>
      <c r="H8026" s="128" t="s">
        <v>230</v>
      </c>
      <c r="I8026" s="128" t="s">
        <v>230</v>
      </c>
      <c r="J8026" s="128" t="s">
        <v>230</v>
      </c>
      <c r="K8026" s="128" t="s">
        <v>230</v>
      </c>
      <c r="N8026" s="128" t="s">
        <v>230</v>
      </c>
      <c r="AA8026" s="128" t="s">
        <v>230</v>
      </c>
    </row>
    <row r="8027" spans="6:27">
      <c r="F8027" s="128" t="s">
        <v>230</v>
      </c>
      <c r="G8027" s="128" t="s">
        <v>230</v>
      </c>
      <c r="H8027" s="128" t="s">
        <v>230</v>
      </c>
      <c r="I8027" s="128" t="s">
        <v>230</v>
      </c>
      <c r="J8027" s="128" t="s">
        <v>230</v>
      </c>
      <c r="K8027" s="128" t="s">
        <v>230</v>
      </c>
      <c r="N8027" s="128" t="s">
        <v>230</v>
      </c>
      <c r="AA8027" s="128" t="s">
        <v>230</v>
      </c>
    </row>
    <row r="8028" spans="6:27">
      <c r="F8028" s="128" t="s">
        <v>230</v>
      </c>
      <c r="G8028" s="128" t="s">
        <v>230</v>
      </c>
      <c r="H8028" s="128" t="s">
        <v>230</v>
      </c>
      <c r="I8028" s="128" t="s">
        <v>230</v>
      </c>
      <c r="J8028" s="128" t="s">
        <v>230</v>
      </c>
      <c r="K8028" s="128" t="s">
        <v>230</v>
      </c>
      <c r="N8028" s="128" t="s">
        <v>230</v>
      </c>
      <c r="AA8028" s="128" t="s">
        <v>230</v>
      </c>
    </row>
    <row r="8029" spans="6:27">
      <c r="F8029" s="128" t="s">
        <v>230</v>
      </c>
      <c r="G8029" s="128" t="s">
        <v>230</v>
      </c>
      <c r="H8029" s="128" t="s">
        <v>230</v>
      </c>
      <c r="I8029" s="128" t="s">
        <v>230</v>
      </c>
      <c r="J8029" s="128" t="s">
        <v>230</v>
      </c>
      <c r="K8029" s="128" t="s">
        <v>230</v>
      </c>
      <c r="N8029" s="128" t="s">
        <v>230</v>
      </c>
      <c r="AA8029" s="128" t="s">
        <v>230</v>
      </c>
    </row>
    <row r="8030" spans="6:27">
      <c r="F8030" s="128" t="s">
        <v>230</v>
      </c>
      <c r="G8030" s="128" t="s">
        <v>230</v>
      </c>
      <c r="H8030" s="128" t="s">
        <v>230</v>
      </c>
      <c r="I8030" s="128" t="s">
        <v>230</v>
      </c>
      <c r="J8030" s="128" t="s">
        <v>230</v>
      </c>
      <c r="K8030" s="128" t="s">
        <v>230</v>
      </c>
      <c r="N8030" s="128" t="s">
        <v>230</v>
      </c>
      <c r="AA8030" s="128" t="s">
        <v>230</v>
      </c>
    </row>
    <row r="8031" spans="6:27">
      <c r="F8031" s="128" t="s">
        <v>230</v>
      </c>
      <c r="G8031" s="128" t="s">
        <v>230</v>
      </c>
      <c r="H8031" s="128" t="s">
        <v>230</v>
      </c>
      <c r="I8031" s="128" t="s">
        <v>230</v>
      </c>
      <c r="J8031" s="128" t="s">
        <v>230</v>
      </c>
      <c r="K8031" s="128" t="s">
        <v>230</v>
      </c>
      <c r="N8031" s="128" t="s">
        <v>230</v>
      </c>
      <c r="AA8031" s="128" t="s">
        <v>230</v>
      </c>
    </row>
    <row r="8032" spans="6:27">
      <c r="F8032" s="128" t="s">
        <v>230</v>
      </c>
      <c r="G8032" s="128" t="s">
        <v>230</v>
      </c>
      <c r="H8032" s="128" t="s">
        <v>230</v>
      </c>
      <c r="I8032" s="128" t="s">
        <v>230</v>
      </c>
      <c r="J8032" s="128" t="s">
        <v>230</v>
      </c>
      <c r="K8032" s="128" t="s">
        <v>230</v>
      </c>
      <c r="N8032" s="128" t="s">
        <v>230</v>
      </c>
      <c r="AA8032" s="128" t="s">
        <v>230</v>
      </c>
    </row>
    <row r="8033" spans="6:27">
      <c r="F8033" s="128" t="s">
        <v>230</v>
      </c>
      <c r="G8033" s="128" t="s">
        <v>230</v>
      </c>
      <c r="H8033" s="128" t="s">
        <v>230</v>
      </c>
      <c r="I8033" s="128" t="s">
        <v>230</v>
      </c>
      <c r="J8033" s="128" t="s">
        <v>230</v>
      </c>
      <c r="K8033" s="128" t="s">
        <v>230</v>
      </c>
      <c r="N8033" s="128" t="s">
        <v>230</v>
      </c>
      <c r="AA8033" s="128" t="s">
        <v>230</v>
      </c>
    </row>
    <row r="8034" spans="6:27">
      <c r="F8034" s="128" t="s">
        <v>230</v>
      </c>
      <c r="G8034" s="128" t="s">
        <v>230</v>
      </c>
      <c r="H8034" s="128" t="s">
        <v>230</v>
      </c>
      <c r="I8034" s="128" t="s">
        <v>230</v>
      </c>
      <c r="J8034" s="128" t="s">
        <v>230</v>
      </c>
      <c r="K8034" s="128" t="s">
        <v>230</v>
      </c>
      <c r="N8034" s="128" t="s">
        <v>230</v>
      </c>
      <c r="AA8034" s="128" t="s">
        <v>230</v>
      </c>
    </row>
    <row r="8035" spans="6:27">
      <c r="F8035" s="128" t="s">
        <v>230</v>
      </c>
      <c r="G8035" s="128" t="s">
        <v>230</v>
      </c>
      <c r="H8035" s="128" t="s">
        <v>230</v>
      </c>
      <c r="I8035" s="128" t="s">
        <v>230</v>
      </c>
      <c r="J8035" s="128" t="s">
        <v>230</v>
      </c>
      <c r="K8035" s="128" t="s">
        <v>230</v>
      </c>
      <c r="N8035" s="128" t="s">
        <v>230</v>
      </c>
      <c r="AA8035" s="128" t="s">
        <v>230</v>
      </c>
    </row>
    <row r="8036" spans="6:27">
      <c r="F8036" s="128" t="s">
        <v>230</v>
      </c>
      <c r="G8036" s="128" t="s">
        <v>230</v>
      </c>
      <c r="H8036" s="128" t="s">
        <v>230</v>
      </c>
      <c r="I8036" s="128" t="s">
        <v>230</v>
      </c>
      <c r="J8036" s="128" t="s">
        <v>230</v>
      </c>
      <c r="K8036" s="128" t="s">
        <v>230</v>
      </c>
      <c r="N8036" s="128" t="s">
        <v>230</v>
      </c>
      <c r="AA8036" s="128" t="s">
        <v>230</v>
      </c>
    </row>
    <row r="8037" spans="6:27">
      <c r="F8037" s="128" t="s">
        <v>230</v>
      </c>
      <c r="G8037" s="128" t="s">
        <v>230</v>
      </c>
      <c r="H8037" s="128" t="s">
        <v>230</v>
      </c>
      <c r="I8037" s="128" t="s">
        <v>230</v>
      </c>
      <c r="J8037" s="128" t="s">
        <v>230</v>
      </c>
      <c r="K8037" s="128" t="s">
        <v>230</v>
      </c>
      <c r="N8037" s="128" t="s">
        <v>230</v>
      </c>
      <c r="AA8037" s="128" t="s">
        <v>230</v>
      </c>
    </row>
    <row r="8038" spans="6:27">
      <c r="F8038" s="128" t="s">
        <v>230</v>
      </c>
      <c r="G8038" s="128" t="s">
        <v>230</v>
      </c>
      <c r="H8038" s="128" t="s">
        <v>230</v>
      </c>
      <c r="I8038" s="128" t="s">
        <v>230</v>
      </c>
      <c r="J8038" s="128" t="s">
        <v>230</v>
      </c>
      <c r="K8038" s="128" t="s">
        <v>230</v>
      </c>
      <c r="N8038" s="128" t="s">
        <v>230</v>
      </c>
      <c r="AA8038" s="128" t="s">
        <v>230</v>
      </c>
    </row>
    <row r="8039" spans="6:27">
      <c r="F8039" s="128" t="s">
        <v>230</v>
      </c>
      <c r="G8039" s="128" t="s">
        <v>230</v>
      </c>
      <c r="H8039" s="128" t="s">
        <v>230</v>
      </c>
      <c r="I8039" s="128" t="s">
        <v>230</v>
      </c>
      <c r="J8039" s="128" t="s">
        <v>230</v>
      </c>
      <c r="K8039" s="128" t="s">
        <v>230</v>
      </c>
      <c r="N8039" s="128" t="s">
        <v>230</v>
      </c>
      <c r="AA8039" s="128" t="s">
        <v>230</v>
      </c>
    </row>
    <row r="8040" spans="6:27">
      <c r="F8040" s="128" t="s">
        <v>230</v>
      </c>
      <c r="G8040" s="128" t="s">
        <v>230</v>
      </c>
      <c r="H8040" s="128" t="s">
        <v>230</v>
      </c>
      <c r="I8040" s="128" t="s">
        <v>230</v>
      </c>
      <c r="J8040" s="128" t="s">
        <v>230</v>
      </c>
      <c r="K8040" s="128" t="s">
        <v>230</v>
      </c>
      <c r="N8040" s="128" t="s">
        <v>230</v>
      </c>
      <c r="AA8040" s="128" t="s">
        <v>230</v>
      </c>
    </row>
    <row r="8041" spans="6:27">
      <c r="F8041" s="128" t="s">
        <v>230</v>
      </c>
      <c r="G8041" s="128" t="s">
        <v>230</v>
      </c>
      <c r="H8041" s="128" t="s">
        <v>230</v>
      </c>
      <c r="I8041" s="128" t="s">
        <v>230</v>
      </c>
      <c r="J8041" s="128" t="s">
        <v>230</v>
      </c>
      <c r="K8041" s="128" t="s">
        <v>230</v>
      </c>
      <c r="N8041" s="128" t="s">
        <v>230</v>
      </c>
      <c r="AA8041" s="128" t="s">
        <v>230</v>
      </c>
    </row>
    <row r="8042" spans="6:27">
      <c r="F8042" s="128" t="s">
        <v>230</v>
      </c>
      <c r="G8042" s="128" t="s">
        <v>230</v>
      </c>
      <c r="H8042" s="128" t="s">
        <v>230</v>
      </c>
      <c r="I8042" s="128" t="s">
        <v>230</v>
      </c>
      <c r="J8042" s="128" t="s">
        <v>230</v>
      </c>
      <c r="K8042" s="128" t="s">
        <v>230</v>
      </c>
      <c r="N8042" s="128" t="s">
        <v>230</v>
      </c>
      <c r="AA8042" s="128" t="s">
        <v>230</v>
      </c>
    </row>
    <row r="8043" spans="6:27">
      <c r="F8043" s="128" t="s">
        <v>230</v>
      </c>
      <c r="G8043" s="128" t="s">
        <v>230</v>
      </c>
      <c r="H8043" s="128" t="s">
        <v>230</v>
      </c>
      <c r="I8043" s="128" t="s">
        <v>230</v>
      </c>
      <c r="J8043" s="128" t="s">
        <v>230</v>
      </c>
      <c r="K8043" s="128" t="s">
        <v>230</v>
      </c>
      <c r="N8043" s="128" t="s">
        <v>230</v>
      </c>
      <c r="AA8043" s="128" t="s">
        <v>230</v>
      </c>
    </row>
    <row r="8044" spans="6:27">
      <c r="F8044" s="128" t="s">
        <v>230</v>
      </c>
      <c r="G8044" s="128" t="s">
        <v>230</v>
      </c>
      <c r="H8044" s="128" t="s">
        <v>230</v>
      </c>
      <c r="I8044" s="128" t="s">
        <v>230</v>
      </c>
      <c r="J8044" s="128" t="s">
        <v>230</v>
      </c>
      <c r="K8044" s="128" t="s">
        <v>230</v>
      </c>
      <c r="N8044" s="128" t="s">
        <v>230</v>
      </c>
      <c r="AA8044" s="128" t="s">
        <v>230</v>
      </c>
    </row>
    <row r="8045" spans="6:27">
      <c r="F8045" s="128" t="s">
        <v>230</v>
      </c>
      <c r="G8045" s="128" t="s">
        <v>230</v>
      </c>
      <c r="H8045" s="128" t="s">
        <v>230</v>
      </c>
      <c r="I8045" s="128" t="s">
        <v>230</v>
      </c>
      <c r="J8045" s="128" t="s">
        <v>230</v>
      </c>
      <c r="K8045" s="128" t="s">
        <v>230</v>
      </c>
      <c r="N8045" s="128" t="s">
        <v>230</v>
      </c>
      <c r="AA8045" s="128" t="s">
        <v>230</v>
      </c>
    </row>
    <row r="8046" spans="6:27">
      <c r="F8046" s="128" t="s">
        <v>230</v>
      </c>
      <c r="G8046" s="128" t="s">
        <v>230</v>
      </c>
      <c r="H8046" s="128" t="s">
        <v>230</v>
      </c>
      <c r="I8046" s="128" t="s">
        <v>230</v>
      </c>
      <c r="J8046" s="128" t="s">
        <v>230</v>
      </c>
      <c r="K8046" s="128" t="s">
        <v>230</v>
      </c>
      <c r="N8046" s="128" t="s">
        <v>230</v>
      </c>
      <c r="AA8046" s="128" t="s">
        <v>230</v>
      </c>
    </row>
    <row r="8047" spans="6:27">
      <c r="F8047" s="128" t="s">
        <v>230</v>
      </c>
      <c r="G8047" s="128" t="s">
        <v>230</v>
      </c>
      <c r="H8047" s="128" t="s">
        <v>230</v>
      </c>
      <c r="I8047" s="128" t="s">
        <v>230</v>
      </c>
      <c r="J8047" s="128" t="s">
        <v>230</v>
      </c>
      <c r="K8047" s="128" t="s">
        <v>230</v>
      </c>
      <c r="N8047" s="128" t="s">
        <v>230</v>
      </c>
      <c r="AA8047" s="128" t="s">
        <v>230</v>
      </c>
    </row>
    <row r="8048" spans="6:27">
      <c r="F8048" s="128" t="s">
        <v>230</v>
      </c>
      <c r="G8048" s="128" t="s">
        <v>230</v>
      </c>
      <c r="H8048" s="128" t="s">
        <v>230</v>
      </c>
      <c r="I8048" s="128" t="s">
        <v>230</v>
      </c>
      <c r="J8048" s="128" t="s">
        <v>230</v>
      </c>
      <c r="K8048" s="128" t="s">
        <v>230</v>
      </c>
      <c r="N8048" s="128" t="s">
        <v>230</v>
      </c>
      <c r="AA8048" s="128" t="s">
        <v>230</v>
      </c>
    </row>
    <row r="8049" spans="6:27">
      <c r="F8049" s="128" t="s">
        <v>230</v>
      </c>
      <c r="G8049" s="128" t="s">
        <v>230</v>
      </c>
      <c r="H8049" s="128" t="s">
        <v>230</v>
      </c>
      <c r="I8049" s="128" t="s">
        <v>230</v>
      </c>
      <c r="J8049" s="128" t="s">
        <v>230</v>
      </c>
      <c r="K8049" s="128" t="s">
        <v>230</v>
      </c>
      <c r="N8049" s="128" t="s">
        <v>230</v>
      </c>
      <c r="AA8049" s="128" t="s">
        <v>230</v>
      </c>
    </row>
    <row r="8050" spans="6:27">
      <c r="F8050" s="128" t="s">
        <v>230</v>
      </c>
      <c r="G8050" s="128" t="s">
        <v>230</v>
      </c>
      <c r="H8050" s="128" t="s">
        <v>230</v>
      </c>
      <c r="I8050" s="128" t="s">
        <v>230</v>
      </c>
      <c r="J8050" s="128" t="s">
        <v>230</v>
      </c>
      <c r="K8050" s="128" t="s">
        <v>230</v>
      </c>
      <c r="N8050" s="128" t="s">
        <v>230</v>
      </c>
      <c r="AA8050" s="128" t="s">
        <v>230</v>
      </c>
    </row>
    <row r="8051" spans="6:27">
      <c r="F8051" s="128" t="s">
        <v>230</v>
      </c>
      <c r="G8051" s="128" t="s">
        <v>230</v>
      </c>
      <c r="H8051" s="128" t="s">
        <v>230</v>
      </c>
      <c r="I8051" s="128" t="s">
        <v>230</v>
      </c>
      <c r="J8051" s="128" t="s">
        <v>230</v>
      </c>
      <c r="K8051" s="128" t="s">
        <v>230</v>
      </c>
      <c r="N8051" s="128" t="s">
        <v>230</v>
      </c>
      <c r="AA8051" s="128" t="s">
        <v>230</v>
      </c>
    </row>
    <row r="8052" spans="6:27">
      <c r="F8052" s="128" t="s">
        <v>230</v>
      </c>
      <c r="G8052" s="128" t="s">
        <v>230</v>
      </c>
      <c r="H8052" s="128" t="s">
        <v>230</v>
      </c>
      <c r="I8052" s="128" t="s">
        <v>230</v>
      </c>
      <c r="J8052" s="128" t="s">
        <v>230</v>
      </c>
      <c r="K8052" s="128" t="s">
        <v>230</v>
      </c>
      <c r="N8052" s="128" t="s">
        <v>230</v>
      </c>
      <c r="AA8052" s="128" t="s">
        <v>230</v>
      </c>
    </row>
    <row r="8053" spans="6:27">
      <c r="F8053" s="128" t="s">
        <v>230</v>
      </c>
      <c r="G8053" s="128" t="s">
        <v>230</v>
      </c>
      <c r="H8053" s="128" t="s">
        <v>230</v>
      </c>
      <c r="I8053" s="128" t="s">
        <v>230</v>
      </c>
      <c r="J8053" s="128" t="s">
        <v>230</v>
      </c>
      <c r="K8053" s="128" t="s">
        <v>230</v>
      </c>
      <c r="N8053" s="128" t="s">
        <v>230</v>
      </c>
      <c r="AA8053" s="128" t="s">
        <v>230</v>
      </c>
    </row>
    <row r="8054" spans="6:27">
      <c r="F8054" s="128" t="s">
        <v>230</v>
      </c>
      <c r="G8054" s="128" t="s">
        <v>230</v>
      </c>
      <c r="H8054" s="128" t="s">
        <v>230</v>
      </c>
      <c r="I8054" s="128" t="s">
        <v>230</v>
      </c>
      <c r="J8054" s="128" t="s">
        <v>230</v>
      </c>
      <c r="K8054" s="128" t="s">
        <v>230</v>
      </c>
      <c r="N8054" s="128" t="s">
        <v>230</v>
      </c>
      <c r="AA8054" s="128" t="s">
        <v>230</v>
      </c>
    </row>
    <row r="8055" spans="6:27">
      <c r="F8055" s="128" t="s">
        <v>230</v>
      </c>
      <c r="G8055" s="128" t="s">
        <v>230</v>
      </c>
      <c r="H8055" s="128" t="s">
        <v>230</v>
      </c>
      <c r="I8055" s="128" t="s">
        <v>230</v>
      </c>
      <c r="J8055" s="128" t="s">
        <v>230</v>
      </c>
      <c r="K8055" s="128" t="s">
        <v>230</v>
      </c>
      <c r="N8055" s="128" t="s">
        <v>230</v>
      </c>
      <c r="AA8055" s="128" t="s">
        <v>230</v>
      </c>
    </row>
    <row r="8056" spans="6:27">
      <c r="F8056" s="128" t="s">
        <v>230</v>
      </c>
      <c r="G8056" s="128" t="s">
        <v>230</v>
      </c>
      <c r="H8056" s="128" t="s">
        <v>230</v>
      </c>
      <c r="I8056" s="128" t="s">
        <v>230</v>
      </c>
      <c r="J8056" s="128" t="s">
        <v>230</v>
      </c>
      <c r="K8056" s="128" t="s">
        <v>230</v>
      </c>
      <c r="N8056" s="128" t="s">
        <v>230</v>
      </c>
      <c r="AA8056" s="128" t="s">
        <v>230</v>
      </c>
    </row>
    <row r="8057" spans="6:27">
      <c r="F8057" s="128" t="s">
        <v>230</v>
      </c>
      <c r="G8057" s="128" t="s">
        <v>230</v>
      </c>
      <c r="H8057" s="128" t="s">
        <v>230</v>
      </c>
      <c r="I8057" s="128" t="s">
        <v>230</v>
      </c>
      <c r="J8057" s="128" t="s">
        <v>230</v>
      </c>
      <c r="K8057" s="128" t="s">
        <v>230</v>
      </c>
      <c r="N8057" s="128" t="s">
        <v>230</v>
      </c>
      <c r="AA8057" s="128" t="s">
        <v>230</v>
      </c>
    </row>
    <row r="8058" spans="6:27">
      <c r="F8058" s="128" t="s">
        <v>230</v>
      </c>
      <c r="G8058" s="128" t="s">
        <v>230</v>
      </c>
      <c r="H8058" s="128" t="s">
        <v>230</v>
      </c>
      <c r="I8058" s="128" t="s">
        <v>230</v>
      </c>
      <c r="J8058" s="128" t="s">
        <v>230</v>
      </c>
      <c r="K8058" s="128" t="s">
        <v>230</v>
      </c>
      <c r="N8058" s="128" t="s">
        <v>230</v>
      </c>
      <c r="AA8058" s="128" t="s">
        <v>230</v>
      </c>
    </row>
    <row r="8059" spans="6:27">
      <c r="F8059" s="128" t="s">
        <v>230</v>
      </c>
      <c r="G8059" s="128" t="s">
        <v>230</v>
      </c>
      <c r="H8059" s="128" t="s">
        <v>230</v>
      </c>
      <c r="I8059" s="128" t="s">
        <v>230</v>
      </c>
      <c r="J8059" s="128" t="s">
        <v>230</v>
      </c>
      <c r="K8059" s="128" t="s">
        <v>230</v>
      </c>
      <c r="N8059" s="128" t="s">
        <v>230</v>
      </c>
      <c r="AA8059" s="128" t="s">
        <v>230</v>
      </c>
    </row>
    <row r="8060" spans="6:27">
      <c r="F8060" s="128" t="s">
        <v>230</v>
      </c>
      <c r="G8060" s="128" t="s">
        <v>230</v>
      </c>
      <c r="H8060" s="128" t="s">
        <v>230</v>
      </c>
      <c r="I8060" s="128" t="s">
        <v>230</v>
      </c>
      <c r="J8060" s="128" t="s">
        <v>230</v>
      </c>
      <c r="K8060" s="128" t="s">
        <v>230</v>
      </c>
      <c r="N8060" s="128" t="s">
        <v>230</v>
      </c>
      <c r="AA8060" s="128" t="s">
        <v>230</v>
      </c>
    </row>
    <row r="8061" spans="6:27">
      <c r="F8061" s="128" t="s">
        <v>230</v>
      </c>
      <c r="G8061" s="128" t="s">
        <v>230</v>
      </c>
      <c r="H8061" s="128" t="s">
        <v>230</v>
      </c>
      <c r="I8061" s="128" t="s">
        <v>230</v>
      </c>
      <c r="J8061" s="128" t="s">
        <v>230</v>
      </c>
      <c r="K8061" s="128" t="s">
        <v>230</v>
      </c>
      <c r="N8061" s="128" t="s">
        <v>230</v>
      </c>
      <c r="AA8061" s="128" t="s">
        <v>230</v>
      </c>
    </row>
    <row r="8062" spans="6:27">
      <c r="F8062" s="128" t="s">
        <v>230</v>
      </c>
      <c r="G8062" s="128" t="s">
        <v>230</v>
      </c>
      <c r="H8062" s="128" t="s">
        <v>230</v>
      </c>
      <c r="I8062" s="128" t="s">
        <v>230</v>
      </c>
      <c r="J8062" s="128" t="s">
        <v>230</v>
      </c>
      <c r="K8062" s="128" t="s">
        <v>230</v>
      </c>
      <c r="N8062" s="128" t="s">
        <v>230</v>
      </c>
      <c r="AA8062" s="128" t="s">
        <v>230</v>
      </c>
    </row>
    <row r="8063" spans="6:27">
      <c r="F8063" s="128" t="s">
        <v>230</v>
      </c>
      <c r="G8063" s="128" t="s">
        <v>230</v>
      </c>
      <c r="H8063" s="128" t="s">
        <v>230</v>
      </c>
      <c r="I8063" s="128" t="s">
        <v>230</v>
      </c>
      <c r="J8063" s="128" t="s">
        <v>230</v>
      </c>
      <c r="K8063" s="128" t="s">
        <v>230</v>
      </c>
      <c r="N8063" s="128" t="s">
        <v>230</v>
      </c>
      <c r="AA8063" s="128" t="s">
        <v>230</v>
      </c>
    </row>
    <row r="8064" spans="6:27">
      <c r="F8064" s="128" t="s">
        <v>230</v>
      </c>
      <c r="G8064" s="128" t="s">
        <v>230</v>
      </c>
      <c r="H8064" s="128" t="s">
        <v>230</v>
      </c>
      <c r="I8064" s="128" t="s">
        <v>230</v>
      </c>
      <c r="J8064" s="128" t="s">
        <v>230</v>
      </c>
      <c r="K8064" s="128" t="s">
        <v>230</v>
      </c>
      <c r="N8064" s="128" t="s">
        <v>230</v>
      </c>
      <c r="AA8064" s="128" t="s">
        <v>230</v>
      </c>
    </row>
    <row r="8065" spans="6:27">
      <c r="F8065" s="128" t="s">
        <v>230</v>
      </c>
      <c r="G8065" s="128" t="s">
        <v>230</v>
      </c>
      <c r="H8065" s="128" t="s">
        <v>230</v>
      </c>
      <c r="I8065" s="128" t="s">
        <v>230</v>
      </c>
      <c r="J8065" s="128" t="s">
        <v>230</v>
      </c>
      <c r="K8065" s="128" t="s">
        <v>230</v>
      </c>
      <c r="N8065" s="128" t="s">
        <v>230</v>
      </c>
      <c r="AA8065" s="128" t="s">
        <v>230</v>
      </c>
    </row>
    <row r="8066" spans="6:27">
      <c r="F8066" s="128" t="s">
        <v>230</v>
      </c>
      <c r="G8066" s="128" t="s">
        <v>230</v>
      </c>
      <c r="H8066" s="128" t="s">
        <v>230</v>
      </c>
      <c r="I8066" s="128" t="s">
        <v>230</v>
      </c>
      <c r="J8066" s="128" t="s">
        <v>230</v>
      </c>
      <c r="K8066" s="128" t="s">
        <v>230</v>
      </c>
      <c r="N8066" s="128" t="s">
        <v>230</v>
      </c>
      <c r="AA8066" s="128" t="s">
        <v>230</v>
      </c>
    </row>
    <row r="8067" spans="6:27">
      <c r="F8067" s="128" t="s">
        <v>230</v>
      </c>
      <c r="G8067" s="128" t="s">
        <v>230</v>
      </c>
      <c r="H8067" s="128" t="s">
        <v>230</v>
      </c>
      <c r="I8067" s="128" t="s">
        <v>230</v>
      </c>
      <c r="J8067" s="128" t="s">
        <v>230</v>
      </c>
      <c r="K8067" s="128" t="s">
        <v>230</v>
      </c>
      <c r="N8067" s="128" t="s">
        <v>230</v>
      </c>
      <c r="AA8067" s="128" t="s">
        <v>230</v>
      </c>
    </row>
    <row r="8068" spans="6:27">
      <c r="F8068" s="128" t="s">
        <v>230</v>
      </c>
      <c r="G8068" s="128" t="s">
        <v>230</v>
      </c>
      <c r="H8068" s="128" t="s">
        <v>230</v>
      </c>
      <c r="I8068" s="128" t="s">
        <v>230</v>
      </c>
      <c r="J8068" s="128" t="s">
        <v>230</v>
      </c>
      <c r="K8068" s="128" t="s">
        <v>230</v>
      </c>
      <c r="N8068" s="128" t="s">
        <v>230</v>
      </c>
      <c r="AA8068" s="128" t="s">
        <v>230</v>
      </c>
    </row>
    <row r="8069" spans="6:27">
      <c r="F8069" s="128" t="s">
        <v>230</v>
      </c>
      <c r="G8069" s="128" t="s">
        <v>230</v>
      </c>
      <c r="H8069" s="128" t="s">
        <v>230</v>
      </c>
      <c r="I8069" s="128" t="s">
        <v>230</v>
      </c>
      <c r="J8069" s="128" t="s">
        <v>230</v>
      </c>
      <c r="K8069" s="128" t="s">
        <v>230</v>
      </c>
      <c r="N8069" s="128" t="s">
        <v>230</v>
      </c>
      <c r="AA8069" s="128" t="s">
        <v>230</v>
      </c>
    </row>
    <row r="8070" spans="6:27">
      <c r="F8070" s="128" t="s">
        <v>230</v>
      </c>
      <c r="G8070" s="128" t="s">
        <v>230</v>
      </c>
      <c r="H8070" s="128" t="s">
        <v>230</v>
      </c>
      <c r="I8070" s="128" t="s">
        <v>230</v>
      </c>
      <c r="J8070" s="128" t="s">
        <v>230</v>
      </c>
      <c r="K8070" s="128" t="s">
        <v>230</v>
      </c>
      <c r="N8070" s="128" t="s">
        <v>230</v>
      </c>
      <c r="AA8070" s="128" t="s">
        <v>230</v>
      </c>
    </row>
    <row r="8071" spans="6:27">
      <c r="F8071" s="128" t="s">
        <v>230</v>
      </c>
      <c r="G8071" s="128" t="s">
        <v>230</v>
      </c>
      <c r="H8071" s="128" t="s">
        <v>230</v>
      </c>
      <c r="I8071" s="128" t="s">
        <v>230</v>
      </c>
      <c r="J8071" s="128" t="s">
        <v>230</v>
      </c>
      <c r="K8071" s="128" t="s">
        <v>230</v>
      </c>
      <c r="N8071" s="128" t="s">
        <v>230</v>
      </c>
      <c r="AA8071" s="128" t="s">
        <v>230</v>
      </c>
    </row>
    <row r="8072" spans="6:27">
      <c r="F8072" s="128" t="s">
        <v>230</v>
      </c>
      <c r="G8072" s="128" t="s">
        <v>230</v>
      </c>
      <c r="H8072" s="128" t="s">
        <v>230</v>
      </c>
      <c r="I8072" s="128" t="s">
        <v>230</v>
      </c>
      <c r="J8072" s="128" t="s">
        <v>230</v>
      </c>
      <c r="K8072" s="128" t="s">
        <v>230</v>
      </c>
      <c r="N8072" s="128" t="s">
        <v>230</v>
      </c>
      <c r="AA8072" s="128" t="s">
        <v>230</v>
      </c>
    </row>
    <row r="8073" spans="6:27">
      <c r="F8073" s="128" t="s">
        <v>230</v>
      </c>
      <c r="G8073" s="128" t="s">
        <v>230</v>
      </c>
      <c r="H8073" s="128" t="s">
        <v>230</v>
      </c>
      <c r="I8073" s="128" t="s">
        <v>230</v>
      </c>
      <c r="J8073" s="128" t="s">
        <v>230</v>
      </c>
      <c r="K8073" s="128" t="s">
        <v>230</v>
      </c>
      <c r="N8073" s="128" t="s">
        <v>230</v>
      </c>
      <c r="AA8073" s="128" t="s">
        <v>230</v>
      </c>
    </row>
    <row r="8074" spans="6:27">
      <c r="F8074" s="128" t="s">
        <v>230</v>
      </c>
      <c r="G8074" s="128" t="s">
        <v>230</v>
      </c>
      <c r="H8074" s="128" t="s">
        <v>230</v>
      </c>
      <c r="I8074" s="128" t="s">
        <v>230</v>
      </c>
      <c r="J8074" s="128" t="s">
        <v>230</v>
      </c>
      <c r="K8074" s="128" t="s">
        <v>230</v>
      </c>
      <c r="N8074" s="128" t="s">
        <v>230</v>
      </c>
      <c r="AA8074" s="128" t="s">
        <v>230</v>
      </c>
    </row>
    <row r="8075" spans="6:27">
      <c r="F8075" s="128" t="s">
        <v>230</v>
      </c>
      <c r="G8075" s="128" t="s">
        <v>230</v>
      </c>
      <c r="H8075" s="128" t="s">
        <v>230</v>
      </c>
      <c r="I8075" s="128" t="s">
        <v>230</v>
      </c>
      <c r="J8075" s="128" t="s">
        <v>230</v>
      </c>
      <c r="K8075" s="128" t="s">
        <v>230</v>
      </c>
      <c r="N8075" s="128" t="s">
        <v>230</v>
      </c>
      <c r="AA8075" s="128" t="s">
        <v>230</v>
      </c>
    </row>
    <row r="8076" spans="6:27">
      <c r="F8076" s="128" t="s">
        <v>230</v>
      </c>
      <c r="G8076" s="128" t="s">
        <v>230</v>
      </c>
      <c r="H8076" s="128" t="s">
        <v>230</v>
      </c>
      <c r="I8076" s="128" t="s">
        <v>230</v>
      </c>
      <c r="J8076" s="128" t="s">
        <v>230</v>
      </c>
      <c r="K8076" s="128" t="s">
        <v>230</v>
      </c>
      <c r="N8076" s="128" t="s">
        <v>230</v>
      </c>
      <c r="AA8076" s="128" t="s">
        <v>230</v>
      </c>
    </row>
    <row r="8077" spans="6:27">
      <c r="F8077" s="128" t="s">
        <v>230</v>
      </c>
      <c r="G8077" s="128" t="s">
        <v>230</v>
      </c>
      <c r="H8077" s="128" t="s">
        <v>230</v>
      </c>
      <c r="I8077" s="128" t="s">
        <v>230</v>
      </c>
      <c r="J8077" s="128" t="s">
        <v>230</v>
      </c>
      <c r="K8077" s="128" t="s">
        <v>230</v>
      </c>
      <c r="N8077" s="128" t="s">
        <v>230</v>
      </c>
      <c r="AA8077" s="128" t="s">
        <v>230</v>
      </c>
    </row>
    <row r="8078" spans="6:27">
      <c r="F8078" s="128" t="s">
        <v>230</v>
      </c>
      <c r="G8078" s="128" t="s">
        <v>230</v>
      </c>
      <c r="H8078" s="128" t="s">
        <v>230</v>
      </c>
      <c r="I8078" s="128" t="s">
        <v>230</v>
      </c>
      <c r="J8078" s="128" t="s">
        <v>230</v>
      </c>
      <c r="K8078" s="128" t="s">
        <v>230</v>
      </c>
      <c r="N8078" s="128" t="s">
        <v>230</v>
      </c>
      <c r="AA8078" s="128" t="s">
        <v>230</v>
      </c>
    </row>
    <row r="8079" spans="6:27">
      <c r="F8079" s="128" t="s">
        <v>230</v>
      </c>
      <c r="G8079" s="128" t="s">
        <v>230</v>
      </c>
      <c r="H8079" s="128" t="s">
        <v>230</v>
      </c>
      <c r="I8079" s="128" t="s">
        <v>230</v>
      </c>
      <c r="J8079" s="128" t="s">
        <v>230</v>
      </c>
      <c r="K8079" s="128" t="s">
        <v>230</v>
      </c>
      <c r="N8079" s="128" t="s">
        <v>230</v>
      </c>
      <c r="AA8079" s="128" t="s">
        <v>230</v>
      </c>
    </row>
    <row r="8080" spans="6:27">
      <c r="F8080" s="128" t="s">
        <v>230</v>
      </c>
      <c r="G8080" s="128" t="s">
        <v>230</v>
      </c>
      <c r="H8080" s="128" t="s">
        <v>230</v>
      </c>
      <c r="I8080" s="128" t="s">
        <v>230</v>
      </c>
      <c r="J8080" s="128" t="s">
        <v>230</v>
      </c>
      <c r="K8080" s="128" t="s">
        <v>230</v>
      </c>
      <c r="N8080" s="128" t="s">
        <v>230</v>
      </c>
      <c r="AA8080" s="128" t="s">
        <v>230</v>
      </c>
    </row>
    <row r="8081" spans="6:27">
      <c r="F8081" s="128" t="s">
        <v>230</v>
      </c>
      <c r="G8081" s="128" t="s">
        <v>230</v>
      </c>
      <c r="H8081" s="128" t="s">
        <v>230</v>
      </c>
      <c r="I8081" s="128" t="s">
        <v>230</v>
      </c>
      <c r="J8081" s="128" t="s">
        <v>230</v>
      </c>
      <c r="K8081" s="128" t="s">
        <v>230</v>
      </c>
      <c r="N8081" s="128" t="s">
        <v>230</v>
      </c>
      <c r="AA8081" s="128" t="s">
        <v>230</v>
      </c>
    </row>
    <row r="8082" spans="6:27">
      <c r="F8082" s="128" t="s">
        <v>230</v>
      </c>
      <c r="G8082" s="128" t="s">
        <v>230</v>
      </c>
      <c r="H8082" s="128" t="s">
        <v>230</v>
      </c>
      <c r="I8082" s="128" t="s">
        <v>230</v>
      </c>
      <c r="J8082" s="128" t="s">
        <v>230</v>
      </c>
      <c r="K8082" s="128" t="s">
        <v>230</v>
      </c>
      <c r="N8082" s="128" t="s">
        <v>230</v>
      </c>
      <c r="AA8082" s="128" t="s">
        <v>230</v>
      </c>
    </row>
    <row r="8083" spans="6:27">
      <c r="F8083" s="128" t="s">
        <v>230</v>
      </c>
      <c r="G8083" s="128" t="s">
        <v>230</v>
      </c>
      <c r="H8083" s="128" t="s">
        <v>230</v>
      </c>
      <c r="I8083" s="128" t="s">
        <v>230</v>
      </c>
      <c r="J8083" s="128" t="s">
        <v>230</v>
      </c>
      <c r="K8083" s="128" t="s">
        <v>230</v>
      </c>
      <c r="N8083" s="128" t="s">
        <v>230</v>
      </c>
      <c r="AA8083" s="128" t="s">
        <v>230</v>
      </c>
    </row>
    <row r="8084" spans="6:27">
      <c r="F8084" s="128" t="s">
        <v>230</v>
      </c>
      <c r="G8084" s="128" t="s">
        <v>230</v>
      </c>
      <c r="H8084" s="128" t="s">
        <v>230</v>
      </c>
      <c r="I8084" s="128" t="s">
        <v>230</v>
      </c>
      <c r="J8084" s="128" t="s">
        <v>230</v>
      </c>
      <c r="K8084" s="128" t="s">
        <v>230</v>
      </c>
      <c r="N8084" s="128" t="s">
        <v>230</v>
      </c>
      <c r="AA8084" s="128" t="s">
        <v>230</v>
      </c>
    </row>
    <row r="8085" spans="6:27">
      <c r="F8085" s="128" t="s">
        <v>230</v>
      </c>
      <c r="G8085" s="128" t="s">
        <v>230</v>
      </c>
      <c r="H8085" s="128" t="s">
        <v>230</v>
      </c>
      <c r="I8085" s="128" t="s">
        <v>230</v>
      </c>
      <c r="J8085" s="128" t="s">
        <v>230</v>
      </c>
      <c r="K8085" s="128" t="s">
        <v>230</v>
      </c>
      <c r="N8085" s="128" t="s">
        <v>230</v>
      </c>
      <c r="AA8085" s="128" t="s">
        <v>230</v>
      </c>
    </row>
    <row r="8086" spans="6:27">
      <c r="F8086" s="128" t="s">
        <v>230</v>
      </c>
      <c r="G8086" s="128" t="s">
        <v>230</v>
      </c>
      <c r="H8086" s="128" t="s">
        <v>230</v>
      </c>
      <c r="I8086" s="128" t="s">
        <v>230</v>
      </c>
      <c r="J8086" s="128" t="s">
        <v>230</v>
      </c>
      <c r="K8086" s="128" t="s">
        <v>230</v>
      </c>
      <c r="N8086" s="128" t="s">
        <v>230</v>
      </c>
      <c r="AA8086" s="128" t="s">
        <v>230</v>
      </c>
    </row>
    <row r="8087" spans="6:27">
      <c r="F8087" s="128" t="s">
        <v>230</v>
      </c>
      <c r="G8087" s="128" t="s">
        <v>230</v>
      </c>
      <c r="H8087" s="128" t="s">
        <v>230</v>
      </c>
      <c r="I8087" s="128" t="s">
        <v>230</v>
      </c>
      <c r="J8087" s="128" t="s">
        <v>230</v>
      </c>
      <c r="K8087" s="128" t="s">
        <v>230</v>
      </c>
      <c r="N8087" s="128" t="s">
        <v>230</v>
      </c>
      <c r="AA8087" s="128" t="s">
        <v>230</v>
      </c>
    </row>
    <row r="8088" spans="6:27">
      <c r="F8088" s="128" t="s">
        <v>230</v>
      </c>
      <c r="G8088" s="128" t="s">
        <v>230</v>
      </c>
      <c r="H8088" s="128" t="s">
        <v>230</v>
      </c>
      <c r="I8088" s="128" t="s">
        <v>230</v>
      </c>
      <c r="J8088" s="128" t="s">
        <v>230</v>
      </c>
      <c r="K8088" s="128" t="s">
        <v>230</v>
      </c>
      <c r="N8088" s="128" t="s">
        <v>230</v>
      </c>
      <c r="AA8088" s="128" t="s">
        <v>230</v>
      </c>
    </row>
    <row r="8089" spans="6:27">
      <c r="F8089" s="128" t="s">
        <v>230</v>
      </c>
      <c r="G8089" s="128" t="s">
        <v>230</v>
      </c>
      <c r="H8089" s="128" t="s">
        <v>230</v>
      </c>
      <c r="I8089" s="128" t="s">
        <v>230</v>
      </c>
      <c r="J8089" s="128" t="s">
        <v>230</v>
      </c>
      <c r="K8089" s="128" t="s">
        <v>230</v>
      </c>
      <c r="N8089" s="128" t="s">
        <v>230</v>
      </c>
      <c r="AA8089" s="128" t="s">
        <v>230</v>
      </c>
    </row>
    <row r="8090" spans="6:27">
      <c r="F8090" s="128" t="s">
        <v>230</v>
      </c>
      <c r="G8090" s="128" t="s">
        <v>230</v>
      </c>
      <c r="H8090" s="128" t="s">
        <v>230</v>
      </c>
      <c r="I8090" s="128" t="s">
        <v>230</v>
      </c>
      <c r="J8090" s="128" t="s">
        <v>230</v>
      </c>
      <c r="K8090" s="128" t="s">
        <v>230</v>
      </c>
      <c r="N8090" s="128" t="s">
        <v>230</v>
      </c>
      <c r="AA8090" s="128" t="s">
        <v>230</v>
      </c>
    </row>
    <row r="8091" spans="6:27">
      <c r="F8091" s="128" t="s">
        <v>230</v>
      </c>
      <c r="G8091" s="128" t="s">
        <v>230</v>
      </c>
      <c r="H8091" s="128" t="s">
        <v>230</v>
      </c>
      <c r="I8091" s="128" t="s">
        <v>230</v>
      </c>
      <c r="J8091" s="128" t="s">
        <v>230</v>
      </c>
      <c r="K8091" s="128" t="s">
        <v>230</v>
      </c>
      <c r="N8091" s="128" t="s">
        <v>230</v>
      </c>
      <c r="AA8091" s="128" t="s">
        <v>230</v>
      </c>
    </row>
    <row r="8092" spans="6:27">
      <c r="F8092" s="128" t="s">
        <v>230</v>
      </c>
      <c r="G8092" s="128" t="s">
        <v>230</v>
      </c>
      <c r="H8092" s="128" t="s">
        <v>230</v>
      </c>
      <c r="I8092" s="128" t="s">
        <v>230</v>
      </c>
      <c r="J8092" s="128" t="s">
        <v>230</v>
      </c>
      <c r="K8092" s="128" t="s">
        <v>230</v>
      </c>
      <c r="N8092" s="128" t="s">
        <v>230</v>
      </c>
      <c r="AA8092" s="128" t="s">
        <v>230</v>
      </c>
    </row>
    <row r="8093" spans="6:27">
      <c r="F8093" s="128" t="s">
        <v>230</v>
      </c>
      <c r="G8093" s="128" t="s">
        <v>230</v>
      </c>
      <c r="H8093" s="128" t="s">
        <v>230</v>
      </c>
      <c r="I8093" s="128" t="s">
        <v>230</v>
      </c>
      <c r="J8093" s="128" t="s">
        <v>230</v>
      </c>
      <c r="K8093" s="128" t="s">
        <v>230</v>
      </c>
      <c r="N8093" s="128" t="s">
        <v>230</v>
      </c>
      <c r="AA8093" s="128" t="s">
        <v>230</v>
      </c>
    </row>
    <row r="8094" spans="6:27">
      <c r="F8094" s="128" t="s">
        <v>230</v>
      </c>
      <c r="G8094" s="128" t="s">
        <v>230</v>
      </c>
      <c r="H8094" s="128" t="s">
        <v>230</v>
      </c>
      <c r="I8094" s="128" t="s">
        <v>230</v>
      </c>
      <c r="J8094" s="128" t="s">
        <v>230</v>
      </c>
      <c r="K8094" s="128" t="s">
        <v>230</v>
      </c>
      <c r="N8094" s="128" t="s">
        <v>230</v>
      </c>
      <c r="AA8094" s="128" t="s">
        <v>230</v>
      </c>
    </row>
    <row r="8095" spans="6:27">
      <c r="F8095" s="128" t="s">
        <v>230</v>
      </c>
      <c r="G8095" s="128" t="s">
        <v>230</v>
      </c>
      <c r="H8095" s="128" t="s">
        <v>230</v>
      </c>
      <c r="I8095" s="128" t="s">
        <v>230</v>
      </c>
      <c r="J8095" s="128" t="s">
        <v>230</v>
      </c>
      <c r="K8095" s="128" t="s">
        <v>230</v>
      </c>
      <c r="N8095" s="128" t="s">
        <v>230</v>
      </c>
      <c r="AA8095" s="128" t="s">
        <v>230</v>
      </c>
    </row>
    <row r="8096" spans="6:27">
      <c r="F8096" s="128" t="s">
        <v>230</v>
      </c>
      <c r="G8096" s="128" t="s">
        <v>230</v>
      </c>
      <c r="H8096" s="128" t="s">
        <v>230</v>
      </c>
      <c r="I8096" s="128" t="s">
        <v>230</v>
      </c>
      <c r="J8096" s="128" t="s">
        <v>230</v>
      </c>
      <c r="K8096" s="128" t="s">
        <v>230</v>
      </c>
      <c r="N8096" s="128" t="s">
        <v>230</v>
      </c>
      <c r="AA8096" s="128" t="s">
        <v>230</v>
      </c>
    </row>
    <row r="8097" spans="6:27">
      <c r="F8097" s="128" t="s">
        <v>230</v>
      </c>
      <c r="G8097" s="128" t="s">
        <v>230</v>
      </c>
      <c r="H8097" s="128" t="s">
        <v>230</v>
      </c>
      <c r="I8097" s="128" t="s">
        <v>230</v>
      </c>
      <c r="J8097" s="128" t="s">
        <v>230</v>
      </c>
      <c r="K8097" s="128" t="s">
        <v>230</v>
      </c>
      <c r="N8097" s="128" t="s">
        <v>230</v>
      </c>
      <c r="AA8097" s="128" t="s">
        <v>230</v>
      </c>
    </row>
    <row r="8098" spans="6:27">
      <c r="F8098" s="128" t="s">
        <v>230</v>
      </c>
      <c r="G8098" s="128" t="s">
        <v>230</v>
      </c>
      <c r="H8098" s="128" t="s">
        <v>230</v>
      </c>
      <c r="I8098" s="128" t="s">
        <v>230</v>
      </c>
      <c r="J8098" s="128" t="s">
        <v>230</v>
      </c>
      <c r="K8098" s="128" t="s">
        <v>230</v>
      </c>
      <c r="N8098" s="128" t="s">
        <v>230</v>
      </c>
      <c r="AA8098" s="128" t="s">
        <v>230</v>
      </c>
    </row>
    <row r="8099" spans="6:27">
      <c r="F8099" s="128" t="s">
        <v>230</v>
      </c>
      <c r="G8099" s="128" t="s">
        <v>230</v>
      </c>
      <c r="H8099" s="128" t="s">
        <v>230</v>
      </c>
      <c r="I8099" s="128" t="s">
        <v>230</v>
      </c>
      <c r="J8099" s="128" t="s">
        <v>230</v>
      </c>
      <c r="K8099" s="128" t="s">
        <v>230</v>
      </c>
      <c r="N8099" s="128" t="s">
        <v>230</v>
      </c>
      <c r="AA8099" s="128" t="s">
        <v>230</v>
      </c>
    </row>
    <row r="8100" spans="6:27">
      <c r="F8100" s="128" t="s">
        <v>230</v>
      </c>
      <c r="G8100" s="128" t="s">
        <v>230</v>
      </c>
      <c r="H8100" s="128" t="s">
        <v>230</v>
      </c>
      <c r="I8100" s="128" t="s">
        <v>230</v>
      </c>
      <c r="J8100" s="128" t="s">
        <v>230</v>
      </c>
      <c r="K8100" s="128" t="s">
        <v>230</v>
      </c>
      <c r="N8100" s="128" t="s">
        <v>230</v>
      </c>
      <c r="AA8100" s="128" t="s">
        <v>230</v>
      </c>
    </row>
    <row r="8101" spans="6:27">
      <c r="F8101" s="128" t="s">
        <v>230</v>
      </c>
      <c r="G8101" s="128" t="s">
        <v>230</v>
      </c>
      <c r="H8101" s="128" t="s">
        <v>230</v>
      </c>
      <c r="I8101" s="128" t="s">
        <v>230</v>
      </c>
      <c r="J8101" s="128" t="s">
        <v>230</v>
      </c>
      <c r="K8101" s="128" t="s">
        <v>230</v>
      </c>
      <c r="N8101" s="128" t="s">
        <v>230</v>
      </c>
      <c r="AA8101" s="128" t="s">
        <v>230</v>
      </c>
    </row>
    <row r="8102" spans="6:27">
      <c r="F8102" s="128" t="s">
        <v>230</v>
      </c>
      <c r="G8102" s="128" t="s">
        <v>230</v>
      </c>
      <c r="H8102" s="128" t="s">
        <v>230</v>
      </c>
      <c r="I8102" s="128" t="s">
        <v>230</v>
      </c>
      <c r="J8102" s="128" t="s">
        <v>230</v>
      </c>
      <c r="K8102" s="128" t="s">
        <v>230</v>
      </c>
      <c r="N8102" s="128" t="s">
        <v>230</v>
      </c>
      <c r="AA8102" s="128" t="s">
        <v>230</v>
      </c>
    </row>
    <row r="8103" spans="6:27">
      <c r="F8103" s="128" t="s">
        <v>230</v>
      </c>
      <c r="G8103" s="128" t="s">
        <v>230</v>
      </c>
      <c r="H8103" s="128" t="s">
        <v>230</v>
      </c>
      <c r="I8103" s="128" t="s">
        <v>230</v>
      </c>
      <c r="J8103" s="128" t="s">
        <v>230</v>
      </c>
      <c r="K8103" s="128" t="s">
        <v>230</v>
      </c>
      <c r="N8103" s="128" t="s">
        <v>230</v>
      </c>
      <c r="AA8103" s="128" t="s">
        <v>230</v>
      </c>
    </row>
    <row r="8104" spans="6:27">
      <c r="F8104" s="128" t="s">
        <v>230</v>
      </c>
      <c r="G8104" s="128" t="s">
        <v>230</v>
      </c>
      <c r="H8104" s="128" t="s">
        <v>230</v>
      </c>
      <c r="I8104" s="128" t="s">
        <v>230</v>
      </c>
      <c r="J8104" s="128" t="s">
        <v>230</v>
      </c>
      <c r="K8104" s="128" t="s">
        <v>230</v>
      </c>
      <c r="N8104" s="128" t="s">
        <v>230</v>
      </c>
      <c r="AA8104" s="128" t="s">
        <v>230</v>
      </c>
    </row>
    <row r="8105" spans="6:27">
      <c r="F8105" s="128" t="s">
        <v>230</v>
      </c>
      <c r="G8105" s="128" t="s">
        <v>230</v>
      </c>
      <c r="H8105" s="128" t="s">
        <v>230</v>
      </c>
      <c r="I8105" s="128" t="s">
        <v>230</v>
      </c>
      <c r="J8105" s="128" t="s">
        <v>230</v>
      </c>
      <c r="K8105" s="128" t="s">
        <v>230</v>
      </c>
      <c r="N8105" s="128" t="s">
        <v>230</v>
      </c>
      <c r="AA8105" s="128" t="s">
        <v>230</v>
      </c>
    </row>
    <row r="8106" spans="6:27">
      <c r="F8106" s="128" t="s">
        <v>230</v>
      </c>
      <c r="G8106" s="128" t="s">
        <v>230</v>
      </c>
      <c r="H8106" s="128" t="s">
        <v>230</v>
      </c>
      <c r="I8106" s="128" t="s">
        <v>230</v>
      </c>
      <c r="J8106" s="128" t="s">
        <v>230</v>
      </c>
      <c r="K8106" s="128" t="s">
        <v>230</v>
      </c>
      <c r="N8106" s="128" t="s">
        <v>230</v>
      </c>
      <c r="AA8106" s="128" t="s">
        <v>230</v>
      </c>
    </row>
    <row r="8107" spans="6:27">
      <c r="F8107" s="128" t="s">
        <v>230</v>
      </c>
      <c r="G8107" s="128" t="s">
        <v>230</v>
      </c>
      <c r="H8107" s="128" t="s">
        <v>230</v>
      </c>
      <c r="I8107" s="128" t="s">
        <v>230</v>
      </c>
      <c r="J8107" s="128" t="s">
        <v>230</v>
      </c>
      <c r="K8107" s="128" t="s">
        <v>230</v>
      </c>
      <c r="N8107" s="128" t="s">
        <v>230</v>
      </c>
      <c r="AA8107" s="128" t="s">
        <v>230</v>
      </c>
    </row>
    <row r="8108" spans="6:27">
      <c r="F8108" s="128" t="s">
        <v>230</v>
      </c>
      <c r="G8108" s="128" t="s">
        <v>230</v>
      </c>
      <c r="H8108" s="128" t="s">
        <v>230</v>
      </c>
      <c r="I8108" s="128" t="s">
        <v>230</v>
      </c>
      <c r="J8108" s="128" t="s">
        <v>230</v>
      </c>
      <c r="K8108" s="128" t="s">
        <v>230</v>
      </c>
      <c r="N8108" s="128" t="s">
        <v>230</v>
      </c>
      <c r="AA8108" s="128" t="s">
        <v>230</v>
      </c>
    </row>
    <row r="8109" spans="6:27">
      <c r="F8109" s="128" t="s">
        <v>230</v>
      </c>
      <c r="G8109" s="128" t="s">
        <v>230</v>
      </c>
      <c r="H8109" s="128" t="s">
        <v>230</v>
      </c>
      <c r="I8109" s="128" t="s">
        <v>230</v>
      </c>
      <c r="J8109" s="128" t="s">
        <v>230</v>
      </c>
      <c r="K8109" s="128" t="s">
        <v>230</v>
      </c>
      <c r="N8109" s="128" t="s">
        <v>230</v>
      </c>
      <c r="AA8109" s="128" t="s">
        <v>230</v>
      </c>
    </row>
    <row r="8110" spans="6:27">
      <c r="F8110" s="128" t="s">
        <v>230</v>
      </c>
      <c r="G8110" s="128" t="s">
        <v>230</v>
      </c>
      <c r="H8110" s="128" t="s">
        <v>230</v>
      </c>
      <c r="I8110" s="128" t="s">
        <v>230</v>
      </c>
      <c r="J8110" s="128" t="s">
        <v>230</v>
      </c>
      <c r="K8110" s="128" t="s">
        <v>230</v>
      </c>
      <c r="N8110" s="128" t="s">
        <v>230</v>
      </c>
      <c r="AA8110" s="128" t="s">
        <v>230</v>
      </c>
    </row>
    <row r="8111" spans="6:27">
      <c r="F8111" s="128" t="s">
        <v>230</v>
      </c>
      <c r="G8111" s="128" t="s">
        <v>230</v>
      </c>
      <c r="H8111" s="128" t="s">
        <v>230</v>
      </c>
      <c r="I8111" s="128" t="s">
        <v>230</v>
      </c>
      <c r="J8111" s="128" t="s">
        <v>230</v>
      </c>
      <c r="K8111" s="128" t="s">
        <v>230</v>
      </c>
      <c r="N8111" s="128" t="s">
        <v>230</v>
      </c>
      <c r="AA8111" s="128" t="s">
        <v>230</v>
      </c>
    </row>
    <row r="8112" spans="6:27">
      <c r="F8112" s="128" t="s">
        <v>230</v>
      </c>
      <c r="G8112" s="128" t="s">
        <v>230</v>
      </c>
      <c r="H8112" s="128" t="s">
        <v>230</v>
      </c>
      <c r="I8112" s="128" t="s">
        <v>230</v>
      </c>
      <c r="J8112" s="128" t="s">
        <v>230</v>
      </c>
      <c r="K8112" s="128" t="s">
        <v>230</v>
      </c>
      <c r="N8112" s="128" t="s">
        <v>230</v>
      </c>
      <c r="AA8112" s="128" t="s">
        <v>230</v>
      </c>
    </row>
    <row r="8113" spans="6:27">
      <c r="F8113" s="128" t="s">
        <v>230</v>
      </c>
      <c r="G8113" s="128" t="s">
        <v>230</v>
      </c>
      <c r="H8113" s="128" t="s">
        <v>230</v>
      </c>
      <c r="I8113" s="128" t="s">
        <v>230</v>
      </c>
      <c r="J8113" s="128" t="s">
        <v>230</v>
      </c>
      <c r="K8113" s="128" t="s">
        <v>230</v>
      </c>
      <c r="N8113" s="128" t="s">
        <v>230</v>
      </c>
      <c r="AA8113" s="128" t="s">
        <v>230</v>
      </c>
    </row>
    <row r="8114" spans="6:27">
      <c r="F8114" s="128" t="s">
        <v>230</v>
      </c>
      <c r="G8114" s="128" t="s">
        <v>230</v>
      </c>
      <c r="H8114" s="128" t="s">
        <v>230</v>
      </c>
      <c r="I8114" s="128" t="s">
        <v>230</v>
      </c>
      <c r="J8114" s="128" t="s">
        <v>230</v>
      </c>
      <c r="K8114" s="128" t="s">
        <v>230</v>
      </c>
      <c r="N8114" s="128" t="s">
        <v>230</v>
      </c>
      <c r="AA8114" s="128" t="s">
        <v>230</v>
      </c>
    </row>
    <row r="8115" spans="6:27">
      <c r="F8115" s="128" t="s">
        <v>230</v>
      </c>
      <c r="G8115" s="128" t="s">
        <v>230</v>
      </c>
      <c r="H8115" s="128" t="s">
        <v>230</v>
      </c>
      <c r="I8115" s="128" t="s">
        <v>230</v>
      </c>
      <c r="J8115" s="128" t="s">
        <v>230</v>
      </c>
      <c r="K8115" s="128" t="s">
        <v>230</v>
      </c>
      <c r="N8115" s="128" t="s">
        <v>230</v>
      </c>
      <c r="AA8115" s="128" t="s">
        <v>230</v>
      </c>
    </row>
    <row r="8116" spans="6:27">
      <c r="F8116" s="128" t="s">
        <v>230</v>
      </c>
      <c r="G8116" s="128" t="s">
        <v>230</v>
      </c>
      <c r="H8116" s="128" t="s">
        <v>230</v>
      </c>
      <c r="I8116" s="128" t="s">
        <v>230</v>
      </c>
      <c r="J8116" s="128" t="s">
        <v>230</v>
      </c>
      <c r="K8116" s="128" t="s">
        <v>230</v>
      </c>
      <c r="N8116" s="128" t="s">
        <v>230</v>
      </c>
      <c r="AA8116" s="128" t="s">
        <v>230</v>
      </c>
    </row>
    <row r="8117" spans="6:27">
      <c r="F8117" s="128" t="s">
        <v>230</v>
      </c>
      <c r="G8117" s="128" t="s">
        <v>230</v>
      </c>
      <c r="H8117" s="128" t="s">
        <v>230</v>
      </c>
      <c r="I8117" s="128" t="s">
        <v>230</v>
      </c>
      <c r="J8117" s="128" t="s">
        <v>230</v>
      </c>
      <c r="K8117" s="128" t="s">
        <v>230</v>
      </c>
      <c r="N8117" s="128" t="s">
        <v>230</v>
      </c>
      <c r="AA8117" s="128" t="s">
        <v>230</v>
      </c>
    </row>
    <row r="8118" spans="6:27">
      <c r="F8118" s="128" t="s">
        <v>230</v>
      </c>
      <c r="G8118" s="128" t="s">
        <v>230</v>
      </c>
      <c r="H8118" s="128" t="s">
        <v>230</v>
      </c>
      <c r="I8118" s="128" t="s">
        <v>230</v>
      </c>
      <c r="J8118" s="128" t="s">
        <v>230</v>
      </c>
      <c r="K8118" s="128" t="s">
        <v>230</v>
      </c>
      <c r="N8118" s="128" t="s">
        <v>230</v>
      </c>
      <c r="AA8118" s="128" t="s">
        <v>230</v>
      </c>
    </row>
    <row r="8119" spans="6:27">
      <c r="F8119" s="128" t="s">
        <v>230</v>
      </c>
      <c r="G8119" s="128" t="s">
        <v>230</v>
      </c>
      <c r="H8119" s="128" t="s">
        <v>230</v>
      </c>
      <c r="I8119" s="128" t="s">
        <v>230</v>
      </c>
      <c r="J8119" s="128" t="s">
        <v>230</v>
      </c>
      <c r="K8119" s="128" t="s">
        <v>230</v>
      </c>
      <c r="N8119" s="128" t="s">
        <v>230</v>
      </c>
      <c r="AA8119" s="128" t="s">
        <v>230</v>
      </c>
    </row>
    <row r="8120" spans="6:27">
      <c r="F8120" s="128" t="s">
        <v>230</v>
      </c>
      <c r="G8120" s="128" t="s">
        <v>230</v>
      </c>
      <c r="H8120" s="128" t="s">
        <v>230</v>
      </c>
      <c r="I8120" s="128" t="s">
        <v>230</v>
      </c>
      <c r="J8120" s="128" t="s">
        <v>230</v>
      </c>
      <c r="K8120" s="128" t="s">
        <v>230</v>
      </c>
      <c r="N8120" s="128" t="s">
        <v>230</v>
      </c>
      <c r="AA8120" s="128" t="s">
        <v>230</v>
      </c>
    </row>
    <row r="8121" spans="6:27">
      <c r="F8121" s="128" t="s">
        <v>230</v>
      </c>
      <c r="G8121" s="128" t="s">
        <v>230</v>
      </c>
      <c r="H8121" s="128" t="s">
        <v>230</v>
      </c>
      <c r="I8121" s="128" t="s">
        <v>230</v>
      </c>
      <c r="J8121" s="128" t="s">
        <v>230</v>
      </c>
      <c r="K8121" s="128" t="s">
        <v>230</v>
      </c>
      <c r="N8121" s="128" t="s">
        <v>230</v>
      </c>
      <c r="AA8121" s="128" t="s">
        <v>230</v>
      </c>
    </row>
    <row r="8122" spans="6:27">
      <c r="F8122" s="128" t="s">
        <v>230</v>
      </c>
      <c r="G8122" s="128" t="s">
        <v>230</v>
      </c>
      <c r="H8122" s="128" t="s">
        <v>230</v>
      </c>
      <c r="I8122" s="128" t="s">
        <v>230</v>
      </c>
      <c r="J8122" s="128" t="s">
        <v>230</v>
      </c>
      <c r="K8122" s="128" t="s">
        <v>230</v>
      </c>
      <c r="N8122" s="128" t="s">
        <v>230</v>
      </c>
      <c r="AA8122" s="128" t="s">
        <v>230</v>
      </c>
    </row>
    <row r="8123" spans="6:27">
      <c r="F8123" s="128" t="s">
        <v>230</v>
      </c>
      <c r="G8123" s="128" t="s">
        <v>230</v>
      </c>
      <c r="H8123" s="128" t="s">
        <v>230</v>
      </c>
      <c r="I8123" s="128" t="s">
        <v>230</v>
      </c>
      <c r="J8123" s="128" t="s">
        <v>230</v>
      </c>
      <c r="K8123" s="128" t="s">
        <v>230</v>
      </c>
      <c r="N8123" s="128" t="s">
        <v>230</v>
      </c>
      <c r="AA8123" s="128" t="s">
        <v>230</v>
      </c>
    </row>
    <row r="8124" spans="6:27">
      <c r="F8124" s="128" t="s">
        <v>230</v>
      </c>
      <c r="G8124" s="128" t="s">
        <v>230</v>
      </c>
      <c r="H8124" s="128" t="s">
        <v>230</v>
      </c>
      <c r="I8124" s="128" t="s">
        <v>230</v>
      </c>
      <c r="J8124" s="128" t="s">
        <v>230</v>
      </c>
      <c r="K8124" s="128" t="s">
        <v>230</v>
      </c>
      <c r="N8124" s="128" t="s">
        <v>230</v>
      </c>
      <c r="AA8124" s="128" t="s">
        <v>230</v>
      </c>
    </row>
    <row r="8125" spans="6:27">
      <c r="F8125" s="128" t="s">
        <v>230</v>
      </c>
      <c r="G8125" s="128" t="s">
        <v>230</v>
      </c>
      <c r="H8125" s="128" t="s">
        <v>230</v>
      </c>
      <c r="I8125" s="128" t="s">
        <v>230</v>
      </c>
      <c r="J8125" s="128" t="s">
        <v>230</v>
      </c>
      <c r="K8125" s="128" t="s">
        <v>230</v>
      </c>
      <c r="N8125" s="128" t="s">
        <v>230</v>
      </c>
      <c r="AA8125" s="128" t="s">
        <v>230</v>
      </c>
    </row>
    <row r="8126" spans="6:27">
      <c r="F8126" s="128" t="s">
        <v>230</v>
      </c>
      <c r="G8126" s="128" t="s">
        <v>230</v>
      </c>
      <c r="H8126" s="128" t="s">
        <v>230</v>
      </c>
      <c r="I8126" s="128" t="s">
        <v>230</v>
      </c>
      <c r="J8126" s="128" t="s">
        <v>230</v>
      </c>
      <c r="K8126" s="128" t="s">
        <v>230</v>
      </c>
      <c r="N8126" s="128" t="s">
        <v>230</v>
      </c>
      <c r="AA8126" s="128" t="s">
        <v>230</v>
      </c>
    </row>
    <row r="8127" spans="6:27">
      <c r="F8127" s="128" t="s">
        <v>230</v>
      </c>
      <c r="G8127" s="128" t="s">
        <v>230</v>
      </c>
      <c r="H8127" s="128" t="s">
        <v>230</v>
      </c>
      <c r="I8127" s="128" t="s">
        <v>230</v>
      </c>
      <c r="J8127" s="128" t="s">
        <v>230</v>
      </c>
      <c r="K8127" s="128" t="s">
        <v>230</v>
      </c>
      <c r="N8127" s="128" t="s">
        <v>230</v>
      </c>
      <c r="AA8127" s="128" t="s">
        <v>230</v>
      </c>
    </row>
    <row r="8128" spans="6:27">
      <c r="F8128" s="128" t="s">
        <v>230</v>
      </c>
      <c r="G8128" s="128" t="s">
        <v>230</v>
      </c>
      <c r="H8128" s="128" t="s">
        <v>230</v>
      </c>
      <c r="I8128" s="128" t="s">
        <v>230</v>
      </c>
      <c r="J8128" s="128" t="s">
        <v>230</v>
      </c>
      <c r="K8128" s="128" t="s">
        <v>230</v>
      </c>
      <c r="N8128" s="128" t="s">
        <v>230</v>
      </c>
      <c r="AA8128" s="128" t="s">
        <v>230</v>
      </c>
    </row>
    <row r="8129" spans="6:27">
      <c r="F8129" s="128" t="s">
        <v>230</v>
      </c>
      <c r="G8129" s="128" t="s">
        <v>230</v>
      </c>
      <c r="H8129" s="128" t="s">
        <v>230</v>
      </c>
      <c r="I8129" s="128" t="s">
        <v>230</v>
      </c>
      <c r="J8129" s="128" t="s">
        <v>230</v>
      </c>
      <c r="K8129" s="128" t="s">
        <v>230</v>
      </c>
      <c r="N8129" s="128" t="s">
        <v>230</v>
      </c>
      <c r="AA8129" s="128" t="s">
        <v>230</v>
      </c>
    </row>
    <row r="8130" spans="6:27">
      <c r="F8130" s="128" t="s">
        <v>230</v>
      </c>
      <c r="G8130" s="128" t="s">
        <v>230</v>
      </c>
      <c r="H8130" s="128" t="s">
        <v>230</v>
      </c>
      <c r="I8130" s="128" t="s">
        <v>230</v>
      </c>
      <c r="J8130" s="128" t="s">
        <v>230</v>
      </c>
      <c r="K8130" s="128" t="s">
        <v>230</v>
      </c>
      <c r="N8130" s="128" t="s">
        <v>230</v>
      </c>
      <c r="AA8130" s="128" t="s">
        <v>230</v>
      </c>
    </row>
    <row r="8131" spans="6:27">
      <c r="F8131" s="128" t="s">
        <v>230</v>
      </c>
      <c r="G8131" s="128" t="s">
        <v>230</v>
      </c>
      <c r="H8131" s="128" t="s">
        <v>230</v>
      </c>
      <c r="I8131" s="128" t="s">
        <v>230</v>
      </c>
      <c r="J8131" s="128" t="s">
        <v>230</v>
      </c>
      <c r="K8131" s="128" t="s">
        <v>230</v>
      </c>
      <c r="N8131" s="128" t="s">
        <v>230</v>
      </c>
      <c r="AA8131" s="128" t="s">
        <v>230</v>
      </c>
    </row>
    <row r="8132" spans="6:27">
      <c r="F8132" s="128" t="s">
        <v>230</v>
      </c>
      <c r="G8132" s="128" t="s">
        <v>230</v>
      </c>
      <c r="H8132" s="128" t="s">
        <v>230</v>
      </c>
      <c r="I8132" s="128" t="s">
        <v>230</v>
      </c>
      <c r="J8132" s="128" t="s">
        <v>230</v>
      </c>
      <c r="K8132" s="128" t="s">
        <v>230</v>
      </c>
      <c r="N8132" s="128" t="s">
        <v>230</v>
      </c>
      <c r="AA8132" s="128" t="s">
        <v>230</v>
      </c>
    </row>
    <row r="8133" spans="6:27">
      <c r="F8133" s="128" t="s">
        <v>230</v>
      </c>
      <c r="G8133" s="128" t="s">
        <v>230</v>
      </c>
      <c r="H8133" s="128" t="s">
        <v>230</v>
      </c>
      <c r="I8133" s="128" t="s">
        <v>230</v>
      </c>
      <c r="J8133" s="128" t="s">
        <v>230</v>
      </c>
      <c r="K8133" s="128" t="s">
        <v>230</v>
      </c>
      <c r="N8133" s="128" t="s">
        <v>230</v>
      </c>
      <c r="AA8133" s="128" t="s">
        <v>230</v>
      </c>
    </row>
    <row r="8134" spans="6:27">
      <c r="F8134" s="128" t="s">
        <v>230</v>
      </c>
      <c r="G8134" s="128" t="s">
        <v>230</v>
      </c>
      <c r="H8134" s="128" t="s">
        <v>230</v>
      </c>
      <c r="I8134" s="128" t="s">
        <v>230</v>
      </c>
      <c r="J8134" s="128" t="s">
        <v>230</v>
      </c>
      <c r="K8134" s="128" t="s">
        <v>230</v>
      </c>
      <c r="N8134" s="128" t="s">
        <v>230</v>
      </c>
      <c r="AA8134" s="128" t="s">
        <v>230</v>
      </c>
    </row>
    <row r="8135" spans="6:27">
      <c r="F8135" s="128" t="s">
        <v>230</v>
      </c>
      <c r="G8135" s="128" t="s">
        <v>230</v>
      </c>
      <c r="H8135" s="128" t="s">
        <v>230</v>
      </c>
      <c r="I8135" s="128" t="s">
        <v>230</v>
      </c>
      <c r="J8135" s="128" t="s">
        <v>230</v>
      </c>
      <c r="K8135" s="128" t="s">
        <v>230</v>
      </c>
      <c r="N8135" s="128" t="s">
        <v>230</v>
      </c>
      <c r="AA8135" s="128" t="s">
        <v>230</v>
      </c>
    </row>
    <row r="8136" spans="6:27">
      <c r="F8136" s="128" t="s">
        <v>230</v>
      </c>
      <c r="G8136" s="128" t="s">
        <v>230</v>
      </c>
      <c r="H8136" s="128" t="s">
        <v>230</v>
      </c>
      <c r="I8136" s="128" t="s">
        <v>230</v>
      </c>
      <c r="J8136" s="128" t="s">
        <v>230</v>
      </c>
      <c r="K8136" s="128" t="s">
        <v>230</v>
      </c>
      <c r="N8136" s="128" t="s">
        <v>230</v>
      </c>
      <c r="AA8136" s="128" t="s">
        <v>230</v>
      </c>
    </row>
    <row r="8137" spans="6:27">
      <c r="F8137" s="128" t="s">
        <v>230</v>
      </c>
      <c r="G8137" s="128" t="s">
        <v>230</v>
      </c>
      <c r="H8137" s="128" t="s">
        <v>230</v>
      </c>
      <c r="I8137" s="128" t="s">
        <v>230</v>
      </c>
      <c r="J8137" s="128" t="s">
        <v>230</v>
      </c>
      <c r="K8137" s="128" t="s">
        <v>230</v>
      </c>
      <c r="N8137" s="128" t="s">
        <v>230</v>
      </c>
      <c r="AA8137" s="128" t="s">
        <v>230</v>
      </c>
    </row>
    <row r="8138" spans="6:27">
      <c r="F8138" s="128" t="s">
        <v>230</v>
      </c>
      <c r="G8138" s="128" t="s">
        <v>230</v>
      </c>
      <c r="H8138" s="128" t="s">
        <v>230</v>
      </c>
      <c r="I8138" s="128" t="s">
        <v>230</v>
      </c>
      <c r="J8138" s="128" t="s">
        <v>230</v>
      </c>
      <c r="K8138" s="128" t="s">
        <v>230</v>
      </c>
      <c r="N8138" s="128" t="s">
        <v>230</v>
      </c>
      <c r="AA8138" s="128" t="s">
        <v>230</v>
      </c>
    </row>
    <row r="8139" spans="6:27">
      <c r="F8139" s="128" t="s">
        <v>230</v>
      </c>
      <c r="G8139" s="128" t="s">
        <v>230</v>
      </c>
      <c r="H8139" s="128" t="s">
        <v>230</v>
      </c>
      <c r="I8139" s="128" t="s">
        <v>230</v>
      </c>
      <c r="J8139" s="128" t="s">
        <v>230</v>
      </c>
      <c r="K8139" s="128" t="s">
        <v>230</v>
      </c>
      <c r="N8139" s="128" t="s">
        <v>230</v>
      </c>
      <c r="AA8139" s="128" t="s">
        <v>230</v>
      </c>
    </row>
    <row r="8140" spans="6:27">
      <c r="F8140" s="128" t="s">
        <v>230</v>
      </c>
      <c r="G8140" s="128" t="s">
        <v>230</v>
      </c>
      <c r="H8140" s="128" t="s">
        <v>230</v>
      </c>
      <c r="I8140" s="128" t="s">
        <v>230</v>
      </c>
      <c r="J8140" s="128" t="s">
        <v>230</v>
      </c>
      <c r="K8140" s="128" t="s">
        <v>230</v>
      </c>
      <c r="N8140" s="128" t="s">
        <v>230</v>
      </c>
      <c r="AA8140" s="128" t="s">
        <v>230</v>
      </c>
    </row>
    <row r="8141" spans="6:27">
      <c r="F8141" s="128" t="s">
        <v>230</v>
      </c>
      <c r="G8141" s="128" t="s">
        <v>230</v>
      </c>
      <c r="H8141" s="128" t="s">
        <v>230</v>
      </c>
      <c r="I8141" s="128" t="s">
        <v>230</v>
      </c>
      <c r="J8141" s="128" t="s">
        <v>230</v>
      </c>
      <c r="K8141" s="128" t="s">
        <v>230</v>
      </c>
      <c r="N8141" s="128" t="s">
        <v>230</v>
      </c>
      <c r="AA8141" s="128" t="s">
        <v>230</v>
      </c>
    </row>
    <row r="8142" spans="6:27">
      <c r="F8142" s="128" t="s">
        <v>230</v>
      </c>
      <c r="G8142" s="128" t="s">
        <v>230</v>
      </c>
      <c r="H8142" s="128" t="s">
        <v>230</v>
      </c>
      <c r="I8142" s="128" t="s">
        <v>230</v>
      </c>
      <c r="J8142" s="128" t="s">
        <v>230</v>
      </c>
      <c r="K8142" s="128" t="s">
        <v>230</v>
      </c>
      <c r="N8142" s="128" t="s">
        <v>230</v>
      </c>
      <c r="AA8142" s="128" t="s">
        <v>230</v>
      </c>
    </row>
    <row r="8143" spans="6:27">
      <c r="F8143" s="128" t="s">
        <v>230</v>
      </c>
      <c r="G8143" s="128" t="s">
        <v>230</v>
      </c>
      <c r="H8143" s="128" t="s">
        <v>230</v>
      </c>
      <c r="I8143" s="128" t="s">
        <v>230</v>
      </c>
      <c r="J8143" s="128" t="s">
        <v>230</v>
      </c>
      <c r="K8143" s="128" t="s">
        <v>230</v>
      </c>
      <c r="N8143" s="128" t="s">
        <v>230</v>
      </c>
      <c r="AA8143" s="128" t="s">
        <v>230</v>
      </c>
    </row>
    <row r="8144" spans="6:27">
      <c r="F8144" s="128" t="s">
        <v>230</v>
      </c>
      <c r="G8144" s="128" t="s">
        <v>230</v>
      </c>
      <c r="H8144" s="128" t="s">
        <v>230</v>
      </c>
      <c r="I8144" s="128" t="s">
        <v>230</v>
      </c>
      <c r="J8144" s="128" t="s">
        <v>230</v>
      </c>
      <c r="K8144" s="128" t="s">
        <v>230</v>
      </c>
      <c r="N8144" s="128" t="s">
        <v>230</v>
      </c>
      <c r="AA8144" s="128" t="s">
        <v>230</v>
      </c>
    </row>
    <row r="8145" spans="6:27">
      <c r="F8145" s="128" t="s">
        <v>230</v>
      </c>
      <c r="G8145" s="128" t="s">
        <v>230</v>
      </c>
      <c r="H8145" s="128" t="s">
        <v>230</v>
      </c>
      <c r="I8145" s="128" t="s">
        <v>230</v>
      </c>
      <c r="J8145" s="128" t="s">
        <v>230</v>
      </c>
      <c r="K8145" s="128" t="s">
        <v>230</v>
      </c>
      <c r="N8145" s="128" t="s">
        <v>230</v>
      </c>
      <c r="AA8145" s="128" t="s">
        <v>230</v>
      </c>
    </row>
    <row r="8146" spans="6:27">
      <c r="F8146" s="128" t="s">
        <v>230</v>
      </c>
      <c r="G8146" s="128" t="s">
        <v>230</v>
      </c>
      <c r="H8146" s="128" t="s">
        <v>230</v>
      </c>
      <c r="I8146" s="128" t="s">
        <v>230</v>
      </c>
      <c r="J8146" s="128" t="s">
        <v>230</v>
      </c>
      <c r="K8146" s="128" t="s">
        <v>230</v>
      </c>
      <c r="N8146" s="128" t="s">
        <v>230</v>
      </c>
      <c r="AA8146" s="128" t="s">
        <v>230</v>
      </c>
    </row>
    <row r="8147" spans="6:27">
      <c r="F8147" s="128" t="s">
        <v>230</v>
      </c>
      <c r="G8147" s="128" t="s">
        <v>230</v>
      </c>
      <c r="H8147" s="128" t="s">
        <v>230</v>
      </c>
      <c r="I8147" s="128" t="s">
        <v>230</v>
      </c>
      <c r="J8147" s="128" t="s">
        <v>230</v>
      </c>
      <c r="K8147" s="128" t="s">
        <v>230</v>
      </c>
      <c r="N8147" s="128" t="s">
        <v>230</v>
      </c>
      <c r="AA8147" s="128" t="s">
        <v>230</v>
      </c>
    </row>
    <row r="8148" spans="6:27">
      <c r="F8148" s="128" t="s">
        <v>230</v>
      </c>
      <c r="G8148" s="128" t="s">
        <v>230</v>
      </c>
      <c r="H8148" s="128" t="s">
        <v>230</v>
      </c>
      <c r="I8148" s="128" t="s">
        <v>230</v>
      </c>
      <c r="J8148" s="128" t="s">
        <v>230</v>
      </c>
      <c r="K8148" s="128" t="s">
        <v>230</v>
      </c>
      <c r="N8148" s="128" t="s">
        <v>230</v>
      </c>
      <c r="AA8148" s="128" t="s">
        <v>230</v>
      </c>
    </row>
    <row r="8149" spans="6:27">
      <c r="F8149" s="128" t="s">
        <v>230</v>
      </c>
      <c r="G8149" s="128" t="s">
        <v>230</v>
      </c>
      <c r="H8149" s="128" t="s">
        <v>230</v>
      </c>
      <c r="I8149" s="128" t="s">
        <v>230</v>
      </c>
      <c r="J8149" s="128" t="s">
        <v>230</v>
      </c>
      <c r="K8149" s="128" t="s">
        <v>230</v>
      </c>
      <c r="N8149" s="128" t="s">
        <v>230</v>
      </c>
      <c r="AA8149" s="128" t="s">
        <v>230</v>
      </c>
    </row>
    <row r="8150" spans="6:27">
      <c r="F8150" s="128" t="s">
        <v>230</v>
      </c>
      <c r="G8150" s="128" t="s">
        <v>230</v>
      </c>
      <c r="H8150" s="128" t="s">
        <v>230</v>
      </c>
      <c r="I8150" s="128" t="s">
        <v>230</v>
      </c>
      <c r="J8150" s="128" t="s">
        <v>230</v>
      </c>
      <c r="K8150" s="128" t="s">
        <v>230</v>
      </c>
      <c r="N8150" s="128" t="s">
        <v>230</v>
      </c>
      <c r="AA8150" s="128" t="s">
        <v>230</v>
      </c>
    </row>
    <row r="8151" spans="6:27">
      <c r="F8151" s="128" t="s">
        <v>230</v>
      </c>
      <c r="G8151" s="128" t="s">
        <v>230</v>
      </c>
      <c r="H8151" s="128" t="s">
        <v>230</v>
      </c>
      <c r="I8151" s="128" t="s">
        <v>230</v>
      </c>
      <c r="J8151" s="128" t="s">
        <v>230</v>
      </c>
      <c r="K8151" s="128" t="s">
        <v>230</v>
      </c>
      <c r="N8151" s="128" t="s">
        <v>230</v>
      </c>
      <c r="AA8151" s="128" t="s">
        <v>230</v>
      </c>
    </row>
    <row r="8152" spans="6:27">
      <c r="F8152" s="128" t="s">
        <v>230</v>
      </c>
      <c r="G8152" s="128" t="s">
        <v>230</v>
      </c>
      <c r="H8152" s="128" t="s">
        <v>230</v>
      </c>
      <c r="I8152" s="128" t="s">
        <v>230</v>
      </c>
      <c r="J8152" s="128" t="s">
        <v>230</v>
      </c>
      <c r="K8152" s="128" t="s">
        <v>230</v>
      </c>
      <c r="N8152" s="128" t="s">
        <v>230</v>
      </c>
      <c r="AA8152" s="128" t="s">
        <v>230</v>
      </c>
    </row>
    <row r="8153" spans="6:27">
      <c r="F8153" s="128" t="s">
        <v>230</v>
      </c>
      <c r="G8153" s="128" t="s">
        <v>230</v>
      </c>
      <c r="H8153" s="128" t="s">
        <v>230</v>
      </c>
      <c r="I8153" s="128" t="s">
        <v>230</v>
      </c>
      <c r="J8153" s="128" t="s">
        <v>230</v>
      </c>
      <c r="K8153" s="128" t="s">
        <v>230</v>
      </c>
      <c r="N8153" s="128" t="s">
        <v>230</v>
      </c>
      <c r="AA8153" s="128" t="s">
        <v>230</v>
      </c>
    </row>
    <row r="8154" spans="6:27">
      <c r="F8154" s="128" t="s">
        <v>230</v>
      </c>
      <c r="G8154" s="128" t="s">
        <v>230</v>
      </c>
      <c r="H8154" s="128" t="s">
        <v>230</v>
      </c>
      <c r="I8154" s="128" t="s">
        <v>230</v>
      </c>
      <c r="J8154" s="128" t="s">
        <v>230</v>
      </c>
      <c r="K8154" s="128" t="s">
        <v>230</v>
      </c>
      <c r="N8154" s="128" t="s">
        <v>230</v>
      </c>
      <c r="AA8154" s="128" t="s">
        <v>230</v>
      </c>
    </row>
    <row r="8155" spans="6:27">
      <c r="F8155" s="128" t="s">
        <v>230</v>
      </c>
      <c r="G8155" s="128" t="s">
        <v>230</v>
      </c>
      <c r="H8155" s="128" t="s">
        <v>230</v>
      </c>
      <c r="I8155" s="128" t="s">
        <v>230</v>
      </c>
      <c r="J8155" s="128" t="s">
        <v>230</v>
      </c>
      <c r="K8155" s="128" t="s">
        <v>230</v>
      </c>
      <c r="N8155" s="128" t="s">
        <v>230</v>
      </c>
      <c r="AA8155" s="128" t="s">
        <v>230</v>
      </c>
    </row>
    <row r="8156" spans="6:27">
      <c r="F8156" s="128" t="s">
        <v>230</v>
      </c>
      <c r="G8156" s="128" t="s">
        <v>230</v>
      </c>
      <c r="H8156" s="128" t="s">
        <v>230</v>
      </c>
      <c r="I8156" s="128" t="s">
        <v>230</v>
      </c>
      <c r="J8156" s="128" t="s">
        <v>230</v>
      </c>
      <c r="K8156" s="128" t="s">
        <v>230</v>
      </c>
      <c r="N8156" s="128" t="s">
        <v>230</v>
      </c>
      <c r="AA8156" s="128" t="s">
        <v>230</v>
      </c>
    </row>
    <row r="8157" spans="6:27">
      <c r="F8157" s="128" t="s">
        <v>230</v>
      </c>
      <c r="G8157" s="128" t="s">
        <v>230</v>
      </c>
      <c r="H8157" s="128" t="s">
        <v>230</v>
      </c>
      <c r="I8157" s="128" t="s">
        <v>230</v>
      </c>
      <c r="J8157" s="128" t="s">
        <v>230</v>
      </c>
      <c r="K8157" s="128" t="s">
        <v>230</v>
      </c>
      <c r="N8157" s="128" t="s">
        <v>230</v>
      </c>
      <c r="AA8157" s="128" t="s">
        <v>230</v>
      </c>
    </row>
    <row r="8158" spans="6:27">
      <c r="F8158" s="128" t="s">
        <v>230</v>
      </c>
      <c r="G8158" s="128" t="s">
        <v>230</v>
      </c>
      <c r="H8158" s="128" t="s">
        <v>230</v>
      </c>
      <c r="I8158" s="128" t="s">
        <v>230</v>
      </c>
      <c r="J8158" s="128" t="s">
        <v>230</v>
      </c>
      <c r="K8158" s="128" t="s">
        <v>230</v>
      </c>
      <c r="N8158" s="128" t="s">
        <v>230</v>
      </c>
      <c r="AA8158" s="128" t="s">
        <v>230</v>
      </c>
    </row>
    <row r="8159" spans="6:27">
      <c r="F8159" s="128" t="s">
        <v>230</v>
      </c>
      <c r="G8159" s="128" t="s">
        <v>230</v>
      </c>
      <c r="H8159" s="128" t="s">
        <v>230</v>
      </c>
      <c r="I8159" s="128" t="s">
        <v>230</v>
      </c>
      <c r="J8159" s="128" t="s">
        <v>230</v>
      </c>
      <c r="K8159" s="128" t="s">
        <v>230</v>
      </c>
      <c r="N8159" s="128" t="s">
        <v>230</v>
      </c>
      <c r="AA8159" s="128" t="s">
        <v>230</v>
      </c>
    </row>
    <row r="8160" spans="6:27">
      <c r="F8160" s="128" t="s">
        <v>230</v>
      </c>
      <c r="G8160" s="128" t="s">
        <v>230</v>
      </c>
      <c r="H8160" s="128" t="s">
        <v>230</v>
      </c>
      <c r="I8160" s="128" t="s">
        <v>230</v>
      </c>
      <c r="J8160" s="128" t="s">
        <v>230</v>
      </c>
      <c r="K8160" s="128" t="s">
        <v>230</v>
      </c>
      <c r="N8160" s="128" t="s">
        <v>230</v>
      </c>
      <c r="AA8160" s="128" t="s">
        <v>230</v>
      </c>
    </row>
    <row r="8161" spans="6:27">
      <c r="F8161" s="128" t="s">
        <v>230</v>
      </c>
      <c r="G8161" s="128" t="s">
        <v>230</v>
      </c>
      <c r="H8161" s="128" t="s">
        <v>230</v>
      </c>
      <c r="I8161" s="128" t="s">
        <v>230</v>
      </c>
      <c r="J8161" s="128" t="s">
        <v>230</v>
      </c>
      <c r="K8161" s="128" t="s">
        <v>230</v>
      </c>
      <c r="N8161" s="128" t="s">
        <v>230</v>
      </c>
      <c r="AA8161" s="128" t="s">
        <v>230</v>
      </c>
    </row>
    <row r="8162" spans="6:27">
      <c r="F8162" s="128" t="s">
        <v>230</v>
      </c>
      <c r="G8162" s="128" t="s">
        <v>230</v>
      </c>
      <c r="H8162" s="128" t="s">
        <v>230</v>
      </c>
      <c r="I8162" s="128" t="s">
        <v>230</v>
      </c>
      <c r="J8162" s="128" t="s">
        <v>230</v>
      </c>
      <c r="K8162" s="128" t="s">
        <v>230</v>
      </c>
      <c r="N8162" s="128" t="s">
        <v>230</v>
      </c>
      <c r="AA8162" s="128" t="s">
        <v>230</v>
      </c>
    </row>
    <row r="8163" spans="6:27">
      <c r="F8163" s="128" t="s">
        <v>230</v>
      </c>
      <c r="G8163" s="128" t="s">
        <v>230</v>
      </c>
      <c r="H8163" s="128" t="s">
        <v>230</v>
      </c>
      <c r="I8163" s="128" t="s">
        <v>230</v>
      </c>
      <c r="J8163" s="128" t="s">
        <v>230</v>
      </c>
      <c r="K8163" s="128" t="s">
        <v>230</v>
      </c>
      <c r="N8163" s="128" t="s">
        <v>230</v>
      </c>
      <c r="AA8163" s="128" t="s">
        <v>230</v>
      </c>
    </row>
    <row r="8164" spans="6:27">
      <c r="F8164" s="128" t="s">
        <v>230</v>
      </c>
      <c r="G8164" s="128" t="s">
        <v>230</v>
      </c>
      <c r="H8164" s="128" t="s">
        <v>230</v>
      </c>
      <c r="I8164" s="128" t="s">
        <v>230</v>
      </c>
      <c r="J8164" s="128" t="s">
        <v>230</v>
      </c>
      <c r="K8164" s="128" t="s">
        <v>230</v>
      </c>
      <c r="N8164" s="128" t="s">
        <v>230</v>
      </c>
      <c r="AA8164" s="128" t="s">
        <v>230</v>
      </c>
    </row>
    <row r="8165" spans="6:27">
      <c r="F8165" s="128" t="s">
        <v>230</v>
      </c>
      <c r="G8165" s="128" t="s">
        <v>230</v>
      </c>
      <c r="H8165" s="128" t="s">
        <v>230</v>
      </c>
      <c r="I8165" s="128" t="s">
        <v>230</v>
      </c>
      <c r="J8165" s="128" t="s">
        <v>230</v>
      </c>
      <c r="K8165" s="128" t="s">
        <v>230</v>
      </c>
      <c r="N8165" s="128" t="s">
        <v>230</v>
      </c>
      <c r="AA8165" s="128" t="s">
        <v>230</v>
      </c>
    </row>
    <row r="8166" spans="6:27">
      <c r="F8166" s="128" t="s">
        <v>230</v>
      </c>
      <c r="G8166" s="128" t="s">
        <v>230</v>
      </c>
      <c r="H8166" s="128" t="s">
        <v>230</v>
      </c>
      <c r="I8166" s="128" t="s">
        <v>230</v>
      </c>
      <c r="J8166" s="128" t="s">
        <v>230</v>
      </c>
      <c r="K8166" s="128" t="s">
        <v>230</v>
      </c>
      <c r="N8166" s="128" t="s">
        <v>230</v>
      </c>
      <c r="AA8166" s="128" t="s">
        <v>230</v>
      </c>
    </row>
    <row r="8167" spans="6:27">
      <c r="F8167" s="128" t="s">
        <v>230</v>
      </c>
      <c r="G8167" s="128" t="s">
        <v>230</v>
      </c>
      <c r="H8167" s="128" t="s">
        <v>230</v>
      </c>
      <c r="I8167" s="128" t="s">
        <v>230</v>
      </c>
      <c r="J8167" s="128" t="s">
        <v>230</v>
      </c>
      <c r="K8167" s="128" t="s">
        <v>230</v>
      </c>
      <c r="N8167" s="128" t="s">
        <v>230</v>
      </c>
      <c r="AA8167" s="128" t="s">
        <v>230</v>
      </c>
    </row>
    <row r="8168" spans="6:27">
      <c r="F8168" s="128" t="s">
        <v>230</v>
      </c>
      <c r="G8168" s="128" t="s">
        <v>230</v>
      </c>
      <c r="H8168" s="128" t="s">
        <v>230</v>
      </c>
      <c r="I8168" s="128" t="s">
        <v>230</v>
      </c>
      <c r="J8168" s="128" t="s">
        <v>230</v>
      </c>
      <c r="K8168" s="128" t="s">
        <v>230</v>
      </c>
      <c r="N8168" s="128" t="s">
        <v>230</v>
      </c>
      <c r="AA8168" s="128" t="s">
        <v>230</v>
      </c>
    </row>
    <row r="8169" spans="6:27">
      <c r="F8169" s="128" t="s">
        <v>230</v>
      </c>
      <c r="G8169" s="128" t="s">
        <v>230</v>
      </c>
      <c r="H8169" s="128" t="s">
        <v>230</v>
      </c>
      <c r="I8169" s="128" t="s">
        <v>230</v>
      </c>
      <c r="J8169" s="128" t="s">
        <v>230</v>
      </c>
      <c r="K8169" s="128" t="s">
        <v>230</v>
      </c>
      <c r="N8169" s="128" t="s">
        <v>230</v>
      </c>
      <c r="AA8169" s="128" t="s">
        <v>230</v>
      </c>
    </row>
    <row r="8170" spans="6:27">
      <c r="F8170" s="128" t="s">
        <v>230</v>
      </c>
      <c r="G8170" s="128" t="s">
        <v>230</v>
      </c>
      <c r="H8170" s="128" t="s">
        <v>230</v>
      </c>
      <c r="I8170" s="128" t="s">
        <v>230</v>
      </c>
      <c r="J8170" s="128" t="s">
        <v>230</v>
      </c>
      <c r="K8170" s="128" t="s">
        <v>230</v>
      </c>
      <c r="N8170" s="128" t="s">
        <v>230</v>
      </c>
      <c r="AA8170" s="128" t="s">
        <v>230</v>
      </c>
    </row>
    <row r="8171" spans="6:27">
      <c r="F8171" s="128" t="s">
        <v>230</v>
      </c>
      <c r="G8171" s="128" t="s">
        <v>230</v>
      </c>
      <c r="H8171" s="128" t="s">
        <v>230</v>
      </c>
      <c r="I8171" s="128" t="s">
        <v>230</v>
      </c>
      <c r="J8171" s="128" t="s">
        <v>230</v>
      </c>
      <c r="K8171" s="128" t="s">
        <v>230</v>
      </c>
      <c r="N8171" s="128" t="s">
        <v>230</v>
      </c>
      <c r="AA8171" s="128" t="s">
        <v>230</v>
      </c>
    </row>
    <row r="8172" spans="6:27">
      <c r="F8172" s="128" t="s">
        <v>230</v>
      </c>
      <c r="G8172" s="128" t="s">
        <v>230</v>
      </c>
      <c r="H8172" s="128" t="s">
        <v>230</v>
      </c>
      <c r="I8172" s="128" t="s">
        <v>230</v>
      </c>
      <c r="J8172" s="128" t="s">
        <v>230</v>
      </c>
      <c r="K8172" s="128" t="s">
        <v>230</v>
      </c>
      <c r="N8172" s="128" t="s">
        <v>230</v>
      </c>
      <c r="AA8172" s="128" t="s">
        <v>230</v>
      </c>
    </row>
    <row r="8173" spans="6:27">
      <c r="F8173" s="128" t="s">
        <v>230</v>
      </c>
      <c r="G8173" s="128" t="s">
        <v>230</v>
      </c>
      <c r="H8173" s="128" t="s">
        <v>230</v>
      </c>
      <c r="I8173" s="128" t="s">
        <v>230</v>
      </c>
      <c r="J8173" s="128" t="s">
        <v>230</v>
      </c>
      <c r="K8173" s="128" t="s">
        <v>230</v>
      </c>
      <c r="N8173" s="128" t="s">
        <v>230</v>
      </c>
      <c r="AA8173" s="128" t="s">
        <v>230</v>
      </c>
    </row>
    <row r="8174" spans="6:27">
      <c r="F8174" s="128" t="s">
        <v>230</v>
      </c>
      <c r="G8174" s="128" t="s">
        <v>230</v>
      </c>
      <c r="H8174" s="128" t="s">
        <v>230</v>
      </c>
      <c r="I8174" s="128" t="s">
        <v>230</v>
      </c>
      <c r="J8174" s="128" t="s">
        <v>230</v>
      </c>
      <c r="K8174" s="128" t="s">
        <v>230</v>
      </c>
      <c r="N8174" s="128" t="s">
        <v>230</v>
      </c>
      <c r="AA8174" s="128" t="s">
        <v>230</v>
      </c>
    </row>
    <row r="8175" spans="6:27">
      <c r="F8175" s="128" t="s">
        <v>230</v>
      </c>
      <c r="G8175" s="128" t="s">
        <v>230</v>
      </c>
      <c r="H8175" s="128" t="s">
        <v>230</v>
      </c>
      <c r="I8175" s="128" t="s">
        <v>230</v>
      </c>
      <c r="J8175" s="128" t="s">
        <v>230</v>
      </c>
      <c r="K8175" s="128" t="s">
        <v>230</v>
      </c>
      <c r="N8175" s="128" t="s">
        <v>230</v>
      </c>
      <c r="AA8175" s="128" t="s">
        <v>230</v>
      </c>
    </row>
    <row r="8176" spans="6:27">
      <c r="F8176" s="128" t="s">
        <v>230</v>
      </c>
      <c r="G8176" s="128" t="s">
        <v>230</v>
      </c>
      <c r="H8176" s="128" t="s">
        <v>230</v>
      </c>
      <c r="I8176" s="128" t="s">
        <v>230</v>
      </c>
      <c r="J8176" s="128" t="s">
        <v>230</v>
      </c>
      <c r="K8176" s="128" t="s">
        <v>230</v>
      </c>
      <c r="N8176" s="128" t="s">
        <v>230</v>
      </c>
      <c r="AA8176" s="128" t="s">
        <v>230</v>
      </c>
    </row>
    <row r="8177" spans="6:27">
      <c r="F8177" s="128" t="s">
        <v>230</v>
      </c>
      <c r="G8177" s="128" t="s">
        <v>230</v>
      </c>
      <c r="H8177" s="128" t="s">
        <v>230</v>
      </c>
      <c r="I8177" s="128" t="s">
        <v>230</v>
      </c>
      <c r="J8177" s="128" t="s">
        <v>230</v>
      </c>
      <c r="K8177" s="128" t="s">
        <v>230</v>
      </c>
      <c r="N8177" s="128" t="s">
        <v>230</v>
      </c>
      <c r="AA8177" s="128" t="s">
        <v>230</v>
      </c>
    </row>
    <row r="8178" spans="6:27">
      <c r="F8178" s="128" t="s">
        <v>230</v>
      </c>
      <c r="G8178" s="128" t="s">
        <v>230</v>
      </c>
      <c r="H8178" s="128" t="s">
        <v>230</v>
      </c>
      <c r="I8178" s="128" t="s">
        <v>230</v>
      </c>
      <c r="J8178" s="128" t="s">
        <v>230</v>
      </c>
      <c r="K8178" s="128" t="s">
        <v>230</v>
      </c>
      <c r="N8178" s="128" t="s">
        <v>230</v>
      </c>
      <c r="AA8178" s="128" t="s">
        <v>230</v>
      </c>
    </row>
    <row r="8179" spans="6:27">
      <c r="F8179" s="128" t="s">
        <v>230</v>
      </c>
      <c r="G8179" s="128" t="s">
        <v>230</v>
      </c>
      <c r="H8179" s="128" t="s">
        <v>230</v>
      </c>
      <c r="I8179" s="128" t="s">
        <v>230</v>
      </c>
      <c r="J8179" s="128" t="s">
        <v>230</v>
      </c>
      <c r="K8179" s="128" t="s">
        <v>230</v>
      </c>
      <c r="N8179" s="128" t="s">
        <v>230</v>
      </c>
      <c r="AA8179" s="128" t="s">
        <v>230</v>
      </c>
    </row>
    <row r="8180" spans="6:27">
      <c r="F8180" s="128" t="s">
        <v>230</v>
      </c>
      <c r="G8180" s="128" t="s">
        <v>230</v>
      </c>
      <c r="H8180" s="128" t="s">
        <v>230</v>
      </c>
      <c r="I8180" s="128" t="s">
        <v>230</v>
      </c>
      <c r="J8180" s="128" t="s">
        <v>230</v>
      </c>
      <c r="K8180" s="128" t="s">
        <v>230</v>
      </c>
      <c r="N8180" s="128" t="s">
        <v>230</v>
      </c>
      <c r="AA8180" s="128" t="s">
        <v>230</v>
      </c>
    </row>
    <row r="8181" spans="6:27">
      <c r="F8181" s="128" t="s">
        <v>230</v>
      </c>
      <c r="G8181" s="128" t="s">
        <v>230</v>
      </c>
      <c r="H8181" s="128" t="s">
        <v>230</v>
      </c>
      <c r="I8181" s="128" t="s">
        <v>230</v>
      </c>
      <c r="J8181" s="128" t="s">
        <v>230</v>
      </c>
      <c r="K8181" s="128" t="s">
        <v>230</v>
      </c>
      <c r="N8181" s="128" t="s">
        <v>230</v>
      </c>
      <c r="AA8181" s="128" t="s">
        <v>230</v>
      </c>
    </row>
    <row r="8182" spans="6:27">
      <c r="F8182" s="128" t="s">
        <v>230</v>
      </c>
      <c r="G8182" s="128" t="s">
        <v>230</v>
      </c>
      <c r="H8182" s="128" t="s">
        <v>230</v>
      </c>
      <c r="I8182" s="128" t="s">
        <v>230</v>
      </c>
      <c r="J8182" s="128" t="s">
        <v>230</v>
      </c>
      <c r="K8182" s="128" t="s">
        <v>230</v>
      </c>
      <c r="N8182" s="128" t="s">
        <v>230</v>
      </c>
      <c r="AA8182" s="128" t="s">
        <v>230</v>
      </c>
    </row>
    <row r="8183" spans="6:27">
      <c r="F8183" s="128" t="s">
        <v>230</v>
      </c>
      <c r="G8183" s="128" t="s">
        <v>230</v>
      </c>
      <c r="H8183" s="128" t="s">
        <v>230</v>
      </c>
      <c r="I8183" s="128" t="s">
        <v>230</v>
      </c>
      <c r="J8183" s="128" t="s">
        <v>230</v>
      </c>
      <c r="K8183" s="128" t="s">
        <v>230</v>
      </c>
      <c r="N8183" s="128" t="s">
        <v>230</v>
      </c>
      <c r="AA8183" s="128" t="s">
        <v>230</v>
      </c>
    </row>
    <row r="8184" spans="6:27">
      <c r="F8184" s="128" t="s">
        <v>230</v>
      </c>
      <c r="G8184" s="128" t="s">
        <v>230</v>
      </c>
      <c r="H8184" s="128" t="s">
        <v>230</v>
      </c>
      <c r="I8184" s="128" t="s">
        <v>230</v>
      </c>
      <c r="J8184" s="128" t="s">
        <v>230</v>
      </c>
      <c r="K8184" s="128" t="s">
        <v>230</v>
      </c>
      <c r="N8184" s="128" t="s">
        <v>230</v>
      </c>
      <c r="AA8184" s="128" t="s">
        <v>230</v>
      </c>
    </row>
    <row r="8185" spans="6:27">
      <c r="F8185" s="128" t="s">
        <v>230</v>
      </c>
      <c r="G8185" s="128" t="s">
        <v>230</v>
      </c>
      <c r="H8185" s="128" t="s">
        <v>230</v>
      </c>
      <c r="I8185" s="128" t="s">
        <v>230</v>
      </c>
      <c r="J8185" s="128" t="s">
        <v>230</v>
      </c>
      <c r="K8185" s="128" t="s">
        <v>230</v>
      </c>
      <c r="N8185" s="128" t="s">
        <v>230</v>
      </c>
      <c r="AA8185" s="128" t="s">
        <v>230</v>
      </c>
    </row>
    <row r="8186" spans="6:27">
      <c r="F8186" s="128" t="s">
        <v>230</v>
      </c>
      <c r="G8186" s="128" t="s">
        <v>230</v>
      </c>
      <c r="H8186" s="128" t="s">
        <v>230</v>
      </c>
      <c r="I8186" s="128" t="s">
        <v>230</v>
      </c>
      <c r="J8186" s="128" t="s">
        <v>230</v>
      </c>
      <c r="K8186" s="128" t="s">
        <v>230</v>
      </c>
      <c r="N8186" s="128" t="s">
        <v>230</v>
      </c>
      <c r="AA8186" s="128" t="s">
        <v>230</v>
      </c>
    </row>
    <row r="8187" spans="6:27">
      <c r="F8187" s="128" t="s">
        <v>230</v>
      </c>
      <c r="G8187" s="128" t="s">
        <v>230</v>
      </c>
      <c r="H8187" s="128" t="s">
        <v>230</v>
      </c>
      <c r="I8187" s="128" t="s">
        <v>230</v>
      </c>
      <c r="J8187" s="128" t="s">
        <v>230</v>
      </c>
      <c r="K8187" s="128" t="s">
        <v>230</v>
      </c>
      <c r="N8187" s="128" t="s">
        <v>230</v>
      </c>
      <c r="AA8187" s="128" t="s">
        <v>230</v>
      </c>
    </row>
    <row r="8188" spans="6:27">
      <c r="F8188" s="128" t="s">
        <v>230</v>
      </c>
      <c r="G8188" s="128" t="s">
        <v>230</v>
      </c>
      <c r="H8188" s="128" t="s">
        <v>230</v>
      </c>
      <c r="I8188" s="128" t="s">
        <v>230</v>
      </c>
      <c r="J8188" s="128" t="s">
        <v>230</v>
      </c>
      <c r="K8188" s="128" t="s">
        <v>230</v>
      </c>
      <c r="N8188" s="128" t="s">
        <v>230</v>
      </c>
      <c r="AA8188" s="128" t="s">
        <v>230</v>
      </c>
    </row>
    <row r="8189" spans="6:27">
      <c r="F8189" s="128" t="s">
        <v>230</v>
      </c>
      <c r="G8189" s="128" t="s">
        <v>230</v>
      </c>
      <c r="H8189" s="128" t="s">
        <v>230</v>
      </c>
      <c r="I8189" s="128" t="s">
        <v>230</v>
      </c>
      <c r="J8189" s="128" t="s">
        <v>230</v>
      </c>
      <c r="K8189" s="128" t="s">
        <v>230</v>
      </c>
      <c r="N8189" s="128" t="s">
        <v>230</v>
      </c>
      <c r="AA8189" s="128" t="s">
        <v>230</v>
      </c>
    </row>
    <row r="8190" spans="6:27">
      <c r="F8190" s="128" t="s">
        <v>230</v>
      </c>
      <c r="G8190" s="128" t="s">
        <v>230</v>
      </c>
      <c r="H8190" s="128" t="s">
        <v>230</v>
      </c>
      <c r="I8190" s="128" t="s">
        <v>230</v>
      </c>
      <c r="J8190" s="128" t="s">
        <v>230</v>
      </c>
      <c r="K8190" s="128" t="s">
        <v>230</v>
      </c>
      <c r="N8190" s="128" t="s">
        <v>230</v>
      </c>
      <c r="AA8190" s="128" t="s">
        <v>230</v>
      </c>
    </row>
    <row r="8191" spans="6:27">
      <c r="F8191" s="128" t="s">
        <v>230</v>
      </c>
      <c r="G8191" s="128" t="s">
        <v>230</v>
      </c>
      <c r="H8191" s="128" t="s">
        <v>230</v>
      </c>
      <c r="I8191" s="128" t="s">
        <v>230</v>
      </c>
      <c r="J8191" s="128" t="s">
        <v>230</v>
      </c>
      <c r="K8191" s="128" t="s">
        <v>230</v>
      </c>
      <c r="N8191" s="128" t="s">
        <v>230</v>
      </c>
      <c r="AA8191" s="128" t="s">
        <v>230</v>
      </c>
    </row>
    <row r="8192" spans="6:27">
      <c r="F8192" s="128" t="s">
        <v>230</v>
      </c>
      <c r="G8192" s="128" t="s">
        <v>230</v>
      </c>
      <c r="H8192" s="128" t="s">
        <v>230</v>
      </c>
      <c r="I8192" s="128" t="s">
        <v>230</v>
      </c>
      <c r="J8192" s="128" t="s">
        <v>230</v>
      </c>
      <c r="K8192" s="128" t="s">
        <v>230</v>
      </c>
      <c r="N8192" s="128" t="s">
        <v>230</v>
      </c>
      <c r="AA8192" s="128" t="s">
        <v>230</v>
      </c>
    </row>
    <row r="8193" spans="6:27">
      <c r="F8193" s="128" t="s">
        <v>230</v>
      </c>
      <c r="G8193" s="128" t="s">
        <v>230</v>
      </c>
      <c r="H8193" s="128" t="s">
        <v>230</v>
      </c>
      <c r="I8193" s="128" t="s">
        <v>230</v>
      </c>
      <c r="J8193" s="128" t="s">
        <v>230</v>
      </c>
      <c r="K8193" s="128" t="s">
        <v>230</v>
      </c>
      <c r="N8193" s="128" t="s">
        <v>230</v>
      </c>
      <c r="AA8193" s="128" t="s">
        <v>230</v>
      </c>
    </row>
    <row r="8194" spans="6:27">
      <c r="F8194" s="128" t="s">
        <v>230</v>
      </c>
      <c r="G8194" s="128" t="s">
        <v>230</v>
      </c>
      <c r="H8194" s="128" t="s">
        <v>230</v>
      </c>
      <c r="I8194" s="128" t="s">
        <v>230</v>
      </c>
      <c r="J8194" s="128" t="s">
        <v>230</v>
      </c>
      <c r="K8194" s="128" t="s">
        <v>230</v>
      </c>
      <c r="N8194" s="128" t="s">
        <v>230</v>
      </c>
      <c r="AA8194" s="128" t="s">
        <v>230</v>
      </c>
    </row>
    <row r="8195" spans="6:27">
      <c r="F8195" s="128" t="s">
        <v>230</v>
      </c>
      <c r="G8195" s="128" t="s">
        <v>230</v>
      </c>
      <c r="H8195" s="128" t="s">
        <v>230</v>
      </c>
      <c r="I8195" s="128" t="s">
        <v>230</v>
      </c>
      <c r="J8195" s="128" t="s">
        <v>230</v>
      </c>
      <c r="K8195" s="128" t="s">
        <v>230</v>
      </c>
      <c r="N8195" s="128" t="s">
        <v>230</v>
      </c>
      <c r="AA8195" s="128" t="s">
        <v>230</v>
      </c>
    </row>
    <row r="8196" spans="6:27">
      <c r="F8196" s="128" t="s">
        <v>230</v>
      </c>
      <c r="G8196" s="128" t="s">
        <v>230</v>
      </c>
      <c r="H8196" s="128" t="s">
        <v>230</v>
      </c>
      <c r="I8196" s="128" t="s">
        <v>230</v>
      </c>
      <c r="J8196" s="128" t="s">
        <v>230</v>
      </c>
      <c r="K8196" s="128" t="s">
        <v>230</v>
      </c>
      <c r="N8196" s="128" t="s">
        <v>230</v>
      </c>
      <c r="AA8196" s="128" t="s">
        <v>230</v>
      </c>
    </row>
    <row r="8197" spans="6:27">
      <c r="F8197" s="128" t="s">
        <v>230</v>
      </c>
      <c r="G8197" s="128" t="s">
        <v>230</v>
      </c>
      <c r="H8197" s="128" t="s">
        <v>230</v>
      </c>
      <c r="I8197" s="128" t="s">
        <v>230</v>
      </c>
      <c r="J8197" s="128" t="s">
        <v>230</v>
      </c>
      <c r="K8197" s="128" t="s">
        <v>230</v>
      </c>
      <c r="N8197" s="128" t="s">
        <v>230</v>
      </c>
      <c r="AA8197" s="128" t="s">
        <v>230</v>
      </c>
    </row>
    <row r="8198" spans="6:27">
      <c r="F8198" s="128" t="s">
        <v>230</v>
      </c>
      <c r="G8198" s="128" t="s">
        <v>230</v>
      </c>
      <c r="H8198" s="128" t="s">
        <v>230</v>
      </c>
      <c r="I8198" s="128" t="s">
        <v>230</v>
      </c>
      <c r="J8198" s="128" t="s">
        <v>230</v>
      </c>
      <c r="K8198" s="128" t="s">
        <v>230</v>
      </c>
      <c r="N8198" s="128" t="s">
        <v>230</v>
      </c>
      <c r="AA8198" s="128" t="s">
        <v>230</v>
      </c>
    </row>
    <row r="8199" spans="6:27">
      <c r="F8199" s="128" t="s">
        <v>230</v>
      </c>
      <c r="G8199" s="128" t="s">
        <v>230</v>
      </c>
      <c r="H8199" s="128" t="s">
        <v>230</v>
      </c>
      <c r="I8199" s="128" t="s">
        <v>230</v>
      </c>
      <c r="J8199" s="128" t="s">
        <v>230</v>
      </c>
      <c r="K8199" s="128" t="s">
        <v>230</v>
      </c>
      <c r="N8199" s="128" t="s">
        <v>230</v>
      </c>
      <c r="AA8199" s="128" t="s">
        <v>230</v>
      </c>
    </row>
    <row r="8200" spans="6:27">
      <c r="F8200" s="128" t="s">
        <v>230</v>
      </c>
      <c r="G8200" s="128" t="s">
        <v>230</v>
      </c>
      <c r="H8200" s="128" t="s">
        <v>230</v>
      </c>
      <c r="I8200" s="128" t="s">
        <v>230</v>
      </c>
      <c r="J8200" s="128" t="s">
        <v>230</v>
      </c>
      <c r="K8200" s="128" t="s">
        <v>230</v>
      </c>
      <c r="N8200" s="128" t="s">
        <v>230</v>
      </c>
      <c r="AA8200" s="128" t="s">
        <v>230</v>
      </c>
    </row>
    <row r="8201" spans="6:27">
      <c r="F8201" s="128" t="s">
        <v>230</v>
      </c>
      <c r="G8201" s="128" t="s">
        <v>230</v>
      </c>
      <c r="H8201" s="128" t="s">
        <v>230</v>
      </c>
      <c r="I8201" s="128" t="s">
        <v>230</v>
      </c>
      <c r="J8201" s="128" t="s">
        <v>230</v>
      </c>
      <c r="K8201" s="128" t="s">
        <v>230</v>
      </c>
      <c r="N8201" s="128" t="s">
        <v>230</v>
      </c>
      <c r="AA8201" s="128" t="s">
        <v>230</v>
      </c>
    </row>
    <row r="8202" spans="6:27">
      <c r="F8202" s="128" t="s">
        <v>230</v>
      </c>
      <c r="G8202" s="128" t="s">
        <v>230</v>
      </c>
      <c r="H8202" s="128" t="s">
        <v>230</v>
      </c>
      <c r="I8202" s="128" t="s">
        <v>230</v>
      </c>
      <c r="J8202" s="128" t="s">
        <v>230</v>
      </c>
      <c r="K8202" s="128" t="s">
        <v>230</v>
      </c>
      <c r="N8202" s="128" t="s">
        <v>230</v>
      </c>
      <c r="AA8202" s="128" t="s">
        <v>230</v>
      </c>
    </row>
    <row r="8203" spans="6:27">
      <c r="F8203" s="128" t="s">
        <v>230</v>
      </c>
      <c r="G8203" s="128" t="s">
        <v>230</v>
      </c>
      <c r="H8203" s="128" t="s">
        <v>230</v>
      </c>
      <c r="I8203" s="128" t="s">
        <v>230</v>
      </c>
      <c r="J8203" s="128" t="s">
        <v>230</v>
      </c>
      <c r="K8203" s="128" t="s">
        <v>230</v>
      </c>
      <c r="N8203" s="128" t="s">
        <v>230</v>
      </c>
      <c r="AA8203" s="128" t="s">
        <v>230</v>
      </c>
    </row>
    <row r="8204" spans="6:27">
      <c r="F8204" s="128" t="s">
        <v>230</v>
      </c>
      <c r="G8204" s="128" t="s">
        <v>230</v>
      </c>
      <c r="H8204" s="128" t="s">
        <v>230</v>
      </c>
      <c r="I8204" s="128" t="s">
        <v>230</v>
      </c>
      <c r="J8204" s="128" t="s">
        <v>230</v>
      </c>
      <c r="K8204" s="128" t="s">
        <v>230</v>
      </c>
      <c r="N8204" s="128" t="s">
        <v>230</v>
      </c>
      <c r="AA8204" s="128" t="s">
        <v>230</v>
      </c>
    </row>
    <row r="8205" spans="6:27">
      <c r="F8205" s="128" t="s">
        <v>230</v>
      </c>
      <c r="G8205" s="128" t="s">
        <v>230</v>
      </c>
      <c r="H8205" s="128" t="s">
        <v>230</v>
      </c>
      <c r="I8205" s="128" t="s">
        <v>230</v>
      </c>
      <c r="J8205" s="128" t="s">
        <v>230</v>
      </c>
      <c r="K8205" s="128" t="s">
        <v>230</v>
      </c>
      <c r="N8205" s="128" t="s">
        <v>230</v>
      </c>
      <c r="AA8205" s="128" t="s">
        <v>230</v>
      </c>
    </row>
    <row r="8206" spans="6:27">
      <c r="F8206" s="128" t="s">
        <v>230</v>
      </c>
      <c r="G8206" s="128" t="s">
        <v>230</v>
      </c>
      <c r="H8206" s="128" t="s">
        <v>230</v>
      </c>
      <c r="I8206" s="128" t="s">
        <v>230</v>
      </c>
      <c r="J8206" s="128" t="s">
        <v>230</v>
      </c>
      <c r="K8206" s="128" t="s">
        <v>230</v>
      </c>
      <c r="N8206" s="128" t="s">
        <v>230</v>
      </c>
      <c r="AA8206" s="128" t="s">
        <v>230</v>
      </c>
    </row>
    <row r="8207" spans="6:27">
      <c r="F8207" s="128" t="s">
        <v>230</v>
      </c>
      <c r="G8207" s="128" t="s">
        <v>230</v>
      </c>
      <c r="H8207" s="128" t="s">
        <v>230</v>
      </c>
      <c r="I8207" s="128" t="s">
        <v>230</v>
      </c>
      <c r="J8207" s="128" t="s">
        <v>230</v>
      </c>
      <c r="K8207" s="128" t="s">
        <v>230</v>
      </c>
      <c r="N8207" s="128" t="s">
        <v>230</v>
      </c>
      <c r="AA8207" s="128" t="s">
        <v>230</v>
      </c>
    </row>
    <row r="8208" spans="6:27">
      <c r="F8208" s="128" t="s">
        <v>230</v>
      </c>
      <c r="G8208" s="128" t="s">
        <v>230</v>
      </c>
      <c r="H8208" s="128" t="s">
        <v>230</v>
      </c>
      <c r="I8208" s="128" t="s">
        <v>230</v>
      </c>
      <c r="J8208" s="128" t="s">
        <v>230</v>
      </c>
      <c r="K8208" s="128" t="s">
        <v>230</v>
      </c>
      <c r="N8208" s="128" t="s">
        <v>230</v>
      </c>
      <c r="AA8208" s="128" t="s">
        <v>230</v>
      </c>
    </row>
    <row r="8209" spans="6:27">
      <c r="F8209" s="128" t="s">
        <v>230</v>
      </c>
      <c r="G8209" s="128" t="s">
        <v>230</v>
      </c>
      <c r="H8209" s="128" t="s">
        <v>230</v>
      </c>
      <c r="I8209" s="128" t="s">
        <v>230</v>
      </c>
      <c r="J8209" s="128" t="s">
        <v>230</v>
      </c>
      <c r="K8209" s="128" t="s">
        <v>230</v>
      </c>
      <c r="N8209" s="128" t="s">
        <v>230</v>
      </c>
      <c r="AA8209" s="128" t="s">
        <v>230</v>
      </c>
    </row>
    <row r="8210" spans="6:27">
      <c r="F8210" s="128" t="s">
        <v>230</v>
      </c>
      <c r="G8210" s="128" t="s">
        <v>230</v>
      </c>
      <c r="H8210" s="128" t="s">
        <v>230</v>
      </c>
      <c r="I8210" s="128" t="s">
        <v>230</v>
      </c>
      <c r="J8210" s="128" t="s">
        <v>230</v>
      </c>
      <c r="K8210" s="128" t="s">
        <v>230</v>
      </c>
      <c r="N8210" s="128" t="s">
        <v>230</v>
      </c>
      <c r="AA8210" s="128" t="s">
        <v>230</v>
      </c>
    </row>
    <row r="8211" spans="6:27">
      <c r="F8211" s="128" t="s">
        <v>230</v>
      </c>
      <c r="G8211" s="128" t="s">
        <v>230</v>
      </c>
      <c r="H8211" s="128" t="s">
        <v>230</v>
      </c>
      <c r="I8211" s="128" t="s">
        <v>230</v>
      </c>
      <c r="J8211" s="128" t="s">
        <v>230</v>
      </c>
      <c r="K8211" s="128" t="s">
        <v>230</v>
      </c>
      <c r="N8211" s="128" t="s">
        <v>230</v>
      </c>
      <c r="AA8211" s="128" t="s">
        <v>230</v>
      </c>
    </row>
    <row r="8212" spans="6:27">
      <c r="F8212" s="128" t="s">
        <v>230</v>
      </c>
      <c r="G8212" s="128" t="s">
        <v>230</v>
      </c>
      <c r="H8212" s="128" t="s">
        <v>230</v>
      </c>
      <c r="I8212" s="128" t="s">
        <v>230</v>
      </c>
      <c r="J8212" s="128" t="s">
        <v>230</v>
      </c>
      <c r="K8212" s="128" t="s">
        <v>230</v>
      </c>
      <c r="N8212" s="128" t="s">
        <v>230</v>
      </c>
      <c r="AA8212" s="128" t="s">
        <v>230</v>
      </c>
    </row>
    <row r="8213" spans="6:27">
      <c r="F8213" s="128" t="s">
        <v>230</v>
      </c>
      <c r="G8213" s="128" t="s">
        <v>230</v>
      </c>
      <c r="H8213" s="128" t="s">
        <v>230</v>
      </c>
      <c r="I8213" s="128" t="s">
        <v>230</v>
      </c>
      <c r="J8213" s="128" t="s">
        <v>230</v>
      </c>
      <c r="K8213" s="128" t="s">
        <v>230</v>
      </c>
      <c r="N8213" s="128" t="s">
        <v>230</v>
      </c>
      <c r="AA8213" s="128" t="s">
        <v>230</v>
      </c>
    </row>
    <row r="8214" spans="6:27">
      <c r="F8214" s="128" t="s">
        <v>230</v>
      </c>
      <c r="G8214" s="128" t="s">
        <v>230</v>
      </c>
      <c r="H8214" s="128" t="s">
        <v>230</v>
      </c>
      <c r="I8214" s="128" t="s">
        <v>230</v>
      </c>
      <c r="J8214" s="128" t="s">
        <v>230</v>
      </c>
      <c r="K8214" s="128" t="s">
        <v>230</v>
      </c>
      <c r="N8214" s="128" t="s">
        <v>230</v>
      </c>
      <c r="AA8214" s="128" t="s">
        <v>230</v>
      </c>
    </row>
    <row r="8215" spans="6:27">
      <c r="F8215" s="128" t="s">
        <v>230</v>
      </c>
      <c r="G8215" s="128" t="s">
        <v>230</v>
      </c>
      <c r="H8215" s="128" t="s">
        <v>230</v>
      </c>
      <c r="I8215" s="128" t="s">
        <v>230</v>
      </c>
      <c r="J8215" s="128" t="s">
        <v>230</v>
      </c>
      <c r="K8215" s="128" t="s">
        <v>230</v>
      </c>
      <c r="N8215" s="128" t="s">
        <v>230</v>
      </c>
      <c r="AA8215" s="128" t="s">
        <v>230</v>
      </c>
    </row>
    <row r="8216" spans="6:27">
      <c r="F8216" s="128" t="s">
        <v>230</v>
      </c>
      <c r="G8216" s="128" t="s">
        <v>230</v>
      </c>
      <c r="H8216" s="128" t="s">
        <v>230</v>
      </c>
      <c r="I8216" s="128" t="s">
        <v>230</v>
      </c>
      <c r="J8216" s="128" t="s">
        <v>230</v>
      </c>
      <c r="K8216" s="128" t="s">
        <v>230</v>
      </c>
      <c r="N8216" s="128" t="s">
        <v>230</v>
      </c>
      <c r="AA8216" s="128" t="s">
        <v>230</v>
      </c>
    </row>
    <row r="8217" spans="6:27">
      <c r="F8217" s="128" t="s">
        <v>230</v>
      </c>
      <c r="G8217" s="128" t="s">
        <v>230</v>
      </c>
      <c r="H8217" s="128" t="s">
        <v>230</v>
      </c>
      <c r="I8217" s="128" t="s">
        <v>230</v>
      </c>
      <c r="J8217" s="128" t="s">
        <v>230</v>
      </c>
      <c r="K8217" s="128" t="s">
        <v>230</v>
      </c>
      <c r="N8217" s="128" t="s">
        <v>230</v>
      </c>
      <c r="AA8217" s="128" t="s">
        <v>230</v>
      </c>
    </row>
    <row r="8218" spans="6:27">
      <c r="F8218" s="128" t="s">
        <v>230</v>
      </c>
      <c r="G8218" s="128" t="s">
        <v>230</v>
      </c>
      <c r="H8218" s="128" t="s">
        <v>230</v>
      </c>
      <c r="I8218" s="128" t="s">
        <v>230</v>
      </c>
      <c r="J8218" s="128" t="s">
        <v>230</v>
      </c>
      <c r="K8218" s="128" t="s">
        <v>230</v>
      </c>
      <c r="N8218" s="128" t="s">
        <v>230</v>
      </c>
      <c r="AA8218" s="128" t="s">
        <v>230</v>
      </c>
    </row>
    <row r="8219" spans="6:27">
      <c r="F8219" s="128" t="s">
        <v>230</v>
      </c>
      <c r="G8219" s="128" t="s">
        <v>230</v>
      </c>
      <c r="H8219" s="128" t="s">
        <v>230</v>
      </c>
      <c r="I8219" s="128" t="s">
        <v>230</v>
      </c>
      <c r="J8219" s="128" t="s">
        <v>230</v>
      </c>
      <c r="K8219" s="128" t="s">
        <v>230</v>
      </c>
      <c r="N8219" s="128" t="s">
        <v>230</v>
      </c>
      <c r="AA8219" s="128" t="s">
        <v>230</v>
      </c>
    </row>
    <row r="8220" spans="6:27">
      <c r="F8220" s="128" t="s">
        <v>230</v>
      </c>
      <c r="G8220" s="128" t="s">
        <v>230</v>
      </c>
      <c r="H8220" s="128" t="s">
        <v>230</v>
      </c>
      <c r="I8220" s="128" t="s">
        <v>230</v>
      </c>
      <c r="J8220" s="128" t="s">
        <v>230</v>
      </c>
      <c r="K8220" s="128" t="s">
        <v>230</v>
      </c>
      <c r="N8220" s="128" t="s">
        <v>230</v>
      </c>
      <c r="AA8220" s="128" t="s">
        <v>230</v>
      </c>
    </row>
    <row r="8221" spans="6:27">
      <c r="F8221" s="128" t="s">
        <v>230</v>
      </c>
      <c r="G8221" s="128" t="s">
        <v>230</v>
      </c>
      <c r="H8221" s="128" t="s">
        <v>230</v>
      </c>
      <c r="I8221" s="128" t="s">
        <v>230</v>
      </c>
      <c r="J8221" s="128" t="s">
        <v>230</v>
      </c>
      <c r="K8221" s="128" t="s">
        <v>230</v>
      </c>
      <c r="N8221" s="128" t="s">
        <v>230</v>
      </c>
      <c r="AA8221" s="128" t="s">
        <v>230</v>
      </c>
    </row>
    <row r="8222" spans="6:27">
      <c r="F8222" s="128" t="s">
        <v>230</v>
      </c>
      <c r="G8222" s="128" t="s">
        <v>230</v>
      </c>
      <c r="H8222" s="128" t="s">
        <v>230</v>
      </c>
      <c r="I8222" s="128" t="s">
        <v>230</v>
      </c>
      <c r="J8222" s="128" t="s">
        <v>230</v>
      </c>
      <c r="K8222" s="128" t="s">
        <v>230</v>
      </c>
      <c r="N8222" s="128" t="s">
        <v>230</v>
      </c>
      <c r="AA8222" s="128" t="s">
        <v>230</v>
      </c>
    </row>
    <row r="8223" spans="6:27">
      <c r="F8223" s="128" t="s">
        <v>230</v>
      </c>
      <c r="G8223" s="128" t="s">
        <v>230</v>
      </c>
      <c r="H8223" s="128" t="s">
        <v>230</v>
      </c>
      <c r="I8223" s="128" t="s">
        <v>230</v>
      </c>
      <c r="J8223" s="128" t="s">
        <v>230</v>
      </c>
      <c r="K8223" s="128" t="s">
        <v>230</v>
      </c>
      <c r="N8223" s="128" t="s">
        <v>230</v>
      </c>
      <c r="AA8223" s="128" t="s">
        <v>230</v>
      </c>
    </row>
    <row r="8224" spans="6:27">
      <c r="F8224" s="128" t="s">
        <v>230</v>
      </c>
      <c r="G8224" s="128" t="s">
        <v>230</v>
      </c>
      <c r="H8224" s="128" t="s">
        <v>230</v>
      </c>
      <c r="I8224" s="128" t="s">
        <v>230</v>
      </c>
      <c r="J8224" s="128" t="s">
        <v>230</v>
      </c>
      <c r="K8224" s="128" t="s">
        <v>230</v>
      </c>
      <c r="N8224" s="128" t="s">
        <v>230</v>
      </c>
      <c r="AA8224" s="128" t="s">
        <v>230</v>
      </c>
    </row>
    <row r="8225" spans="6:27">
      <c r="F8225" s="128" t="s">
        <v>230</v>
      </c>
      <c r="G8225" s="128" t="s">
        <v>230</v>
      </c>
      <c r="H8225" s="128" t="s">
        <v>230</v>
      </c>
      <c r="I8225" s="128" t="s">
        <v>230</v>
      </c>
      <c r="J8225" s="128" t="s">
        <v>230</v>
      </c>
      <c r="K8225" s="128" t="s">
        <v>230</v>
      </c>
      <c r="N8225" s="128" t="s">
        <v>230</v>
      </c>
      <c r="AA8225" s="128" t="s">
        <v>230</v>
      </c>
    </row>
    <row r="8226" spans="6:27">
      <c r="F8226" s="128" t="s">
        <v>230</v>
      </c>
      <c r="G8226" s="128" t="s">
        <v>230</v>
      </c>
      <c r="H8226" s="128" t="s">
        <v>230</v>
      </c>
      <c r="I8226" s="128" t="s">
        <v>230</v>
      </c>
      <c r="J8226" s="128" t="s">
        <v>230</v>
      </c>
      <c r="K8226" s="128" t="s">
        <v>230</v>
      </c>
      <c r="N8226" s="128" t="s">
        <v>230</v>
      </c>
      <c r="AA8226" s="128" t="s">
        <v>230</v>
      </c>
    </row>
    <row r="8227" spans="6:27">
      <c r="F8227" s="128" t="s">
        <v>230</v>
      </c>
      <c r="G8227" s="128" t="s">
        <v>230</v>
      </c>
      <c r="H8227" s="128" t="s">
        <v>230</v>
      </c>
      <c r="I8227" s="128" t="s">
        <v>230</v>
      </c>
      <c r="J8227" s="128" t="s">
        <v>230</v>
      </c>
      <c r="K8227" s="128" t="s">
        <v>230</v>
      </c>
      <c r="N8227" s="128" t="s">
        <v>230</v>
      </c>
      <c r="AA8227" s="128" t="s">
        <v>230</v>
      </c>
    </row>
    <row r="8228" spans="6:27">
      <c r="F8228" s="128" t="s">
        <v>230</v>
      </c>
      <c r="G8228" s="128" t="s">
        <v>230</v>
      </c>
      <c r="H8228" s="128" t="s">
        <v>230</v>
      </c>
      <c r="I8228" s="128" t="s">
        <v>230</v>
      </c>
      <c r="J8228" s="128" t="s">
        <v>230</v>
      </c>
      <c r="K8228" s="128" t="s">
        <v>230</v>
      </c>
      <c r="N8228" s="128" t="s">
        <v>230</v>
      </c>
      <c r="AA8228" s="128" t="s">
        <v>230</v>
      </c>
    </row>
    <row r="8229" spans="6:27">
      <c r="F8229" s="128" t="s">
        <v>230</v>
      </c>
      <c r="G8229" s="128" t="s">
        <v>230</v>
      </c>
      <c r="H8229" s="128" t="s">
        <v>230</v>
      </c>
      <c r="I8229" s="128" t="s">
        <v>230</v>
      </c>
      <c r="J8229" s="128" t="s">
        <v>230</v>
      </c>
      <c r="K8229" s="128" t="s">
        <v>230</v>
      </c>
      <c r="N8229" s="128" t="s">
        <v>230</v>
      </c>
      <c r="AA8229" s="128" t="s">
        <v>230</v>
      </c>
    </row>
    <row r="8230" spans="6:27">
      <c r="F8230" s="128" t="s">
        <v>230</v>
      </c>
      <c r="G8230" s="128" t="s">
        <v>230</v>
      </c>
      <c r="H8230" s="128" t="s">
        <v>230</v>
      </c>
      <c r="I8230" s="128" t="s">
        <v>230</v>
      </c>
      <c r="J8230" s="128" t="s">
        <v>230</v>
      </c>
      <c r="K8230" s="128" t="s">
        <v>230</v>
      </c>
      <c r="N8230" s="128" t="s">
        <v>230</v>
      </c>
      <c r="AA8230" s="128" t="s">
        <v>230</v>
      </c>
    </row>
    <row r="8231" spans="6:27">
      <c r="F8231" s="128" t="s">
        <v>230</v>
      </c>
      <c r="G8231" s="128" t="s">
        <v>230</v>
      </c>
      <c r="H8231" s="128" t="s">
        <v>230</v>
      </c>
      <c r="I8231" s="128" t="s">
        <v>230</v>
      </c>
      <c r="J8231" s="128" t="s">
        <v>230</v>
      </c>
      <c r="K8231" s="128" t="s">
        <v>230</v>
      </c>
      <c r="N8231" s="128" t="s">
        <v>230</v>
      </c>
      <c r="AA8231" s="128" t="s">
        <v>230</v>
      </c>
    </row>
    <row r="8232" spans="6:27">
      <c r="F8232" s="128" t="s">
        <v>230</v>
      </c>
      <c r="G8232" s="128" t="s">
        <v>230</v>
      </c>
      <c r="H8232" s="128" t="s">
        <v>230</v>
      </c>
      <c r="I8232" s="128" t="s">
        <v>230</v>
      </c>
      <c r="J8232" s="128" t="s">
        <v>230</v>
      </c>
      <c r="K8232" s="128" t="s">
        <v>230</v>
      </c>
      <c r="N8232" s="128" t="s">
        <v>230</v>
      </c>
      <c r="AA8232" s="128" t="s">
        <v>230</v>
      </c>
    </row>
    <row r="8233" spans="6:27">
      <c r="F8233" s="128" t="s">
        <v>230</v>
      </c>
      <c r="G8233" s="128" t="s">
        <v>230</v>
      </c>
      <c r="H8233" s="128" t="s">
        <v>230</v>
      </c>
      <c r="I8233" s="128" t="s">
        <v>230</v>
      </c>
      <c r="J8233" s="128" t="s">
        <v>230</v>
      </c>
      <c r="K8233" s="128" t="s">
        <v>230</v>
      </c>
      <c r="N8233" s="128" t="s">
        <v>230</v>
      </c>
      <c r="AA8233" s="128" t="s">
        <v>230</v>
      </c>
    </row>
    <row r="8234" spans="6:27">
      <c r="F8234" s="128" t="s">
        <v>230</v>
      </c>
      <c r="G8234" s="128" t="s">
        <v>230</v>
      </c>
      <c r="H8234" s="128" t="s">
        <v>230</v>
      </c>
      <c r="I8234" s="128" t="s">
        <v>230</v>
      </c>
      <c r="J8234" s="128" t="s">
        <v>230</v>
      </c>
      <c r="K8234" s="128" t="s">
        <v>230</v>
      </c>
      <c r="N8234" s="128" t="s">
        <v>230</v>
      </c>
      <c r="AA8234" s="128" t="s">
        <v>230</v>
      </c>
    </row>
    <row r="8235" spans="6:27">
      <c r="F8235" s="128" t="s">
        <v>230</v>
      </c>
      <c r="G8235" s="128" t="s">
        <v>230</v>
      </c>
      <c r="H8235" s="128" t="s">
        <v>230</v>
      </c>
      <c r="I8235" s="128" t="s">
        <v>230</v>
      </c>
      <c r="J8235" s="128" t="s">
        <v>230</v>
      </c>
      <c r="K8235" s="128" t="s">
        <v>230</v>
      </c>
      <c r="N8235" s="128" t="s">
        <v>230</v>
      </c>
      <c r="AA8235" s="128" t="s">
        <v>230</v>
      </c>
    </row>
    <row r="8236" spans="6:27">
      <c r="F8236" s="128" t="s">
        <v>230</v>
      </c>
      <c r="G8236" s="128" t="s">
        <v>230</v>
      </c>
      <c r="H8236" s="128" t="s">
        <v>230</v>
      </c>
      <c r="I8236" s="128" t="s">
        <v>230</v>
      </c>
      <c r="J8236" s="128" t="s">
        <v>230</v>
      </c>
      <c r="K8236" s="128" t="s">
        <v>230</v>
      </c>
      <c r="N8236" s="128" t="s">
        <v>230</v>
      </c>
      <c r="AA8236" s="128" t="s">
        <v>230</v>
      </c>
    </row>
    <row r="8237" spans="6:27">
      <c r="F8237" s="128" t="s">
        <v>230</v>
      </c>
      <c r="G8237" s="128" t="s">
        <v>230</v>
      </c>
      <c r="H8237" s="128" t="s">
        <v>230</v>
      </c>
      <c r="I8237" s="128" t="s">
        <v>230</v>
      </c>
      <c r="J8237" s="128" t="s">
        <v>230</v>
      </c>
      <c r="K8237" s="128" t="s">
        <v>230</v>
      </c>
      <c r="N8237" s="128" t="s">
        <v>230</v>
      </c>
      <c r="AA8237" s="128" t="s">
        <v>230</v>
      </c>
    </row>
    <row r="8238" spans="6:27">
      <c r="F8238" s="128" t="s">
        <v>230</v>
      </c>
      <c r="G8238" s="128" t="s">
        <v>230</v>
      </c>
      <c r="H8238" s="128" t="s">
        <v>230</v>
      </c>
      <c r="I8238" s="128" t="s">
        <v>230</v>
      </c>
      <c r="J8238" s="128" t="s">
        <v>230</v>
      </c>
      <c r="K8238" s="128" t="s">
        <v>230</v>
      </c>
      <c r="N8238" s="128" t="s">
        <v>230</v>
      </c>
      <c r="AA8238" s="128" t="s">
        <v>230</v>
      </c>
    </row>
    <row r="8239" spans="6:27">
      <c r="F8239" s="128" t="s">
        <v>230</v>
      </c>
      <c r="G8239" s="128" t="s">
        <v>230</v>
      </c>
      <c r="H8239" s="128" t="s">
        <v>230</v>
      </c>
      <c r="I8239" s="128" t="s">
        <v>230</v>
      </c>
      <c r="J8239" s="128" t="s">
        <v>230</v>
      </c>
      <c r="K8239" s="128" t="s">
        <v>230</v>
      </c>
      <c r="N8239" s="128" t="s">
        <v>230</v>
      </c>
      <c r="AA8239" s="128" t="s">
        <v>230</v>
      </c>
    </row>
    <row r="8240" spans="6:27">
      <c r="F8240" s="128" t="s">
        <v>230</v>
      </c>
      <c r="G8240" s="128" t="s">
        <v>230</v>
      </c>
      <c r="H8240" s="128" t="s">
        <v>230</v>
      </c>
      <c r="I8240" s="128" t="s">
        <v>230</v>
      </c>
      <c r="J8240" s="128" t="s">
        <v>230</v>
      </c>
      <c r="K8240" s="128" t="s">
        <v>230</v>
      </c>
      <c r="N8240" s="128" t="s">
        <v>230</v>
      </c>
      <c r="AA8240" s="128" t="s">
        <v>230</v>
      </c>
    </row>
    <row r="8241" spans="6:27">
      <c r="F8241" s="128" t="s">
        <v>230</v>
      </c>
      <c r="G8241" s="128" t="s">
        <v>230</v>
      </c>
      <c r="H8241" s="128" t="s">
        <v>230</v>
      </c>
      <c r="I8241" s="128" t="s">
        <v>230</v>
      </c>
      <c r="J8241" s="128" t="s">
        <v>230</v>
      </c>
      <c r="K8241" s="128" t="s">
        <v>230</v>
      </c>
      <c r="N8241" s="128" t="s">
        <v>230</v>
      </c>
      <c r="AA8241" s="128" t="s">
        <v>230</v>
      </c>
    </row>
    <row r="8242" spans="6:27">
      <c r="F8242" s="128" t="s">
        <v>230</v>
      </c>
      <c r="G8242" s="128" t="s">
        <v>230</v>
      </c>
      <c r="H8242" s="128" t="s">
        <v>230</v>
      </c>
      <c r="I8242" s="128" t="s">
        <v>230</v>
      </c>
      <c r="J8242" s="128" t="s">
        <v>230</v>
      </c>
      <c r="K8242" s="128" t="s">
        <v>230</v>
      </c>
      <c r="N8242" s="128" t="s">
        <v>230</v>
      </c>
      <c r="AA8242" s="128" t="s">
        <v>230</v>
      </c>
    </row>
    <row r="8243" spans="6:27">
      <c r="F8243" s="128" t="s">
        <v>230</v>
      </c>
      <c r="G8243" s="128" t="s">
        <v>230</v>
      </c>
      <c r="H8243" s="128" t="s">
        <v>230</v>
      </c>
      <c r="I8243" s="128" t="s">
        <v>230</v>
      </c>
      <c r="J8243" s="128" t="s">
        <v>230</v>
      </c>
      <c r="K8243" s="128" t="s">
        <v>230</v>
      </c>
      <c r="N8243" s="128" t="s">
        <v>230</v>
      </c>
      <c r="AA8243" s="128" t="s">
        <v>230</v>
      </c>
    </row>
    <row r="8244" spans="6:27">
      <c r="F8244" s="128" t="s">
        <v>230</v>
      </c>
      <c r="G8244" s="128" t="s">
        <v>230</v>
      </c>
      <c r="H8244" s="128" t="s">
        <v>230</v>
      </c>
      <c r="I8244" s="128" t="s">
        <v>230</v>
      </c>
      <c r="J8244" s="128" t="s">
        <v>230</v>
      </c>
      <c r="K8244" s="128" t="s">
        <v>230</v>
      </c>
      <c r="N8244" s="128" t="s">
        <v>230</v>
      </c>
      <c r="AA8244" s="128" t="s">
        <v>230</v>
      </c>
    </row>
    <row r="8245" spans="6:27">
      <c r="F8245" s="128" t="s">
        <v>230</v>
      </c>
      <c r="G8245" s="128" t="s">
        <v>230</v>
      </c>
      <c r="H8245" s="128" t="s">
        <v>230</v>
      </c>
      <c r="I8245" s="128" t="s">
        <v>230</v>
      </c>
      <c r="J8245" s="128" t="s">
        <v>230</v>
      </c>
      <c r="K8245" s="128" t="s">
        <v>230</v>
      </c>
      <c r="N8245" s="128" t="s">
        <v>230</v>
      </c>
      <c r="AA8245" s="128" t="s">
        <v>230</v>
      </c>
    </row>
    <row r="8246" spans="6:27">
      <c r="F8246" s="128" t="s">
        <v>230</v>
      </c>
      <c r="G8246" s="128" t="s">
        <v>230</v>
      </c>
      <c r="H8246" s="128" t="s">
        <v>230</v>
      </c>
      <c r="I8246" s="128" t="s">
        <v>230</v>
      </c>
      <c r="J8246" s="128" t="s">
        <v>230</v>
      </c>
      <c r="K8246" s="128" t="s">
        <v>230</v>
      </c>
      <c r="N8246" s="128" t="s">
        <v>230</v>
      </c>
      <c r="AA8246" s="128" t="s">
        <v>230</v>
      </c>
    </row>
    <row r="8247" spans="6:27">
      <c r="F8247" s="128" t="s">
        <v>230</v>
      </c>
      <c r="G8247" s="128" t="s">
        <v>230</v>
      </c>
      <c r="H8247" s="128" t="s">
        <v>230</v>
      </c>
      <c r="I8247" s="128" t="s">
        <v>230</v>
      </c>
      <c r="J8247" s="128" t="s">
        <v>230</v>
      </c>
      <c r="K8247" s="128" t="s">
        <v>230</v>
      </c>
      <c r="N8247" s="128" t="s">
        <v>230</v>
      </c>
      <c r="AA8247" s="128" t="s">
        <v>230</v>
      </c>
    </row>
    <row r="8248" spans="6:27">
      <c r="F8248" s="128" t="s">
        <v>230</v>
      </c>
      <c r="G8248" s="128" t="s">
        <v>230</v>
      </c>
      <c r="H8248" s="128" t="s">
        <v>230</v>
      </c>
      <c r="I8248" s="128" t="s">
        <v>230</v>
      </c>
      <c r="J8248" s="128" t="s">
        <v>230</v>
      </c>
      <c r="K8248" s="128" t="s">
        <v>230</v>
      </c>
      <c r="N8248" s="128" t="s">
        <v>230</v>
      </c>
      <c r="AA8248" s="128" t="s">
        <v>230</v>
      </c>
    </row>
    <row r="8249" spans="6:27">
      <c r="F8249" s="128" t="s">
        <v>230</v>
      </c>
      <c r="G8249" s="128" t="s">
        <v>230</v>
      </c>
      <c r="H8249" s="128" t="s">
        <v>230</v>
      </c>
      <c r="I8249" s="128" t="s">
        <v>230</v>
      </c>
      <c r="J8249" s="128" t="s">
        <v>230</v>
      </c>
      <c r="K8249" s="128" t="s">
        <v>230</v>
      </c>
      <c r="N8249" s="128" t="s">
        <v>230</v>
      </c>
      <c r="AA8249" s="128" t="s">
        <v>230</v>
      </c>
    </row>
    <row r="8250" spans="6:27">
      <c r="F8250" s="128" t="s">
        <v>230</v>
      </c>
      <c r="G8250" s="128" t="s">
        <v>230</v>
      </c>
      <c r="H8250" s="128" t="s">
        <v>230</v>
      </c>
      <c r="I8250" s="128" t="s">
        <v>230</v>
      </c>
      <c r="J8250" s="128" t="s">
        <v>230</v>
      </c>
      <c r="K8250" s="128" t="s">
        <v>230</v>
      </c>
      <c r="N8250" s="128" t="s">
        <v>230</v>
      </c>
      <c r="AA8250" s="128" t="s">
        <v>230</v>
      </c>
    </row>
    <row r="8251" spans="6:27">
      <c r="F8251" s="128" t="s">
        <v>230</v>
      </c>
      <c r="G8251" s="128" t="s">
        <v>230</v>
      </c>
      <c r="H8251" s="128" t="s">
        <v>230</v>
      </c>
      <c r="I8251" s="128" t="s">
        <v>230</v>
      </c>
      <c r="J8251" s="128" t="s">
        <v>230</v>
      </c>
      <c r="K8251" s="128" t="s">
        <v>230</v>
      </c>
      <c r="N8251" s="128" t="s">
        <v>230</v>
      </c>
      <c r="AA8251" s="128" t="s">
        <v>230</v>
      </c>
    </row>
    <row r="8252" spans="6:27">
      <c r="F8252" s="128" t="s">
        <v>230</v>
      </c>
      <c r="G8252" s="128" t="s">
        <v>230</v>
      </c>
      <c r="H8252" s="128" t="s">
        <v>230</v>
      </c>
      <c r="I8252" s="128" t="s">
        <v>230</v>
      </c>
      <c r="J8252" s="128" t="s">
        <v>230</v>
      </c>
      <c r="K8252" s="128" t="s">
        <v>230</v>
      </c>
      <c r="N8252" s="128" t="s">
        <v>230</v>
      </c>
      <c r="AA8252" s="128" t="s">
        <v>230</v>
      </c>
    </row>
    <row r="8253" spans="6:27">
      <c r="F8253" s="128" t="s">
        <v>230</v>
      </c>
      <c r="G8253" s="128" t="s">
        <v>230</v>
      </c>
      <c r="H8253" s="128" t="s">
        <v>230</v>
      </c>
      <c r="I8253" s="128" t="s">
        <v>230</v>
      </c>
      <c r="J8253" s="128" t="s">
        <v>230</v>
      </c>
      <c r="K8253" s="128" t="s">
        <v>230</v>
      </c>
      <c r="N8253" s="128" t="s">
        <v>230</v>
      </c>
      <c r="AA8253" s="128" t="s">
        <v>230</v>
      </c>
    </row>
    <row r="8254" spans="6:27">
      <c r="F8254" s="128" t="s">
        <v>230</v>
      </c>
      <c r="G8254" s="128" t="s">
        <v>230</v>
      </c>
      <c r="H8254" s="128" t="s">
        <v>230</v>
      </c>
      <c r="I8254" s="128" t="s">
        <v>230</v>
      </c>
      <c r="J8254" s="128" t="s">
        <v>230</v>
      </c>
      <c r="K8254" s="128" t="s">
        <v>230</v>
      </c>
      <c r="N8254" s="128" t="s">
        <v>230</v>
      </c>
      <c r="AA8254" s="128" t="s">
        <v>230</v>
      </c>
    </row>
    <row r="8255" spans="6:27">
      <c r="F8255" s="128" t="s">
        <v>230</v>
      </c>
      <c r="G8255" s="128" t="s">
        <v>230</v>
      </c>
      <c r="H8255" s="128" t="s">
        <v>230</v>
      </c>
      <c r="I8255" s="128" t="s">
        <v>230</v>
      </c>
      <c r="J8255" s="128" t="s">
        <v>230</v>
      </c>
      <c r="K8255" s="128" t="s">
        <v>230</v>
      </c>
      <c r="N8255" s="128" t="s">
        <v>230</v>
      </c>
      <c r="AA8255" s="128" t="s">
        <v>230</v>
      </c>
    </row>
    <row r="8256" spans="6:27">
      <c r="F8256" s="128" t="s">
        <v>230</v>
      </c>
      <c r="G8256" s="128" t="s">
        <v>230</v>
      </c>
      <c r="H8256" s="128" t="s">
        <v>230</v>
      </c>
      <c r="I8256" s="128" t="s">
        <v>230</v>
      </c>
      <c r="J8256" s="128" t="s">
        <v>230</v>
      </c>
      <c r="K8256" s="128" t="s">
        <v>230</v>
      </c>
      <c r="N8256" s="128" t="s">
        <v>230</v>
      </c>
      <c r="AA8256" s="128" t="s">
        <v>230</v>
      </c>
    </row>
    <row r="8257" spans="6:27">
      <c r="F8257" s="128" t="s">
        <v>230</v>
      </c>
      <c r="G8257" s="128" t="s">
        <v>230</v>
      </c>
      <c r="H8257" s="128" t="s">
        <v>230</v>
      </c>
      <c r="I8257" s="128" t="s">
        <v>230</v>
      </c>
      <c r="J8257" s="128" t="s">
        <v>230</v>
      </c>
      <c r="K8257" s="128" t="s">
        <v>230</v>
      </c>
      <c r="N8257" s="128" t="s">
        <v>230</v>
      </c>
      <c r="AA8257" s="128" t="s">
        <v>230</v>
      </c>
    </row>
    <row r="8258" spans="6:27">
      <c r="F8258" s="128" t="s">
        <v>230</v>
      </c>
      <c r="G8258" s="128" t="s">
        <v>230</v>
      </c>
      <c r="H8258" s="128" t="s">
        <v>230</v>
      </c>
      <c r="I8258" s="128" t="s">
        <v>230</v>
      </c>
      <c r="J8258" s="128" t="s">
        <v>230</v>
      </c>
      <c r="K8258" s="128" t="s">
        <v>230</v>
      </c>
      <c r="N8258" s="128" t="s">
        <v>230</v>
      </c>
      <c r="AA8258" s="128" t="s">
        <v>230</v>
      </c>
    </row>
    <row r="8259" spans="6:27">
      <c r="F8259" s="128" t="s">
        <v>230</v>
      </c>
      <c r="G8259" s="128" t="s">
        <v>230</v>
      </c>
      <c r="H8259" s="128" t="s">
        <v>230</v>
      </c>
      <c r="I8259" s="128" t="s">
        <v>230</v>
      </c>
      <c r="J8259" s="128" t="s">
        <v>230</v>
      </c>
      <c r="K8259" s="128" t="s">
        <v>230</v>
      </c>
      <c r="N8259" s="128" t="s">
        <v>230</v>
      </c>
      <c r="AA8259" s="128" t="s">
        <v>230</v>
      </c>
    </row>
    <row r="8260" spans="6:27">
      <c r="F8260" s="128" t="s">
        <v>230</v>
      </c>
      <c r="G8260" s="128" t="s">
        <v>230</v>
      </c>
      <c r="H8260" s="128" t="s">
        <v>230</v>
      </c>
      <c r="I8260" s="128" t="s">
        <v>230</v>
      </c>
      <c r="J8260" s="128" t="s">
        <v>230</v>
      </c>
      <c r="K8260" s="128" t="s">
        <v>230</v>
      </c>
      <c r="N8260" s="128" t="s">
        <v>230</v>
      </c>
      <c r="AA8260" s="128" t="s">
        <v>230</v>
      </c>
    </row>
    <row r="8261" spans="6:27">
      <c r="F8261" s="128" t="s">
        <v>230</v>
      </c>
      <c r="G8261" s="128" t="s">
        <v>230</v>
      </c>
      <c r="H8261" s="128" t="s">
        <v>230</v>
      </c>
      <c r="I8261" s="128" t="s">
        <v>230</v>
      </c>
      <c r="J8261" s="128" t="s">
        <v>230</v>
      </c>
      <c r="K8261" s="128" t="s">
        <v>230</v>
      </c>
      <c r="N8261" s="128" t="s">
        <v>230</v>
      </c>
      <c r="AA8261" s="128" t="s">
        <v>230</v>
      </c>
    </row>
    <row r="8262" spans="6:27">
      <c r="F8262" s="128" t="s">
        <v>230</v>
      </c>
      <c r="G8262" s="128" t="s">
        <v>230</v>
      </c>
      <c r="H8262" s="128" t="s">
        <v>230</v>
      </c>
      <c r="I8262" s="128" t="s">
        <v>230</v>
      </c>
      <c r="J8262" s="128" t="s">
        <v>230</v>
      </c>
      <c r="K8262" s="128" t="s">
        <v>230</v>
      </c>
      <c r="N8262" s="128" t="s">
        <v>230</v>
      </c>
      <c r="AA8262" s="128" t="s">
        <v>230</v>
      </c>
    </row>
    <row r="8263" spans="6:27">
      <c r="F8263" s="128" t="s">
        <v>230</v>
      </c>
      <c r="G8263" s="128" t="s">
        <v>230</v>
      </c>
      <c r="H8263" s="128" t="s">
        <v>230</v>
      </c>
      <c r="I8263" s="128" t="s">
        <v>230</v>
      </c>
      <c r="J8263" s="128" t="s">
        <v>230</v>
      </c>
      <c r="K8263" s="128" t="s">
        <v>230</v>
      </c>
      <c r="N8263" s="128" t="s">
        <v>230</v>
      </c>
      <c r="AA8263" s="128" t="s">
        <v>230</v>
      </c>
    </row>
    <row r="8264" spans="6:27">
      <c r="F8264" s="128" t="s">
        <v>230</v>
      </c>
      <c r="G8264" s="128" t="s">
        <v>230</v>
      </c>
      <c r="H8264" s="128" t="s">
        <v>230</v>
      </c>
      <c r="I8264" s="128" t="s">
        <v>230</v>
      </c>
      <c r="J8264" s="128" t="s">
        <v>230</v>
      </c>
      <c r="K8264" s="128" t="s">
        <v>230</v>
      </c>
      <c r="N8264" s="128" t="s">
        <v>230</v>
      </c>
      <c r="AA8264" s="128" t="s">
        <v>230</v>
      </c>
    </row>
    <row r="8265" spans="6:27">
      <c r="F8265" s="128" t="s">
        <v>230</v>
      </c>
      <c r="G8265" s="128" t="s">
        <v>230</v>
      </c>
      <c r="H8265" s="128" t="s">
        <v>230</v>
      </c>
      <c r="I8265" s="128" t="s">
        <v>230</v>
      </c>
      <c r="J8265" s="128" t="s">
        <v>230</v>
      </c>
      <c r="K8265" s="128" t="s">
        <v>230</v>
      </c>
      <c r="N8265" s="128" t="s">
        <v>230</v>
      </c>
      <c r="AA8265" s="128" t="s">
        <v>230</v>
      </c>
    </row>
    <row r="8266" spans="6:27">
      <c r="F8266" s="128" t="s">
        <v>230</v>
      </c>
      <c r="G8266" s="128" t="s">
        <v>230</v>
      </c>
      <c r="H8266" s="128" t="s">
        <v>230</v>
      </c>
      <c r="I8266" s="128" t="s">
        <v>230</v>
      </c>
      <c r="J8266" s="128" t="s">
        <v>230</v>
      </c>
      <c r="K8266" s="128" t="s">
        <v>230</v>
      </c>
      <c r="N8266" s="128" t="s">
        <v>230</v>
      </c>
      <c r="AA8266" s="128" t="s">
        <v>230</v>
      </c>
    </row>
    <row r="8267" spans="6:27">
      <c r="F8267" s="128" t="s">
        <v>230</v>
      </c>
      <c r="G8267" s="128" t="s">
        <v>230</v>
      </c>
      <c r="H8267" s="128" t="s">
        <v>230</v>
      </c>
      <c r="I8267" s="128" t="s">
        <v>230</v>
      </c>
      <c r="J8267" s="128" t="s">
        <v>230</v>
      </c>
      <c r="K8267" s="128" t="s">
        <v>230</v>
      </c>
      <c r="N8267" s="128" t="s">
        <v>230</v>
      </c>
      <c r="AA8267" s="128" t="s">
        <v>230</v>
      </c>
    </row>
    <row r="8268" spans="6:27">
      <c r="F8268" s="128" t="s">
        <v>230</v>
      </c>
      <c r="G8268" s="128" t="s">
        <v>230</v>
      </c>
      <c r="H8268" s="128" t="s">
        <v>230</v>
      </c>
      <c r="I8268" s="128" t="s">
        <v>230</v>
      </c>
      <c r="J8268" s="128" t="s">
        <v>230</v>
      </c>
      <c r="K8268" s="128" t="s">
        <v>230</v>
      </c>
      <c r="N8268" s="128" t="s">
        <v>230</v>
      </c>
      <c r="AA8268" s="128" t="s">
        <v>230</v>
      </c>
    </row>
    <row r="8269" spans="6:27">
      <c r="F8269" s="128" t="s">
        <v>230</v>
      </c>
      <c r="G8269" s="128" t="s">
        <v>230</v>
      </c>
      <c r="H8269" s="128" t="s">
        <v>230</v>
      </c>
      <c r="I8269" s="128" t="s">
        <v>230</v>
      </c>
      <c r="J8269" s="128" t="s">
        <v>230</v>
      </c>
      <c r="K8269" s="128" t="s">
        <v>230</v>
      </c>
      <c r="N8269" s="128" t="s">
        <v>230</v>
      </c>
      <c r="AA8269" s="128" t="s">
        <v>230</v>
      </c>
    </row>
    <row r="8270" spans="6:27">
      <c r="F8270" s="128" t="s">
        <v>230</v>
      </c>
      <c r="G8270" s="128" t="s">
        <v>230</v>
      </c>
      <c r="H8270" s="128" t="s">
        <v>230</v>
      </c>
      <c r="I8270" s="128" t="s">
        <v>230</v>
      </c>
      <c r="J8270" s="128" t="s">
        <v>230</v>
      </c>
      <c r="K8270" s="128" t="s">
        <v>230</v>
      </c>
      <c r="N8270" s="128" t="s">
        <v>230</v>
      </c>
      <c r="AA8270" s="128" t="s">
        <v>230</v>
      </c>
    </row>
    <row r="8271" spans="6:27">
      <c r="F8271" s="128" t="s">
        <v>230</v>
      </c>
      <c r="G8271" s="128" t="s">
        <v>230</v>
      </c>
      <c r="H8271" s="128" t="s">
        <v>230</v>
      </c>
      <c r="I8271" s="128" t="s">
        <v>230</v>
      </c>
      <c r="J8271" s="128" t="s">
        <v>230</v>
      </c>
      <c r="K8271" s="128" t="s">
        <v>230</v>
      </c>
      <c r="N8271" s="128" t="s">
        <v>230</v>
      </c>
      <c r="AA8271" s="128" t="s">
        <v>230</v>
      </c>
    </row>
    <row r="8272" spans="6:27">
      <c r="F8272" s="128" t="s">
        <v>230</v>
      </c>
      <c r="G8272" s="128" t="s">
        <v>230</v>
      </c>
      <c r="H8272" s="128" t="s">
        <v>230</v>
      </c>
      <c r="I8272" s="128" t="s">
        <v>230</v>
      </c>
      <c r="J8272" s="128" t="s">
        <v>230</v>
      </c>
      <c r="K8272" s="128" t="s">
        <v>230</v>
      </c>
      <c r="N8272" s="128" t="s">
        <v>230</v>
      </c>
      <c r="AA8272" s="128" t="s">
        <v>230</v>
      </c>
    </row>
    <row r="8273" spans="6:27">
      <c r="F8273" s="128" t="s">
        <v>230</v>
      </c>
      <c r="G8273" s="128" t="s">
        <v>230</v>
      </c>
      <c r="H8273" s="128" t="s">
        <v>230</v>
      </c>
      <c r="I8273" s="128" t="s">
        <v>230</v>
      </c>
      <c r="J8273" s="128" t="s">
        <v>230</v>
      </c>
      <c r="K8273" s="128" t="s">
        <v>230</v>
      </c>
      <c r="N8273" s="128" t="s">
        <v>230</v>
      </c>
      <c r="AA8273" s="128" t="s">
        <v>230</v>
      </c>
    </row>
    <row r="8274" spans="6:27">
      <c r="F8274" s="128" t="s">
        <v>230</v>
      </c>
      <c r="G8274" s="128" t="s">
        <v>230</v>
      </c>
      <c r="H8274" s="128" t="s">
        <v>230</v>
      </c>
      <c r="I8274" s="128" t="s">
        <v>230</v>
      </c>
      <c r="J8274" s="128" t="s">
        <v>230</v>
      </c>
      <c r="K8274" s="128" t="s">
        <v>230</v>
      </c>
      <c r="N8274" s="128" t="s">
        <v>230</v>
      </c>
      <c r="AA8274" s="128" t="s">
        <v>230</v>
      </c>
    </row>
    <row r="8275" spans="6:27">
      <c r="F8275" s="128" t="s">
        <v>230</v>
      </c>
      <c r="G8275" s="128" t="s">
        <v>230</v>
      </c>
      <c r="H8275" s="128" t="s">
        <v>230</v>
      </c>
      <c r="I8275" s="128" t="s">
        <v>230</v>
      </c>
      <c r="J8275" s="128" t="s">
        <v>230</v>
      </c>
      <c r="K8275" s="128" t="s">
        <v>230</v>
      </c>
      <c r="N8275" s="128" t="s">
        <v>230</v>
      </c>
      <c r="AA8275" s="128" t="s">
        <v>230</v>
      </c>
    </row>
    <row r="8276" spans="6:27">
      <c r="F8276" s="128" t="s">
        <v>230</v>
      </c>
      <c r="G8276" s="128" t="s">
        <v>230</v>
      </c>
      <c r="H8276" s="128" t="s">
        <v>230</v>
      </c>
      <c r="I8276" s="128" t="s">
        <v>230</v>
      </c>
      <c r="J8276" s="128" t="s">
        <v>230</v>
      </c>
      <c r="K8276" s="128" t="s">
        <v>230</v>
      </c>
      <c r="N8276" s="128" t="s">
        <v>230</v>
      </c>
      <c r="AA8276" s="128" t="s">
        <v>230</v>
      </c>
    </row>
    <row r="8277" spans="6:27">
      <c r="F8277" s="128" t="s">
        <v>230</v>
      </c>
      <c r="G8277" s="128" t="s">
        <v>230</v>
      </c>
      <c r="H8277" s="128" t="s">
        <v>230</v>
      </c>
      <c r="I8277" s="128" t="s">
        <v>230</v>
      </c>
      <c r="J8277" s="128" t="s">
        <v>230</v>
      </c>
      <c r="K8277" s="128" t="s">
        <v>230</v>
      </c>
      <c r="N8277" s="128" t="s">
        <v>230</v>
      </c>
      <c r="AA8277" s="128" t="s">
        <v>230</v>
      </c>
    </row>
    <row r="8278" spans="6:27">
      <c r="F8278" s="128" t="s">
        <v>230</v>
      </c>
      <c r="G8278" s="128" t="s">
        <v>230</v>
      </c>
      <c r="H8278" s="128" t="s">
        <v>230</v>
      </c>
      <c r="I8278" s="128" t="s">
        <v>230</v>
      </c>
      <c r="J8278" s="128" t="s">
        <v>230</v>
      </c>
      <c r="K8278" s="128" t="s">
        <v>230</v>
      </c>
      <c r="N8278" s="128" t="s">
        <v>230</v>
      </c>
      <c r="AA8278" s="128" t="s">
        <v>230</v>
      </c>
    </row>
    <row r="8279" spans="6:27">
      <c r="F8279" s="128" t="s">
        <v>230</v>
      </c>
      <c r="G8279" s="128" t="s">
        <v>230</v>
      </c>
      <c r="H8279" s="128" t="s">
        <v>230</v>
      </c>
      <c r="I8279" s="128" t="s">
        <v>230</v>
      </c>
      <c r="J8279" s="128" t="s">
        <v>230</v>
      </c>
      <c r="K8279" s="128" t="s">
        <v>230</v>
      </c>
      <c r="N8279" s="128" t="s">
        <v>230</v>
      </c>
      <c r="AA8279" s="128" t="s">
        <v>230</v>
      </c>
    </row>
    <row r="8280" spans="6:27">
      <c r="F8280" s="128" t="s">
        <v>230</v>
      </c>
      <c r="G8280" s="128" t="s">
        <v>230</v>
      </c>
      <c r="H8280" s="128" t="s">
        <v>230</v>
      </c>
      <c r="I8280" s="128" t="s">
        <v>230</v>
      </c>
      <c r="J8280" s="128" t="s">
        <v>230</v>
      </c>
      <c r="K8280" s="128" t="s">
        <v>230</v>
      </c>
      <c r="N8280" s="128" t="s">
        <v>230</v>
      </c>
      <c r="AA8280" s="128" t="s">
        <v>230</v>
      </c>
    </row>
    <row r="8281" spans="6:27">
      <c r="F8281" s="128" t="s">
        <v>230</v>
      </c>
      <c r="G8281" s="128" t="s">
        <v>230</v>
      </c>
      <c r="H8281" s="128" t="s">
        <v>230</v>
      </c>
      <c r="I8281" s="128" t="s">
        <v>230</v>
      </c>
      <c r="J8281" s="128" t="s">
        <v>230</v>
      </c>
      <c r="K8281" s="128" t="s">
        <v>230</v>
      </c>
      <c r="N8281" s="128" t="s">
        <v>230</v>
      </c>
      <c r="AA8281" s="128" t="s">
        <v>230</v>
      </c>
    </row>
    <row r="8282" spans="6:27">
      <c r="F8282" s="128" t="s">
        <v>230</v>
      </c>
      <c r="G8282" s="128" t="s">
        <v>230</v>
      </c>
      <c r="H8282" s="128" t="s">
        <v>230</v>
      </c>
      <c r="I8282" s="128" t="s">
        <v>230</v>
      </c>
      <c r="J8282" s="128" t="s">
        <v>230</v>
      </c>
      <c r="K8282" s="128" t="s">
        <v>230</v>
      </c>
      <c r="N8282" s="128" t="s">
        <v>230</v>
      </c>
      <c r="AA8282" s="128" t="s">
        <v>230</v>
      </c>
    </row>
    <row r="8283" spans="6:27">
      <c r="F8283" s="128" t="s">
        <v>230</v>
      </c>
      <c r="G8283" s="128" t="s">
        <v>230</v>
      </c>
      <c r="H8283" s="128" t="s">
        <v>230</v>
      </c>
      <c r="I8283" s="128" t="s">
        <v>230</v>
      </c>
      <c r="J8283" s="128" t="s">
        <v>230</v>
      </c>
      <c r="K8283" s="128" t="s">
        <v>230</v>
      </c>
      <c r="N8283" s="128" t="s">
        <v>230</v>
      </c>
      <c r="AA8283" s="128" t="s">
        <v>230</v>
      </c>
    </row>
    <row r="8284" spans="6:27">
      <c r="F8284" s="128" t="s">
        <v>230</v>
      </c>
      <c r="G8284" s="128" t="s">
        <v>230</v>
      </c>
      <c r="H8284" s="128" t="s">
        <v>230</v>
      </c>
      <c r="I8284" s="128" t="s">
        <v>230</v>
      </c>
      <c r="J8284" s="128" t="s">
        <v>230</v>
      </c>
      <c r="K8284" s="128" t="s">
        <v>230</v>
      </c>
      <c r="N8284" s="128" t="s">
        <v>230</v>
      </c>
      <c r="AA8284" s="128" t="s">
        <v>230</v>
      </c>
    </row>
    <row r="8285" spans="6:27">
      <c r="F8285" s="128" t="s">
        <v>230</v>
      </c>
      <c r="G8285" s="128" t="s">
        <v>230</v>
      </c>
      <c r="H8285" s="128" t="s">
        <v>230</v>
      </c>
      <c r="I8285" s="128" t="s">
        <v>230</v>
      </c>
      <c r="J8285" s="128" t="s">
        <v>230</v>
      </c>
      <c r="K8285" s="128" t="s">
        <v>230</v>
      </c>
      <c r="N8285" s="128" t="s">
        <v>230</v>
      </c>
      <c r="AA8285" s="128" t="s">
        <v>230</v>
      </c>
    </row>
    <row r="8286" spans="6:27">
      <c r="F8286" s="128" t="s">
        <v>230</v>
      </c>
      <c r="G8286" s="128" t="s">
        <v>230</v>
      </c>
      <c r="H8286" s="128" t="s">
        <v>230</v>
      </c>
      <c r="I8286" s="128" t="s">
        <v>230</v>
      </c>
      <c r="J8286" s="128" t="s">
        <v>230</v>
      </c>
      <c r="K8286" s="128" t="s">
        <v>230</v>
      </c>
      <c r="N8286" s="128" t="s">
        <v>230</v>
      </c>
      <c r="AA8286" s="128" t="s">
        <v>230</v>
      </c>
    </row>
    <row r="8287" spans="6:27">
      <c r="F8287" s="128" t="s">
        <v>230</v>
      </c>
      <c r="G8287" s="128" t="s">
        <v>230</v>
      </c>
      <c r="H8287" s="128" t="s">
        <v>230</v>
      </c>
      <c r="I8287" s="128" t="s">
        <v>230</v>
      </c>
      <c r="J8287" s="128" t="s">
        <v>230</v>
      </c>
      <c r="K8287" s="128" t="s">
        <v>230</v>
      </c>
      <c r="N8287" s="128" t="s">
        <v>230</v>
      </c>
      <c r="AA8287" s="128" t="s">
        <v>230</v>
      </c>
    </row>
    <row r="8288" spans="6:27">
      <c r="F8288" s="128" t="s">
        <v>230</v>
      </c>
      <c r="G8288" s="128" t="s">
        <v>230</v>
      </c>
      <c r="H8288" s="128" t="s">
        <v>230</v>
      </c>
      <c r="I8288" s="128" t="s">
        <v>230</v>
      </c>
      <c r="J8288" s="128" t="s">
        <v>230</v>
      </c>
      <c r="K8288" s="128" t="s">
        <v>230</v>
      </c>
      <c r="N8288" s="128" t="s">
        <v>230</v>
      </c>
      <c r="AA8288" s="128" t="s">
        <v>230</v>
      </c>
    </row>
    <row r="8289" spans="6:27">
      <c r="F8289" s="128" t="s">
        <v>230</v>
      </c>
      <c r="G8289" s="128" t="s">
        <v>230</v>
      </c>
      <c r="H8289" s="128" t="s">
        <v>230</v>
      </c>
      <c r="I8289" s="128" t="s">
        <v>230</v>
      </c>
      <c r="J8289" s="128" t="s">
        <v>230</v>
      </c>
      <c r="K8289" s="128" t="s">
        <v>230</v>
      </c>
      <c r="N8289" s="128" t="s">
        <v>230</v>
      </c>
      <c r="AA8289" s="128" t="s">
        <v>230</v>
      </c>
    </row>
    <row r="8290" spans="6:27">
      <c r="F8290" s="128" t="s">
        <v>230</v>
      </c>
      <c r="G8290" s="128" t="s">
        <v>230</v>
      </c>
      <c r="H8290" s="128" t="s">
        <v>230</v>
      </c>
      <c r="I8290" s="128" t="s">
        <v>230</v>
      </c>
      <c r="J8290" s="128" t="s">
        <v>230</v>
      </c>
      <c r="K8290" s="128" t="s">
        <v>230</v>
      </c>
      <c r="N8290" s="128" t="s">
        <v>230</v>
      </c>
      <c r="AA8290" s="128" t="s">
        <v>230</v>
      </c>
    </row>
    <row r="8291" spans="6:27">
      <c r="F8291" s="128" t="s">
        <v>230</v>
      </c>
      <c r="G8291" s="128" t="s">
        <v>230</v>
      </c>
      <c r="H8291" s="128" t="s">
        <v>230</v>
      </c>
      <c r="I8291" s="128" t="s">
        <v>230</v>
      </c>
      <c r="J8291" s="128" t="s">
        <v>230</v>
      </c>
      <c r="K8291" s="128" t="s">
        <v>230</v>
      </c>
      <c r="N8291" s="128" t="s">
        <v>230</v>
      </c>
      <c r="AA8291" s="128" t="s">
        <v>230</v>
      </c>
    </row>
    <row r="8292" spans="6:27">
      <c r="F8292" s="128" t="s">
        <v>230</v>
      </c>
      <c r="G8292" s="128" t="s">
        <v>230</v>
      </c>
      <c r="H8292" s="128" t="s">
        <v>230</v>
      </c>
      <c r="I8292" s="128" t="s">
        <v>230</v>
      </c>
      <c r="J8292" s="128" t="s">
        <v>230</v>
      </c>
      <c r="K8292" s="128" t="s">
        <v>230</v>
      </c>
      <c r="N8292" s="128" t="s">
        <v>230</v>
      </c>
      <c r="AA8292" s="128" t="s">
        <v>230</v>
      </c>
    </row>
    <row r="8293" spans="6:27">
      <c r="F8293" s="128" t="s">
        <v>230</v>
      </c>
      <c r="G8293" s="128" t="s">
        <v>230</v>
      </c>
      <c r="H8293" s="128" t="s">
        <v>230</v>
      </c>
      <c r="I8293" s="128" t="s">
        <v>230</v>
      </c>
      <c r="J8293" s="128" t="s">
        <v>230</v>
      </c>
      <c r="K8293" s="128" t="s">
        <v>230</v>
      </c>
      <c r="N8293" s="128" t="s">
        <v>230</v>
      </c>
      <c r="AA8293" s="128" t="s">
        <v>230</v>
      </c>
    </row>
    <row r="8294" spans="6:27">
      <c r="F8294" s="128" t="s">
        <v>230</v>
      </c>
      <c r="G8294" s="128" t="s">
        <v>230</v>
      </c>
      <c r="H8294" s="128" t="s">
        <v>230</v>
      </c>
      <c r="I8294" s="128" t="s">
        <v>230</v>
      </c>
      <c r="J8294" s="128" t="s">
        <v>230</v>
      </c>
      <c r="K8294" s="128" t="s">
        <v>230</v>
      </c>
      <c r="N8294" s="128" t="s">
        <v>230</v>
      </c>
      <c r="AA8294" s="128" t="s">
        <v>230</v>
      </c>
    </row>
    <row r="8295" spans="6:27">
      <c r="F8295" s="128" t="s">
        <v>230</v>
      </c>
      <c r="G8295" s="128" t="s">
        <v>230</v>
      </c>
      <c r="H8295" s="128" t="s">
        <v>230</v>
      </c>
      <c r="I8295" s="128" t="s">
        <v>230</v>
      </c>
      <c r="J8295" s="128" t="s">
        <v>230</v>
      </c>
      <c r="K8295" s="128" t="s">
        <v>230</v>
      </c>
      <c r="N8295" s="128" t="s">
        <v>230</v>
      </c>
      <c r="AA8295" s="128" t="s">
        <v>230</v>
      </c>
    </row>
    <row r="8296" spans="6:27">
      <c r="F8296" s="128" t="s">
        <v>230</v>
      </c>
      <c r="G8296" s="128" t="s">
        <v>230</v>
      </c>
      <c r="H8296" s="128" t="s">
        <v>230</v>
      </c>
      <c r="I8296" s="128" t="s">
        <v>230</v>
      </c>
      <c r="J8296" s="128" t="s">
        <v>230</v>
      </c>
      <c r="K8296" s="128" t="s">
        <v>230</v>
      </c>
      <c r="N8296" s="128" t="s">
        <v>230</v>
      </c>
      <c r="AA8296" s="128" t="s">
        <v>230</v>
      </c>
    </row>
    <row r="8297" spans="6:27">
      <c r="F8297" s="128" t="s">
        <v>230</v>
      </c>
      <c r="G8297" s="128" t="s">
        <v>230</v>
      </c>
      <c r="H8297" s="128" t="s">
        <v>230</v>
      </c>
      <c r="I8297" s="128" t="s">
        <v>230</v>
      </c>
      <c r="J8297" s="128" t="s">
        <v>230</v>
      </c>
      <c r="K8297" s="128" t="s">
        <v>230</v>
      </c>
      <c r="N8297" s="128" t="s">
        <v>230</v>
      </c>
      <c r="AA8297" s="128" t="s">
        <v>230</v>
      </c>
    </row>
    <row r="8298" spans="6:27">
      <c r="F8298" s="128" t="s">
        <v>230</v>
      </c>
      <c r="G8298" s="128" t="s">
        <v>230</v>
      </c>
      <c r="H8298" s="128" t="s">
        <v>230</v>
      </c>
      <c r="I8298" s="128" t="s">
        <v>230</v>
      </c>
      <c r="J8298" s="128" t="s">
        <v>230</v>
      </c>
      <c r="K8298" s="128" t="s">
        <v>230</v>
      </c>
      <c r="N8298" s="128" t="s">
        <v>230</v>
      </c>
      <c r="AA8298" s="128" t="s">
        <v>230</v>
      </c>
    </row>
    <row r="8299" spans="6:27">
      <c r="F8299" s="128" t="s">
        <v>230</v>
      </c>
      <c r="G8299" s="128" t="s">
        <v>230</v>
      </c>
      <c r="H8299" s="128" t="s">
        <v>230</v>
      </c>
      <c r="I8299" s="128" t="s">
        <v>230</v>
      </c>
      <c r="J8299" s="128" t="s">
        <v>230</v>
      </c>
      <c r="K8299" s="128" t="s">
        <v>230</v>
      </c>
      <c r="N8299" s="128" t="s">
        <v>230</v>
      </c>
      <c r="AA8299" s="128" t="s">
        <v>230</v>
      </c>
    </row>
    <row r="8300" spans="6:27">
      <c r="F8300" s="128" t="s">
        <v>230</v>
      </c>
      <c r="G8300" s="128" t="s">
        <v>230</v>
      </c>
      <c r="H8300" s="128" t="s">
        <v>230</v>
      </c>
      <c r="I8300" s="128" t="s">
        <v>230</v>
      </c>
      <c r="J8300" s="128" t="s">
        <v>230</v>
      </c>
      <c r="K8300" s="128" t="s">
        <v>230</v>
      </c>
      <c r="N8300" s="128" t="s">
        <v>230</v>
      </c>
      <c r="AA8300" s="128" t="s">
        <v>230</v>
      </c>
    </row>
    <row r="8301" spans="6:27">
      <c r="F8301" s="128" t="s">
        <v>230</v>
      </c>
      <c r="G8301" s="128" t="s">
        <v>230</v>
      </c>
      <c r="H8301" s="128" t="s">
        <v>230</v>
      </c>
      <c r="I8301" s="128" t="s">
        <v>230</v>
      </c>
      <c r="J8301" s="128" t="s">
        <v>230</v>
      </c>
      <c r="K8301" s="128" t="s">
        <v>230</v>
      </c>
      <c r="N8301" s="128" t="s">
        <v>230</v>
      </c>
      <c r="AA8301" s="128" t="s">
        <v>230</v>
      </c>
    </row>
    <row r="8302" spans="6:27">
      <c r="F8302" s="128" t="s">
        <v>230</v>
      </c>
      <c r="G8302" s="128" t="s">
        <v>230</v>
      </c>
      <c r="H8302" s="128" t="s">
        <v>230</v>
      </c>
      <c r="I8302" s="128" t="s">
        <v>230</v>
      </c>
      <c r="J8302" s="128" t="s">
        <v>230</v>
      </c>
      <c r="K8302" s="128" t="s">
        <v>230</v>
      </c>
      <c r="N8302" s="128" t="s">
        <v>230</v>
      </c>
      <c r="AA8302" s="128" t="s">
        <v>230</v>
      </c>
    </row>
    <row r="8303" spans="6:27">
      <c r="F8303" s="128" t="s">
        <v>230</v>
      </c>
      <c r="G8303" s="128" t="s">
        <v>230</v>
      </c>
      <c r="H8303" s="128" t="s">
        <v>230</v>
      </c>
      <c r="I8303" s="128" t="s">
        <v>230</v>
      </c>
      <c r="J8303" s="128" t="s">
        <v>230</v>
      </c>
      <c r="K8303" s="128" t="s">
        <v>230</v>
      </c>
      <c r="N8303" s="128" t="s">
        <v>230</v>
      </c>
      <c r="AA8303" s="128" t="s">
        <v>230</v>
      </c>
    </row>
    <row r="8304" spans="6:27">
      <c r="F8304" s="128" t="s">
        <v>230</v>
      </c>
      <c r="G8304" s="128" t="s">
        <v>230</v>
      </c>
      <c r="H8304" s="128" t="s">
        <v>230</v>
      </c>
      <c r="I8304" s="128" t="s">
        <v>230</v>
      </c>
      <c r="J8304" s="128" t="s">
        <v>230</v>
      </c>
      <c r="K8304" s="128" t="s">
        <v>230</v>
      </c>
      <c r="N8304" s="128" t="s">
        <v>230</v>
      </c>
      <c r="AA8304" s="128" t="s">
        <v>230</v>
      </c>
    </row>
    <row r="8305" spans="6:27">
      <c r="F8305" s="128" t="s">
        <v>230</v>
      </c>
      <c r="G8305" s="128" t="s">
        <v>230</v>
      </c>
      <c r="H8305" s="128" t="s">
        <v>230</v>
      </c>
      <c r="I8305" s="128" t="s">
        <v>230</v>
      </c>
      <c r="J8305" s="128" t="s">
        <v>230</v>
      </c>
      <c r="K8305" s="128" t="s">
        <v>230</v>
      </c>
      <c r="N8305" s="128" t="s">
        <v>230</v>
      </c>
      <c r="AA8305" s="128" t="s">
        <v>230</v>
      </c>
    </row>
    <row r="8306" spans="6:27">
      <c r="F8306" s="128" t="s">
        <v>230</v>
      </c>
      <c r="G8306" s="128" t="s">
        <v>230</v>
      </c>
      <c r="H8306" s="128" t="s">
        <v>230</v>
      </c>
      <c r="I8306" s="128" t="s">
        <v>230</v>
      </c>
      <c r="J8306" s="128" t="s">
        <v>230</v>
      </c>
      <c r="K8306" s="128" t="s">
        <v>230</v>
      </c>
      <c r="N8306" s="128" t="s">
        <v>230</v>
      </c>
      <c r="AA8306" s="128" t="s">
        <v>230</v>
      </c>
    </row>
    <row r="8307" spans="6:27">
      <c r="F8307" s="128" t="s">
        <v>230</v>
      </c>
      <c r="G8307" s="128" t="s">
        <v>230</v>
      </c>
      <c r="H8307" s="128" t="s">
        <v>230</v>
      </c>
      <c r="I8307" s="128" t="s">
        <v>230</v>
      </c>
      <c r="J8307" s="128" t="s">
        <v>230</v>
      </c>
      <c r="K8307" s="128" t="s">
        <v>230</v>
      </c>
      <c r="N8307" s="128" t="s">
        <v>230</v>
      </c>
      <c r="AA8307" s="128" t="s">
        <v>230</v>
      </c>
    </row>
    <row r="8308" spans="6:27">
      <c r="F8308" s="128" t="s">
        <v>230</v>
      </c>
      <c r="G8308" s="128" t="s">
        <v>230</v>
      </c>
      <c r="H8308" s="128" t="s">
        <v>230</v>
      </c>
      <c r="I8308" s="128" t="s">
        <v>230</v>
      </c>
      <c r="J8308" s="128" t="s">
        <v>230</v>
      </c>
      <c r="K8308" s="128" t="s">
        <v>230</v>
      </c>
      <c r="N8308" s="128" t="s">
        <v>230</v>
      </c>
      <c r="AA8308" s="128" t="s">
        <v>230</v>
      </c>
    </row>
    <row r="8309" spans="6:27">
      <c r="F8309" s="128" t="s">
        <v>230</v>
      </c>
      <c r="G8309" s="128" t="s">
        <v>230</v>
      </c>
      <c r="H8309" s="128" t="s">
        <v>230</v>
      </c>
      <c r="I8309" s="128" t="s">
        <v>230</v>
      </c>
      <c r="J8309" s="128" t="s">
        <v>230</v>
      </c>
      <c r="K8309" s="128" t="s">
        <v>230</v>
      </c>
      <c r="N8309" s="128" t="s">
        <v>230</v>
      </c>
      <c r="AA8309" s="128" t="s">
        <v>230</v>
      </c>
    </row>
    <row r="8310" spans="6:27">
      <c r="F8310" s="128" t="s">
        <v>230</v>
      </c>
      <c r="G8310" s="128" t="s">
        <v>230</v>
      </c>
      <c r="H8310" s="128" t="s">
        <v>230</v>
      </c>
      <c r="I8310" s="128" t="s">
        <v>230</v>
      </c>
      <c r="J8310" s="128" t="s">
        <v>230</v>
      </c>
      <c r="K8310" s="128" t="s">
        <v>230</v>
      </c>
      <c r="N8310" s="128" t="s">
        <v>230</v>
      </c>
      <c r="AA8310" s="128" t="s">
        <v>230</v>
      </c>
    </row>
    <row r="8311" spans="6:27">
      <c r="F8311" s="128" t="s">
        <v>230</v>
      </c>
      <c r="G8311" s="128" t="s">
        <v>230</v>
      </c>
      <c r="H8311" s="128" t="s">
        <v>230</v>
      </c>
      <c r="I8311" s="128" t="s">
        <v>230</v>
      </c>
      <c r="J8311" s="128" t="s">
        <v>230</v>
      </c>
      <c r="K8311" s="128" t="s">
        <v>230</v>
      </c>
      <c r="N8311" s="128" t="s">
        <v>230</v>
      </c>
      <c r="AA8311" s="128" t="s">
        <v>230</v>
      </c>
    </row>
    <row r="8312" spans="6:27">
      <c r="F8312" s="128" t="s">
        <v>230</v>
      </c>
      <c r="G8312" s="128" t="s">
        <v>230</v>
      </c>
      <c r="H8312" s="128" t="s">
        <v>230</v>
      </c>
      <c r="I8312" s="128" t="s">
        <v>230</v>
      </c>
      <c r="J8312" s="128" t="s">
        <v>230</v>
      </c>
      <c r="K8312" s="128" t="s">
        <v>230</v>
      </c>
      <c r="N8312" s="128" t="s">
        <v>230</v>
      </c>
      <c r="AA8312" s="128" t="s">
        <v>230</v>
      </c>
    </row>
    <row r="8313" spans="6:27">
      <c r="F8313" s="128" t="s">
        <v>230</v>
      </c>
      <c r="G8313" s="128" t="s">
        <v>230</v>
      </c>
      <c r="H8313" s="128" t="s">
        <v>230</v>
      </c>
      <c r="I8313" s="128" t="s">
        <v>230</v>
      </c>
      <c r="J8313" s="128" t="s">
        <v>230</v>
      </c>
      <c r="K8313" s="128" t="s">
        <v>230</v>
      </c>
      <c r="N8313" s="128" t="s">
        <v>230</v>
      </c>
      <c r="AA8313" s="128" t="s">
        <v>230</v>
      </c>
    </row>
    <row r="8314" spans="6:27">
      <c r="F8314" s="128" t="s">
        <v>230</v>
      </c>
      <c r="G8314" s="128" t="s">
        <v>230</v>
      </c>
      <c r="H8314" s="128" t="s">
        <v>230</v>
      </c>
      <c r="I8314" s="128" t="s">
        <v>230</v>
      </c>
      <c r="J8314" s="128" t="s">
        <v>230</v>
      </c>
      <c r="K8314" s="128" t="s">
        <v>230</v>
      </c>
      <c r="N8314" s="128" t="s">
        <v>230</v>
      </c>
      <c r="AA8314" s="128" t="s">
        <v>230</v>
      </c>
    </row>
    <row r="8315" spans="6:27">
      <c r="F8315" s="128" t="s">
        <v>230</v>
      </c>
      <c r="G8315" s="128" t="s">
        <v>230</v>
      </c>
      <c r="H8315" s="128" t="s">
        <v>230</v>
      </c>
      <c r="I8315" s="128" t="s">
        <v>230</v>
      </c>
      <c r="J8315" s="128" t="s">
        <v>230</v>
      </c>
      <c r="K8315" s="128" t="s">
        <v>230</v>
      </c>
      <c r="N8315" s="128" t="s">
        <v>230</v>
      </c>
      <c r="AA8315" s="128" t="s">
        <v>230</v>
      </c>
    </row>
    <row r="8316" spans="6:27">
      <c r="F8316" s="128" t="s">
        <v>230</v>
      </c>
      <c r="G8316" s="128" t="s">
        <v>230</v>
      </c>
      <c r="H8316" s="128" t="s">
        <v>230</v>
      </c>
      <c r="I8316" s="128" t="s">
        <v>230</v>
      </c>
      <c r="J8316" s="128" t="s">
        <v>230</v>
      </c>
      <c r="K8316" s="128" t="s">
        <v>230</v>
      </c>
      <c r="N8316" s="128" t="s">
        <v>230</v>
      </c>
      <c r="AA8316" s="128" t="s">
        <v>230</v>
      </c>
    </row>
    <row r="8317" spans="6:27">
      <c r="F8317" s="128" t="s">
        <v>230</v>
      </c>
      <c r="G8317" s="128" t="s">
        <v>230</v>
      </c>
      <c r="H8317" s="128" t="s">
        <v>230</v>
      </c>
      <c r="I8317" s="128" t="s">
        <v>230</v>
      </c>
      <c r="J8317" s="128" t="s">
        <v>230</v>
      </c>
      <c r="K8317" s="128" t="s">
        <v>230</v>
      </c>
      <c r="N8317" s="128" t="s">
        <v>230</v>
      </c>
      <c r="AA8317" s="128" t="s">
        <v>230</v>
      </c>
    </row>
    <row r="8318" spans="6:27">
      <c r="F8318" s="128" t="s">
        <v>230</v>
      </c>
      <c r="G8318" s="128" t="s">
        <v>230</v>
      </c>
      <c r="H8318" s="128" t="s">
        <v>230</v>
      </c>
      <c r="I8318" s="128" t="s">
        <v>230</v>
      </c>
      <c r="J8318" s="128" t="s">
        <v>230</v>
      </c>
      <c r="K8318" s="128" t="s">
        <v>230</v>
      </c>
      <c r="N8318" s="128" t="s">
        <v>230</v>
      </c>
      <c r="AA8318" s="128" t="s">
        <v>230</v>
      </c>
    </row>
    <row r="8319" spans="6:27">
      <c r="F8319" s="128" t="s">
        <v>230</v>
      </c>
      <c r="G8319" s="128" t="s">
        <v>230</v>
      </c>
      <c r="H8319" s="128" t="s">
        <v>230</v>
      </c>
      <c r="I8319" s="128" t="s">
        <v>230</v>
      </c>
      <c r="J8319" s="128" t="s">
        <v>230</v>
      </c>
      <c r="K8319" s="128" t="s">
        <v>230</v>
      </c>
      <c r="N8319" s="128" t="s">
        <v>230</v>
      </c>
      <c r="AA8319" s="128" t="s">
        <v>230</v>
      </c>
    </row>
    <row r="8320" spans="6:27">
      <c r="F8320" s="128" t="s">
        <v>230</v>
      </c>
      <c r="G8320" s="128" t="s">
        <v>230</v>
      </c>
      <c r="H8320" s="128" t="s">
        <v>230</v>
      </c>
      <c r="I8320" s="128" t="s">
        <v>230</v>
      </c>
      <c r="J8320" s="128" t="s">
        <v>230</v>
      </c>
      <c r="K8320" s="128" t="s">
        <v>230</v>
      </c>
      <c r="N8320" s="128" t="s">
        <v>230</v>
      </c>
      <c r="AA8320" s="128" t="s">
        <v>230</v>
      </c>
    </row>
    <row r="8321" spans="6:27">
      <c r="F8321" s="128" t="s">
        <v>230</v>
      </c>
      <c r="G8321" s="128" t="s">
        <v>230</v>
      </c>
      <c r="H8321" s="128" t="s">
        <v>230</v>
      </c>
      <c r="I8321" s="128" t="s">
        <v>230</v>
      </c>
      <c r="J8321" s="128" t="s">
        <v>230</v>
      </c>
      <c r="K8321" s="128" t="s">
        <v>230</v>
      </c>
      <c r="N8321" s="128" t="s">
        <v>230</v>
      </c>
      <c r="AA8321" s="128" t="s">
        <v>230</v>
      </c>
    </row>
    <row r="8322" spans="6:27">
      <c r="F8322" s="128" t="s">
        <v>230</v>
      </c>
      <c r="G8322" s="128" t="s">
        <v>230</v>
      </c>
      <c r="H8322" s="128" t="s">
        <v>230</v>
      </c>
      <c r="I8322" s="128" t="s">
        <v>230</v>
      </c>
      <c r="J8322" s="128" t="s">
        <v>230</v>
      </c>
      <c r="K8322" s="128" t="s">
        <v>230</v>
      </c>
      <c r="N8322" s="128" t="s">
        <v>230</v>
      </c>
      <c r="AA8322" s="128" t="s">
        <v>230</v>
      </c>
    </row>
    <row r="8323" spans="6:27">
      <c r="F8323" s="128" t="s">
        <v>230</v>
      </c>
      <c r="G8323" s="128" t="s">
        <v>230</v>
      </c>
      <c r="H8323" s="128" t="s">
        <v>230</v>
      </c>
      <c r="I8323" s="128" t="s">
        <v>230</v>
      </c>
      <c r="J8323" s="128" t="s">
        <v>230</v>
      </c>
      <c r="K8323" s="128" t="s">
        <v>230</v>
      </c>
      <c r="N8323" s="128" t="s">
        <v>230</v>
      </c>
      <c r="AA8323" s="128" t="s">
        <v>230</v>
      </c>
    </row>
    <row r="8324" spans="6:27">
      <c r="F8324" s="128" t="s">
        <v>230</v>
      </c>
      <c r="G8324" s="128" t="s">
        <v>230</v>
      </c>
      <c r="H8324" s="128" t="s">
        <v>230</v>
      </c>
      <c r="I8324" s="128" t="s">
        <v>230</v>
      </c>
      <c r="J8324" s="128" t="s">
        <v>230</v>
      </c>
      <c r="K8324" s="128" t="s">
        <v>230</v>
      </c>
      <c r="N8324" s="128" t="s">
        <v>230</v>
      </c>
      <c r="AA8324" s="128" t="s">
        <v>230</v>
      </c>
    </row>
    <row r="8325" spans="6:27">
      <c r="F8325" s="128" t="s">
        <v>230</v>
      </c>
      <c r="G8325" s="128" t="s">
        <v>230</v>
      </c>
      <c r="H8325" s="128" t="s">
        <v>230</v>
      </c>
      <c r="I8325" s="128" t="s">
        <v>230</v>
      </c>
      <c r="J8325" s="128" t="s">
        <v>230</v>
      </c>
      <c r="K8325" s="128" t="s">
        <v>230</v>
      </c>
      <c r="N8325" s="128" t="s">
        <v>230</v>
      </c>
      <c r="AA8325" s="128" t="s">
        <v>230</v>
      </c>
    </row>
    <row r="8326" spans="6:27">
      <c r="F8326" s="128" t="s">
        <v>230</v>
      </c>
      <c r="G8326" s="128" t="s">
        <v>230</v>
      </c>
      <c r="H8326" s="128" t="s">
        <v>230</v>
      </c>
      <c r="I8326" s="128" t="s">
        <v>230</v>
      </c>
      <c r="J8326" s="128" t="s">
        <v>230</v>
      </c>
      <c r="K8326" s="128" t="s">
        <v>230</v>
      </c>
      <c r="N8326" s="128" t="s">
        <v>230</v>
      </c>
      <c r="AA8326" s="128" t="s">
        <v>230</v>
      </c>
    </row>
    <row r="8327" spans="6:27">
      <c r="F8327" s="128" t="s">
        <v>230</v>
      </c>
      <c r="G8327" s="128" t="s">
        <v>230</v>
      </c>
      <c r="H8327" s="128" t="s">
        <v>230</v>
      </c>
      <c r="I8327" s="128" t="s">
        <v>230</v>
      </c>
      <c r="J8327" s="128" t="s">
        <v>230</v>
      </c>
      <c r="K8327" s="128" t="s">
        <v>230</v>
      </c>
      <c r="N8327" s="128" t="s">
        <v>230</v>
      </c>
      <c r="AA8327" s="128" t="s">
        <v>230</v>
      </c>
    </row>
    <row r="8328" spans="6:27">
      <c r="F8328" s="128" t="s">
        <v>230</v>
      </c>
      <c r="G8328" s="128" t="s">
        <v>230</v>
      </c>
      <c r="H8328" s="128" t="s">
        <v>230</v>
      </c>
      <c r="I8328" s="128" t="s">
        <v>230</v>
      </c>
      <c r="J8328" s="128" t="s">
        <v>230</v>
      </c>
      <c r="K8328" s="128" t="s">
        <v>230</v>
      </c>
      <c r="N8328" s="128" t="s">
        <v>230</v>
      </c>
      <c r="AA8328" s="128" t="s">
        <v>230</v>
      </c>
    </row>
    <row r="8329" spans="6:27">
      <c r="F8329" s="128" t="s">
        <v>230</v>
      </c>
      <c r="G8329" s="128" t="s">
        <v>230</v>
      </c>
      <c r="H8329" s="128" t="s">
        <v>230</v>
      </c>
      <c r="I8329" s="128" t="s">
        <v>230</v>
      </c>
      <c r="J8329" s="128" t="s">
        <v>230</v>
      </c>
      <c r="K8329" s="128" t="s">
        <v>230</v>
      </c>
      <c r="N8329" s="128" t="s">
        <v>230</v>
      </c>
      <c r="AA8329" s="128" t="s">
        <v>230</v>
      </c>
    </row>
    <row r="8330" spans="6:27">
      <c r="F8330" s="128" t="s">
        <v>230</v>
      </c>
      <c r="G8330" s="128" t="s">
        <v>230</v>
      </c>
      <c r="H8330" s="128" t="s">
        <v>230</v>
      </c>
      <c r="I8330" s="128" t="s">
        <v>230</v>
      </c>
      <c r="J8330" s="128" t="s">
        <v>230</v>
      </c>
      <c r="K8330" s="128" t="s">
        <v>230</v>
      </c>
      <c r="N8330" s="128" t="s">
        <v>230</v>
      </c>
      <c r="AA8330" s="128" t="s">
        <v>230</v>
      </c>
    </row>
    <row r="8331" spans="6:27">
      <c r="F8331" s="128" t="s">
        <v>230</v>
      </c>
      <c r="G8331" s="128" t="s">
        <v>230</v>
      </c>
      <c r="H8331" s="128" t="s">
        <v>230</v>
      </c>
      <c r="I8331" s="128" t="s">
        <v>230</v>
      </c>
      <c r="J8331" s="128" t="s">
        <v>230</v>
      </c>
      <c r="K8331" s="128" t="s">
        <v>230</v>
      </c>
      <c r="N8331" s="128" t="s">
        <v>230</v>
      </c>
      <c r="AA8331" s="128" t="s">
        <v>230</v>
      </c>
    </row>
    <row r="8332" spans="6:27">
      <c r="F8332" s="128" t="s">
        <v>230</v>
      </c>
      <c r="G8332" s="128" t="s">
        <v>230</v>
      </c>
      <c r="H8332" s="128" t="s">
        <v>230</v>
      </c>
      <c r="I8332" s="128" t="s">
        <v>230</v>
      </c>
      <c r="J8332" s="128" t="s">
        <v>230</v>
      </c>
      <c r="K8332" s="128" t="s">
        <v>230</v>
      </c>
      <c r="N8332" s="128" t="s">
        <v>230</v>
      </c>
      <c r="AA8332" s="128" t="s">
        <v>230</v>
      </c>
    </row>
    <row r="8333" spans="6:27">
      <c r="F8333" s="128" t="s">
        <v>230</v>
      </c>
      <c r="G8333" s="128" t="s">
        <v>230</v>
      </c>
      <c r="H8333" s="128" t="s">
        <v>230</v>
      </c>
      <c r="I8333" s="128" t="s">
        <v>230</v>
      </c>
      <c r="J8333" s="128" t="s">
        <v>230</v>
      </c>
      <c r="K8333" s="128" t="s">
        <v>230</v>
      </c>
      <c r="N8333" s="128" t="s">
        <v>230</v>
      </c>
      <c r="AA8333" s="128" t="s">
        <v>230</v>
      </c>
    </row>
    <row r="8334" spans="6:27">
      <c r="F8334" s="128" t="s">
        <v>230</v>
      </c>
      <c r="G8334" s="128" t="s">
        <v>230</v>
      </c>
      <c r="H8334" s="128" t="s">
        <v>230</v>
      </c>
      <c r="I8334" s="128" t="s">
        <v>230</v>
      </c>
      <c r="J8334" s="128" t="s">
        <v>230</v>
      </c>
      <c r="K8334" s="128" t="s">
        <v>230</v>
      </c>
      <c r="N8334" s="128" t="s">
        <v>230</v>
      </c>
      <c r="AA8334" s="128" t="s">
        <v>230</v>
      </c>
    </row>
    <row r="8335" spans="6:27">
      <c r="F8335" s="128" t="s">
        <v>230</v>
      </c>
      <c r="G8335" s="128" t="s">
        <v>230</v>
      </c>
      <c r="H8335" s="128" t="s">
        <v>230</v>
      </c>
      <c r="I8335" s="128" t="s">
        <v>230</v>
      </c>
      <c r="J8335" s="128" t="s">
        <v>230</v>
      </c>
      <c r="K8335" s="128" t="s">
        <v>230</v>
      </c>
      <c r="N8335" s="128" t="s">
        <v>230</v>
      </c>
      <c r="AA8335" s="128" t="s">
        <v>230</v>
      </c>
    </row>
    <row r="8336" spans="6:27">
      <c r="F8336" s="128" t="s">
        <v>230</v>
      </c>
      <c r="G8336" s="128" t="s">
        <v>230</v>
      </c>
      <c r="H8336" s="128" t="s">
        <v>230</v>
      </c>
      <c r="I8336" s="128" t="s">
        <v>230</v>
      </c>
      <c r="J8336" s="128" t="s">
        <v>230</v>
      </c>
      <c r="K8336" s="128" t="s">
        <v>230</v>
      </c>
      <c r="N8336" s="128" t="s">
        <v>230</v>
      </c>
      <c r="AA8336" s="128" t="s">
        <v>230</v>
      </c>
    </row>
    <row r="8337" spans="6:27">
      <c r="F8337" s="128" t="s">
        <v>230</v>
      </c>
      <c r="G8337" s="128" t="s">
        <v>230</v>
      </c>
      <c r="H8337" s="128" t="s">
        <v>230</v>
      </c>
      <c r="I8337" s="128" t="s">
        <v>230</v>
      </c>
      <c r="J8337" s="128" t="s">
        <v>230</v>
      </c>
      <c r="K8337" s="128" t="s">
        <v>230</v>
      </c>
      <c r="N8337" s="128" t="s">
        <v>230</v>
      </c>
      <c r="AA8337" s="128" t="s">
        <v>230</v>
      </c>
    </row>
    <row r="8338" spans="6:27">
      <c r="F8338" s="128" t="s">
        <v>230</v>
      </c>
      <c r="G8338" s="128" t="s">
        <v>230</v>
      </c>
      <c r="H8338" s="128" t="s">
        <v>230</v>
      </c>
      <c r="I8338" s="128" t="s">
        <v>230</v>
      </c>
      <c r="J8338" s="128" t="s">
        <v>230</v>
      </c>
      <c r="K8338" s="128" t="s">
        <v>230</v>
      </c>
      <c r="N8338" s="128" t="s">
        <v>230</v>
      </c>
      <c r="AA8338" s="128" t="s">
        <v>230</v>
      </c>
    </row>
    <row r="8339" spans="6:27">
      <c r="F8339" s="128" t="s">
        <v>230</v>
      </c>
      <c r="G8339" s="128" t="s">
        <v>230</v>
      </c>
      <c r="H8339" s="128" t="s">
        <v>230</v>
      </c>
      <c r="I8339" s="128" t="s">
        <v>230</v>
      </c>
      <c r="J8339" s="128" t="s">
        <v>230</v>
      </c>
      <c r="K8339" s="128" t="s">
        <v>230</v>
      </c>
      <c r="N8339" s="128" t="s">
        <v>230</v>
      </c>
      <c r="AA8339" s="128" t="s">
        <v>230</v>
      </c>
    </row>
    <row r="8340" spans="6:27">
      <c r="F8340" s="128" t="s">
        <v>230</v>
      </c>
      <c r="G8340" s="128" t="s">
        <v>230</v>
      </c>
      <c r="H8340" s="128" t="s">
        <v>230</v>
      </c>
      <c r="I8340" s="128" t="s">
        <v>230</v>
      </c>
      <c r="J8340" s="128" t="s">
        <v>230</v>
      </c>
      <c r="K8340" s="128" t="s">
        <v>230</v>
      </c>
      <c r="N8340" s="128" t="s">
        <v>230</v>
      </c>
      <c r="AA8340" s="128" t="s">
        <v>230</v>
      </c>
    </row>
    <row r="8341" spans="6:27">
      <c r="F8341" s="128" t="s">
        <v>230</v>
      </c>
      <c r="G8341" s="128" t="s">
        <v>230</v>
      </c>
      <c r="H8341" s="128" t="s">
        <v>230</v>
      </c>
      <c r="I8341" s="128" t="s">
        <v>230</v>
      </c>
      <c r="J8341" s="128" t="s">
        <v>230</v>
      </c>
      <c r="K8341" s="128" t="s">
        <v>230</v>
      </c>
      <c r="N8341" s="128" t="s">
        <v>230</v>
      </c>
      <c r="AA8341" s="128" t="s">
        <v>230</v>
      </c>
    </row>
    <row r="8342" spans="6:27">
      <c r="F8342" s="128" t="s">
        <v>230</v>
      </c>
      <c r="G8342" s="128" t="s">
        <v>230</v>
      </c>
      <c r="H8342" s="128" t="s">
        <v>230</v>
      </c>
      <c r="I8342" s="128" t="s">
        <v>230</v>
      </c>
      <c r="J8342" s="128" t="s">
        <v>230</v>
      </c>
      <c r="K8342" s="128" t="s">
        <v>230</v>
      </c>
      <c r="N8342" s="128" t="s">
        <v>230</v>
      </c>
      <c r="AA8342" s="128" t="s">
        <v>230</v>
      </c>
    </row>
    <row r="8343" spans="6:27">
      <c r="F8343" s="128" t="s">
        <v>230</v>
      </c>
      <c r="G8343" s="128" t="s">
        <v>230</v>
      </c>
      <c r="H8343" s="128" t="s">
        <v>230</v>
      </c>
      <c r="I8343" s="128" t="s">
        <v>230</v>
      </c>
      <c r="J8343" s="128" t="s">
        <v>230</v>
      </c>
      <c r="K8343" s="128" t="s">
        <v>230</v>
      </c>
      <c r="N8343" s="128" t="s">
        <v>230</v>
      </c>
      <c r="AA8343" s="128" t="s">
        <v>230</v>
      </c>
    </row>
    <row r="8344" spans="6:27">
      <c r="F8344" s="128" t="s">
        <v>230</v>
      </c>
      <c r="G8344" s="128" t="s">
        <v>230</v>
      </c>
      <c r="H8344" s="128" t="s">
        <v>230</v>
      </c>
      <c r="I8344" s="128" t="s">
        <v>230</v>
      </c>
      <c r="J8344" s="128" t="s">
        <v>230</v>
      </c>
      <c r="K8344" s="128" t="s">
        <v>230</v>
      </c>
      <c r="N8344" s="128" t="s">
        <v>230</v>
      </c>
      <c r="AA8344" s="128" t="s">
        <v>230</v>
      </c>
    </row>
    <row r="8345" spans="6:27">
      <c r="F8345" s="128" t="s">
        <v>230</v>
      </c>
      <c r="G8345" s="128" t="s">
        <v>230</v>
      </c>
      <c r="H8345" s="128" t="s">
        <v>230</v>
      </c>
      <c r="I8345" s="128" t="s">
        <v>230</v>
      </c>
      <c r="J8345" s="128" t="s">
        <v>230</v>
      </c>
      <c r="K8345" s="128" t="s">
        <v>230</v>
      </c>
      <c r="N8345" s="128" t="s">
        <v>230</v>
      </c>
      <c r="AA8345" s="128" t="s">
        <v>230</v>
      </c>
    </row>
    <row r="8346" spans="6:27">
      <c r="F8346" s="128" t="s">
        <v>230</v>
      </c>
      <c r="G8346" s="128" t="s">
        <v>230</v>
      </c>
      <c r="H8346" s="128" t="s">
        <v>230</v>
      </c>
      <c r="I8346" s="128" t="s">
        <v>230</v>
      </c>
      <c r="J8346" s="128" t="s">
        <v>230</v>
      </c>
      <c r="K8346" s="128" t="s">
        <v>230</v>
      </c>
      <c r="N8346" s="128" t="s">
        <v>230</v>
      </c>
      <c r="AA8346" s="128" t="s">
        <v>230</v>
      </c>
    </row>
    <row r="8347" spans="6:27">
      <c r="F8347" s="128" t="s">
        <v>230</v>
      </c>
      <c r="G8347" s="128" t="s">
        <v>230</v>
      </c>
      <c r="H8347" s="128" t="s">
        <v>230</v>
      </c>
      <c r="I8347" s="128" t="s">
        <v>230</v>
      </c>
      <c r="J8347" s="128" t="s">
        <v>230</v>
      </c>
      <c r="K8347" s="128" t="s">
        <v>230</v>
      </c>
      <c r="N8347" s="128" t="s">
        <v>230</v>
      </c>
      <c r="AA8347" s="128" t="s">
        <v>230</v>
      </c>
    </row>
    <row r="8348" spans="6:27">
      <c r="F8348" s="128" t="s">
        <v>230</v>
      </c>
      <c r="G8348" s="128" t="s">
        <v>230</v>
      </c>
      <c r="H8348" s="128" t="s">
        <v>230</v>
      </c>
      <c r="I8348" s="128" t="s">
        <v>230</v>
      </c>
      <c r="J8348" s="128" t="s">
        <v>230</v>
      </c>
      <c r="K8348" s="128" t="s">
        <v>230</v>
      </c>
      <c r="N8348" s="128" t="s">
        <v>230</v>
      </c>
      <c r="AA8348" s="128" t="s">
        <v>230</v>
      </c>
    </row>
    <row r="8349" spans="6:27">
      <c r="F8349" s="128" t="s">
        <v>230</v>
      </c>
      <c r="G8349" s="128" t="s">
        <v>230</v>
      </c>
      <c r="H8349" s="128" t="s">
        <v>230</v>
      </c>
      <c r="I8349" s="128" t="s">
        <v>230</v>
      </c>
      <c r="J8349" s="128" t="s">
        <v>230</v>
      </c>
      <c r="K8349" s="128" t="s">
        <v>230</v>
      </c>
      <c r="N8349" s="128" t="s">
        <v>230</v>
      </c>
      <c r="AA8349" s="128" t="s">
        <v>230</v>
      </c>
    </row>
    <row r="8350" spans="6:27">
      <c r="F8350" s="128" t="s">
        <v>230</v>
      </c>
      <c r="G8350" s="128" t="s">
        <v>230</v>
      </c>
      <c r="H8350" s="128" t="s">
        <v>230</v>
      </c>
      <c r="I8350" s="128" t="s">
        <v>230</v>
      </c>
      <c r="J8350" s="128" t="s">
        <v>230</v>
      </c>
      <c r="K8350" s="128" t="s">
        <v>230</v>
      </c>
      <c r="N8350" s="128" t="s">
        <v>230</v>
      </c>
      <c r="AA8350" s="128" t="s">
        <v>230</v>
      </c>
    </row>
    <row r="8351" spans="6:27">
      <c r="F8351" s="128" t="s">
        <v>230</v>
      </c>
      <c r="G8351" s="128" t="s">
        <v>230</v>
      </c>
      <c r="H8351" s="128" t="s">
        <v>230</v>
      </c>
      <c r="I8351" s="128" t="s">
        <v>230</v>
      </c>
      <c r="J8351" s="128" t="s">
        <v>230</v>
      </c>
      <c r="K8351" s="128" t="s">
        <v>230</v>
      </c>
      <c r="N8351" s="128" t="s">
        <v>230</v>
      </c>
      <c r="AA8351" s="128" t="s">
        <v>230</v>
      </c>
    </row>
    <row r="8352" spans="6:27">
      <c r="F8352" s="128" t="s">
        <v>230</v>
      </c>
      <c r="G8352" s="128" t="s">
        <v>230</v>
      </c>
      <c r="H8352" s="128" t="s">
        <v>230</v>
      </c>
      <c r="I8352" s="128" t="s">
        <v>230</v>
      </c>
      <c r="J8352" s="128" t="s">
        <v>230</v>
      </c>
      <c r="K8352" s="128" t="s">
        <v>230</v>
      </c>
      <c r="N8352" s="128" t="s">
        <v>230</v>
      </c>
      <c r="AA8352" s="128" t="s">
        <v>230</v>
      </c>
    </row>
    <row r="8353" spans="6:27">
      <c r="F8353" s="128" t="s">
        <v>230</v>
      </c>
      <c r="G8353" s="128" t="s">
        <v>230</v>
      </c>
      <c r="H8353" s="128" t="s">
        <v>230</v>
      </c>
      <c r="I8353" s="128" t="s">
        <v>230</v>
      </c>
      <c r="J8353" s="128" t="s">
        <v>230</v>
      </c>
      <c r="K8353" s="128" t="s">
        <v>230</v>
      </c>
      <c r="N8353" s="128" t="s">
        <v>230</v>
      </c>
      <c r="AA8353" s="128" t="s">
        <v>230</v>
      </c>
    </row>
    <row r="8354" spans="6:27">
      <c r="F8354" s="128" t="s">
        <v>230</v>
      </c>
      <c r="G8354" s="128" t="s">
        <v>230</v>
      </c>
      <c r="H8354" s="128" t="s">
        <v>230</v>
      </c>
      <c r="I8354" s="128" t="s">
        <v>230</v>
      </c>
      <c r="J8354" s="128" t="s">
        <v>230</v>
      </c>
      <c r="K8354" s="128" t="s">
        <v>230</v>
      </c>
      <c r="N8354" s="128" t="s">
        <v>230</v>
      </c>
      <c r="AA8354" s="128" t="s">
        <v>230</v>
      </c>
    </row>
    <row r="8355" spans="6:27">
      <c r="F8355" s="128" t="s">
        <v>230</v>
      </c>
      <c r="G8355" s="128" t="s">
        <v>230</v>
      </c>
      <c r="H8355" s="128" t="s">
        <v>230</v>
      </c>
      <c r="I8355" s="128" t="s">
        <v>230</v>
      </c>
      <c r="J8355" s="128" t="s">
        <v>230</v>
      </c>
      <c r="K8355" s="128" t="s">
        <v>230</v>
      </c>
      <c r="N8355" s="128" t="s">
        <v>230</v>
      </c>
      <c r="AA8355" s="128" t="s">
        <v>230</v>
      </c>
    </row>
    <row r="8356" spans="6:27">
      <c r="F8356" s="128" t="s">
        <v>230</v>
      </c>
      <c r="G8356" s="128" t="s">
        <v>230</v>
      </c>
      <c r="H8356" s="128" t="s">
        <v>230</v>
      </c>
      <c r="I8356" s="128" t="s">
        <v>230</v>
      </c>
      <c r="J8356" s="128" t="s">
        <v>230</v>
      </c>
      <c r="K8356" s="128" t="s">
        <v>230</v>
      </c>
      <c r="N8356" s="128" t="s">
        <v>230</v>
      </c>
      <c r="AA8356" s="128" t="s">
        <v>230</v>
      </c>
    </row>
    <row r="8357" spans="6:27">
      <c r="F8357" s="128" t="s">
        <v>230</v>
      </c>
      <c r="G8357" s="128" t="s">
        <v>230</v>
      </c>
      <c r="H8357" s="128" t="s">
        <v>230</v>
      </c>
      <c r="I8357" s="128" t="s">
        <v>230</v>
      </c>
      <c r="J8357" s="128" t="s">
        <v>230</v>
      </c>
      <c r="K8357" s="128" t="s">
        <v>230</v>
      </c>
      <c r="N8357" s="128" t="s">
        <v>230</v>
      </c>
      <c r="AA8357" s="128" t="s">
        <v>230</v>
      </c>
    </row>
    <row r="8358" spans="6:27">
      <c r="F8358" s="128" t="s">
        <v>230</v>
      </c>
      <c r="G8358" s="128" t="s">
        <v>230</v>
      </c>
      <c r="H8358" s="128" t="s">
        <v>230</v>
      </c>
      <c r="I8358" s="128" t="s">
        <v>230</v>
      </c>
      <c r="J8358" s="128" t="s">
        <v>230</v>
      </c>
      <c r="K8358" s="128" t="s">
        <v>230</v>
      </c>
      <c r="N8358" s="128" t="s">
        <v>230</v>
      </c>
      <c r="AA8358" s="128" t="s">
        <v>230</v>
      </c>
    </row>
    <row r="8359" spans="6:27">
      <c r="F8359" s="128" t="s">
        <v>230</v>
      </c>
      <c r="G8359" s="128" t="s">
        <v>230</v>
      </c>
      <c r="H8359" s="128" t="s">
        <v>230</v>
      </c>
      <c r="I8359" s="128" t="s">
        <v>230</v>
      </c>
      <c r="J8359" s="128" t="s">
        <v>230</v>
      </c>
      <c r="K8359" s="128" t="s">
        <v>230</v>
      </c>
      <c r="N8359" s="128" t="s">
        <v>230</v>
      </c>
      <c r="AA8359" s="128" t="s">
        <v>230</v>
      </c>
    </row>
    <row r="8360" spans="6:27">
      <c r="F8360" s="128" t="s">
        <v>230</v>
      </c>
      <c r="G8360" s="128" t="s">
        <v>230</v>
      </c>
      <c r="H8360" s="128" t="s">
        <v>230</v>
      </c>
      <c r="I8360" s="128" t="s">
        <v>230</v>
      </c>
      <c r="J8360" s="128" t="s">
        <v>230</v>
      </c>
      <c r="K8360" s="128" t="s">
        <v>230</v>
      </c>
      <c r="N8360" s="128" t="s">
        <v>230</v>
      </c>
      <c r="AA8360" s="128" t="s">
        <v>230</v>
      </c>
    </row>
    <row r="8361" spans="6:27">
      <c r="F8361" s="128" t="s">
        <v>230</v>
      </c>
      <c r="G8361" s="128" t="s">
        <v>230</v>
      </c>
      <c r="H8361" s="128" t="s">
        <v>230</v>
      </c>
      <c r="I8361" s="128" t="s">
        <v>230</v>
      </c>
      <c r="J8361" s="128" t="s">
        <v>230</v>
      </c>
      <c r="K8361" s="128" t="s">
        <v>230</v>
      </c>
      <c r="N8361" s="128" t="s">
        <v>230</v>
      </c>
      <c r="AA8361" s="128" t="s">
        <v>230</v>
      </c>
    </row>
    <row r="8362" spans="6:27">
      <c r="F8362" s="128" t="s">
        <v>230</v>
      </c>
      <c r="G8362" s="128" t="s">
        <v>230</v>
      </c>
      <c r="H8362" s="128" t="s">
        <v>230</v>
      </c>
      <c r="I8362" s="128" t="s">
        <v>230</v>
      </c>
      <c r="J8362" s="128" t="s">
        <v>230</v>
      </c>
      <c r="K8362" s="128" t="s">
        <v>230</v>
      </c>
      <c r="N8362" s="128" t="s">
        <v>230</v>
      </c>
      <c r="AA8362" s="128" t="s">
        <v>230</v>
      </c>
    </row>
    <row r="8363" spans="6:27">
      <c r="F8363" s="128" t="s">
        <v>230</v>
      </c>
      <c r="G8363" s="128" t="s">
        <v>230</v>
      </c>
      <c r="H8363" s="128" t="s">
        <v>230</v>
      </c>
      <c r="I8363" s="128" t="s">
        <v>230</v>
      </c>
      <c r="J8363" s="128" t="s">
        <v>230</v>
      </c>
      <c r="K8363" s="128" t="s">
        <v>230</v>
      </c>
      <c r="N8363" s="128" t="s">
        <v>230</v>
      </c>
      <c r="AA8363" s="128" t="s">
        <v>230</v>
      </c>
    </row>
    <row r="8364" spans="6:27">
      <c r="F8364" s="128" t="s">
        <v>230</v>
      </c>
      <c r="G8364" s="128" t="s">
        <v>230</v>
      </c>
      <c r="H8364" s="128" t="s">
        <v>230</v>
      </c>
      <c r="I8364" s="128" t="s">
        <v>230</v>
      </c>
      <c r="J8364" s="128" t="s">
        <v>230</v>
      </c>
      <c r="K8364" s="128" t="s">
        <v>230</v>
      </c>
      <c r="N8364" s="128" t="s">
        <v>230</v>
      </c>
      <c r="AA8364" s="128" t="s">
        <v>230</v>
      </c>
    </row>
    <row r="8365" spans="6:27">
      <c r="F8365" s="128" t="s">
        <v>230</v>
      </c>
      <c r="G8365" s="128" t="s">
        <v>230</v>
      </c>
      <c r="H8365" s="128" t="s">
        <v>230</v>
      </c>
      <c r="I8365" s="128" t="s">
        <v>230</v>
      </c>
      <c r="J8365" s="128" t="s">
        <v>230</v>
      </c>
      <c r="K8365" s="128" t="s">
        <v>230</v>
      </c>
      <c r="N8365" s="128" t="s">
        <v>230</v>
      </c>
      <c r="AA8365" s="128" t="s">
        <v>230</v>
      </c>
    </row>
    <row r="8366" spans="6:27">
      <c r="F8366" s="128" t="s">
        <v>230</v>
      </c>
      <c r="G8366" s="128" t="s">
        <v>230</v>
      </c>
      <c r="H8366" s="128" t="s">
        <v>230</v>
      </c>
      <c r="I8366" s="128" t="s">
        <v>230</v>
      </c>
      <c r="J8366" s="128" t="s">
        <v>230</v>
      </c>
      <c r="K8366" s="128" t="s">
        <v>230</v>
      </c>
      <c r="N8366" s="128" t="s">
        <v>230</v>
      </c>
      <c r="AA8366" s="128" t="s">
        <v>230</v>
      </c>
    </row>
    <row r="8367" spans="6:27">
      <c r="F8367" s="128" t="s">
        <v>230</v>
      </c>
      <c r="G8367" s="128" t="s">
        <v>230</v>
      </c>
      <c r="H8367" s="128" t="s">
        <v>230</v>
      </c>
      <c r="I8367" s="128" t="s">
        <v>230</v>
      </c>
      <c r="J8367" s="128" t="s">
        <v>230</v>
      </c>
      <c r="K8367" s="128" t="s">
        <v>230</v>
      </c>
      <c r="N8367" s="128" t="s">
        <v>230</v>
      </c>
      <c r="AA8367" s="128" t="s">
        <v>230</v>
      </c>
    </row>
    <row r="8368" spans="6:27">
      <c r="F8368" s="128" t="s">
        <v>230</v>
      </c>
      <c r="G8368" s="128" t="s">
        <v>230</v>
      </c>
      <c r="H8368" s="128" t="s">
        <v>230</v>
      </c>
      <c r="I8368" s="128" t="s">
        <v>230</v>
      </c>
      <c r="J8368" s="128" t="s">
        <v>230</v>
      </c>
      <c r="K8368" s="128" t="s">
        <v>230</v>
      </c>
      <c r="N8368" s="128" t="s">
        <v>230</v>
      </c>
      <c r="AA8368" s="128" t="s">
        <v>230</v>
      </c>
    </row>
    <row r="8369" spans="6:27">
      <c r="F8369" s="128" t="s">
        <v>230</v>
      </c>
      <c r="G8369" s="128" t="s">
        <v>230</v>
      </c>
      <c r="H8369" s="128" t="s">
        <v>230</v>
      </c>
      <c r="I8369" s="128" t="s">
        <v>230</v>
      </c>
      <c r="J8369" s="128" t="s">
        <v>230</v>
      </c>
      <c r="K8369" s="128" t="s">
        <v>230</v>
      </c>
      <c r="N8369" s="128" t="s">
        <v>230</v>
      </c>
      <c r="AA8369" s="128" t="s">
        <v>230</v>
      </c>
    </row>
    <row r="8370" spans="6:27">
      <c r="F8370" s="128" t="s">
        <v>230</v>
      </c>
      <c r="G8370" s="128" t="s">
        <v>230</v>
      </c>
      <c r="H8370" s="128" t="s">
        <v>230</v>
      </c>
      <c r="I8370" s="128" t="s">
        <v>230</v>
      </c>
      <c r="J8370" s="128" t="s">
        <v>230</v>
      </c>
      <c r="K8370" s="128" t="s">
        <v>230</v>
      </c>
      <c r="N8370" s="128" t="s">
        <v>230</v>
      </c>
      <c r="AA8370" s="128" t="s">
        <v>230</v>
      </c>
    </row>
    <row r="8371" spans="6:27">
      <c r="F8371" s="128" t="s">
        <v>230</v>
      </c>
      <c r="G8371" s="128" t="s">
        <v>230</v>
      </c>
      <c r="H8371" s="128" t="s">
        <v>230</v>
      </c>
      <c r="I8371" s="128" t="s">
        <v>230</v>
      </c>
      <c r="J8371" s="128" t="s">
        <v>230</v>
      </c>
      <c r="K8371" s="128" t="s">
        <v>230</v>
      </c>
      <c r="N8371" s="128" t="s">
        <v>230</v>
      </c>
      <c r="AA8371" s="128" t="s">
        <v>230</v>
      </c>
    </row>
    <row r="8372" spans="6:27">
      <c r="F8372" s="128" t="s">
        <v>230</v>
      </c>
      <c r="G8372" s="128" t="s">
        <v>230</v>
      </c>
      <c r="H8372" s="128" t="s">
        <v>230</v>
      </c>
      <c r="I8372" s="128" t="s">
        <v>230</v>
      </c>
      <c r="J8372" s="128" t="s">
        <v>230</v>
      </c>
      <c r="K8372" s="128" t="s">
        <v>230</v>
      </c>
      <c r="N8372" s="128" t="s">
        <v>230</v>
      </c>
      <c r="AA8372" s="128" t="s">
        <v>230</v>
      </c>
    </row>
    <row r="8373" spans="6:27">
      <c r="F8373" s="128" t="s">
        <v>230</v>
      </c>
      <c r="G8373" s="128" t="s">
        <v>230</v>
      </c>
      <c r="H8373" s="128" t="s">
        <v>230</v>
      </c>
      <c r="I8373" s="128" t="s">
        <v>230</v>
      </c>
      <c r="J8373" s="128" t="s">
        <v>230</v>
      </c>
      <c r="K8373" s="128" t="s">
        <v>230</v>
      </c>
      <c r="N8373" s="128" t="s">
        <v>230</v>
      </c>
      <c r="AA8373" s="128" t="s">
        <v>230</v>
      </c>
    </row>
    <row r="8374" spans="6:27">
      <c r="F8374" s="128" t="s">
        <v>230</v>
      </c>
      <c r="G8374" s="128" t="s">
        <v>230</v>
      </c>
      <c r="H8374" s="128" t="s">
        <v>230</v>
      </c>
      <c r="I8374" s="128" t="s">
        <v>230</v>
      </c>
      <c r="J8374" s="128" t="s">
        <v>230</v>
      </c>
      <c r="K8374" s="128" t="s">
        <v>230</v>
      </c>
      <c r="N8374" s="128" t="s">
        <v>230</v>
      </c>
      <c r="AA8374" s="128" t="s">
        <v>230</v>
      </c>
    </row>
    <row r="8375" spans="6:27">
      <c r="F8375" s="128" t="s">
        <v>230</v>
      </c>
      <c r="G8375" s="128" t="s">
        <v>230</v>
      </c>
      <c r="H8375" s="128" t="s">
        <v>230</v>
      </c>
      <c r="I8375" s="128" t="s">
        <v>230</v>
      </c>
      <c r="J8375" s="128" t="s">
        <v>230</v>
      </c>
      <c r="K8375" s="128" t="s">
        <v>230</v>
      </c>
      <c r="N8375" s="128" t="s">
        <v>230</v>
      </c>
      <c r="AA8375" s="128" t="s">
        <v>230</v>
      </c>
    </row>
    <row r="8376" spans="6:27">
      <c r="F8376" s="128" t="s">
        <v>230</v>
      </c>
      <c r="G8376" s="128" t="s">
        <v>230</v>
      </c>
      <c r="H8376" s="128" t="s">
        <v>230</v>
      </c>
      <c r="I8376" s="128" t="s">
        <v>230</v>
      </c>
      <c r="J8376" s="128" t="s">
        <v>230</v>
      </c>
      <c r="K8376" s="128" t="s">
        <v>230</v>
      </c>
      <c r="N8376" s="128" t="s">
        <v>230</v>
      </c>
      <c r="AA8376" s="128" t="s">
        <v>230</v>
      </c>
    </row>
    <row r="8377" spans="6:27">
      <c r="F8377" s="128" t="s">
        <v>230</v>
      </c>
      <c r="G8377" s="128" t="s">
        <v>230</v>
      </c>
      <c r="H8377" s="128" t="s">
        <v>230</v>
      </c>
      <c r="I8377" s="128" t="s">
        <v>230</v>
      </c>
      <c r="J8377" s="128" t="s">
        <v>230</v>
      </c>
      <c r="K8377" s="128" t="s">
        <v>230</v>
      </c>
      <c r="N8377" s="128" t="s">
        <v>230</v>
      </c>
      <c r="AA8377" s="128" t="s">
        <v>230</v>
      </c>
    </row>
    <row r="8378" spans="6:27">
      <c r="F8378" s="128" t="s">
        <v>230</v>
      </c>
      <c r="G8378" s="128" t="s">
        <v>230</v>
      </c>
      <c r="H8378" s="128" t="s">
        <v>230</v>
      </c>
      <c r="I8378" s="128" t="s">
        <v>230</v>
      </c>
      <c r="J8378" s="128" t="s">
        <v>230</v>
      </c>
      <c r="K8378" s="128" t="s">
        <v>230</v>
      </c>
      <c r="N8378" s="128" t="s">
        <v>230</v>
      </c>
      <c r="AA8378" s="128" t="s">
        <v>230</v>
      </c>
    </row>
    <row r="8379" spans="6:27">
      <c r="F8379" s="128" t="s">
        <v>230</v>
      </c>
      <c r="G8379" s="128" t="s">
        <v>230</v>
      </c>
      <c r="H8379" s="128" t="s">
        <v>230</v>
      </c>
      <c r="I8379" s="128" t="s">
        <v>230</v>
      </c>
      <c r="J8379" s="128" t="s">
        <v>230</v>
      </c>
      <c r="K8379" s="128" t="s">
        <v>230</v>
      </c>
      <c r="N8379" s="128" t="s">
        <v>230</v>
      </c>
      <c r="AA8379" s="128" t="s">
        <v>230</v>
      </c>
    </row>
    <row r="8380" spans="6:27">
      <c r="F8380" s="128" t="s">
        <v>230</v>
      </c>
      <c r="G8380" s="128" t="s">
        <v>230</v>
      </c>
      <c r="H8380" s="128" t="s">
        <v>230</v>
      </c>
      <c r="I8380" s="128" t="s">
        <v>230</v>
      </c>
      <c r="J8380" s="128" t="s">
        <v>230</v>
      </c>
      <c r="K8380" s="128" t="s">
        <v>230</v>
      </c>
      <c r="N8380" s="128" t="s">
        <v>230</v>
      </c>
      <c r="AA8380" s="128" t="s">
        <v>230</v>
      </c>
    </row>
    <row r="8381" spans="6:27">
      <c r="F8381" s="128" t="s">
        <v>230</v>
      </c>
      <c r="G8381" s="128" t="s">
        <v>230</v>
      </c>
      <c r="H8381" s="128" t="s">
        <v>230</v>
      </c>
      <c r="I8381" s="128" t="s">
        <v>230</v>
      </c>
      <c r="J8381" s="128" t="s">
        <v>230</v>
      </c>
      <c r="K8381" s="128" t="s">
        <v>230</v>
      </c>
      <c r="N8381" s="128" t="s">
        <v>230</v>
      </c>
      <c r="AA8381" s="128" t="s">
        <v>230</v>
      </c>
    </row>
    <row r="8382" spans="6:27">
      <c r="F8382" s="128" t="s">
        <v>230</v>
      </c>
      <c r="G8382" s="128" t="s">
        <v>230</v>
      </c>
      <c r="H8382" s="128" t="s">
        <v>230</v>
      </c>
      <c r="I8382" s="128" t="s">
        <v>230</v>
      </c>
      <c r="J8382" s="128" t="s">
        <v>230</v>
      </c>
      <c r="K8382" s="128" t="s">
        <v>230</v>
      </c>
      <c r="N8382" s="128" t="s">
        <v>230</v>
      </c>
      <c r="AA8382" s="128" t="s">
        <v>230</v>
      </c>
    </row>
    <row r="8383" spans="6:27">
      <c r="F8383" s="128" t="s">
        <v>230</v>
      </c>
      <c r="G8383" s="128" t="s">
        <v>230</v>
      </c>
      <c r="H8383" s="128" t="s">
        <v>230</v>
      </c>
      <c r="I8383" s="128" t="s">
        <v>230</v>
      </c>
      <c r="J8383" s="128" t="s">
        <v>230</v>
      </c>
      <c r="K8383" s="128" t="s">
        <v>230</v>
      </c>
      <c r="N8383" s="128" t="s">
        <v>230</v>
      </c>
      <c r="AA8383" s="128" t="s">
        <v>230</v>
      </c>
    </row>
    <row r="8384" spans="6:27">
      <c r="F8384" s="128" t="s">
        <v>230</v>
      </c>
      <c r="G8384" s="128" t="s">
        <v>230</v>
      </c>
      <c r="H8384" s="128" t="s">
        <v>230</v>
      </c>
      <c r="I8384" s="128" t="s">
        <v>230</v>
      </c>
      <c r="J8384" s="128" t="s">
        <v>230</v>
      </c>
      <c r="K8384" s="128" t="s">
        <v>230</v>
      </c>
      <c r="N8384" s="128" t="s">
        <v>230</v>
      </c>
      <c r="AA8384" s="128" t="s">
        <v>230</v>
      </c>
    </row>
    <row r="8385" spans="6:27">
      <c r="F8385" s="128" t="s">
        <v>230</v>
      </c>
      <c r="G8385" s="128" t="s">
        <v>230</v>
      </c>
      <c r="H8385" s="128" t="s">
        <v>230</v>
      </c>
      <c r="I8385" s="128" t="s">
        <v>230</v>
      </c>
      <c r="J8385" s="128" t="s">
        <v>230</v>
      </c>
      <c r="K8385" s="128" t="s">
        <v>230</v>
      </c>
      <c r="N8385" s="128" t="s">
        <v>230</v>
      </c>
      <c r="AA8385" s="128" t="s">
        <v>230</v>
      </c>
    </row>
    <row r="8386" spans="6:27">
      <c r="F8386" s="128" t="s">
        <v>230</v>
      </c>
      <c r="G8386" s="128" t="s">
        <v>230</v>
      </c>
      <c r="H8386" s="128" t="s">
        <v>230</v>
      </c>
      <c r="I8386" s="128" t="s">
        <v>230</v>
      </c>
      <c r="J8386" s="128" t="s">
        <v>230</v>
      </c>
      <c r="K8386" s="128" t="s">
        <v>230</v>
      </c>
      <c r="N8386" s="128" t="s">
        <v>230</v>
      </c>
      <c r="AA8386" s="128" t="s">
        <v>230</v>
      </c>
    </row>
    <row r="8387" spans="6:27">
      <c r="F8387" s="128" t="s">
        <v>230</v>
      </c>
      <c r="G8387" s="128" t="s">
        <v>230</v>
      </c>
      <c r="H8387" s="128" t="s">
        <v>230</v>
      </c>
      <c r="I8387" s="128" t="s">
        <v>230</v>
      </c>
      <c r="J8387" s="128" t="s">
        <v>230</v>
      </c>
      <c r="K8387" s="128" t="s">
        <v>230</v>
      </c>
      <c r="N8387" s="128" t="s">
        <v>230</v>
      </c>
      <c r="AA8387" s="128" t="s">
        <v>230</v>
      </c>
    </row>
    <row r="8388" spans="6:27">
      <c r="F8388" s="128" t="s">
        <v>230</v>
      </c>
      <c r="G8388" s="128" t="s">
        <v>230</v>
      </c>
      <c r="H8388" s="128" t="s">
        <v>230</v>
      </c>
      <c r="I8388" s="128" t="s">
        <v>230</v>
      </c>
      <c r="J8388" s="128" t="s">
        <v>230</v>
      </c>
      <c r="K8388" s="128" t="s">
        <v>230</v>
      </c>
      <c r="N8388" s="128" t="s">
        <v>230</v>
      </c>
      <c r="AA8388" s="128" t="s">
        <v>230</v>
      </c>
    </row>
    <row r="8389" spans="6:27">
      <c r="F8389" s="128" t="s">
        <v>230</v>
      </c>
      <c r="G8389" s="128" t="s">
        <v>230</v>
      </c>
      <c r="H8389" s="128" t="s">
        <v>230</v>
      </c>
      <c r="I8389" s="128" t="s">
        <v>230</v>
      </c>
      <c r="J8389" s="128" t="s">
        <v>230</v>
      </c>
      <c r="K8389" s="128" t="s">
        <v>230</v>
      </c>
      <c r="N8389" s="128" t="s">
        <v>230</v>
      </c>
      <c r="AA8389" s="128" t="s">
        <v>230</v>
      </c>
    </row>
    <row r="8390" spans="6:27">
      <c r="F8390" s="128" t="s">
        <v>230</v>
      </c>
      <c r="G8390" s="128" t="s">
        <v>230</v>
      </c>
      <c r="H8390" s="128" t="s">
        <v>230</v>
      </c>
      <c r="I8390" s="128" t="s">
        <v>230</v>
      </c>
      <c r="J8390" s="128" t="s">
        <v>230</v>
      </c>
      <c r="K8390" s="128" t="s">
        <v>230</v>
      </c>
      <c r="N8390" s="128" t="s">
        <v>230</v>
      </c>
      <c r="AA8390" s="128" t="s">
        <v>230</v>
      </c>
    </row>
    <row r="8391" spans="6:27">
      <c r="F8391" s="128" t="s">
        <v>230</v>
      </c>
      <c r="G8391" s="128" t="s">
        <v>230</v>
      </c>
      <c r="H8391" s="128" t="s">
        <v>230</v>
      </c>
      <c r="I8391" s="128" t="s">
        <v>230</v>
      </c>
      <c r="J8391" s="128" t="s">
        <v>230</v>
      </c>
      <c r="K8391" s="128" t="s">
        <v>230</v>
      </c>
      <c r="N8391" s="128" t="s">
        <v>230</v>
      </c>
      <c r="AA8391" s="128" t="s">
        <v>230</v>
      </c>
    </row>
    <row r="8392" spans="6:27">
      <c r="F8392" s="128" t="s">
        <v>230</v>
      </c>
      <c r="G8392" s="128" t="s">
        <v>230</v>
      </c>
      <c r="H8392" s="128" t="s">
        <v>230</v>
      </c>
      <c r="I8392" s="128" t="s">
        <v>230</v>
      </c>
      <c r="J8392" s="128" t="s">
        <v>230</v>
      </c>
      <c r="K8392" s="128" t="s">
        <v>230</v>
      </c>
      <c r="N8392" s="128" t="s">
        <v>230</v>
      </c>
      <c r="AA8392" s="128" t="s">
        <v>230</v>
      </c>
    </row>
    <row r="8393" spans="6:27">
      <c r="F8393" s="128" t="s">
        <v>230</v>
      </c>
      <c r="G8393" s="128" t="s">
        <v>230</v>
      </c>
      <c r="H8393" s="128" t="s">
        <v>230</v>
      </c>
      <c r="I8393" s="128" t="s">
        <v>230</v>
      </c>
      <c r="J8393" s="128" t="s">
        <v>230</v>
      </c>
      <c r="K8393" s="128" t="s">
        <v>230</v>
      </c>
      <c r="N8393" s="128" t="s">
        <v>230</v>
      </c>
      <c r="AA8393" s="128" t="s">
        <v>230</v>
      </c>
    </row>
    <row r="8394" spans="6:27">
      <c r="F8394" s="128" t="s">
        <v>230</v>
      </c>
      <c r="G8394" s="128" t="s">
        <v>230</v>
      </c>
      <c r="H8394" s="128" t="s">
        <v>230</v>
      </c>
      <c r="I8394" s="128" t="s">
        <v>230</v>
      </c>
      <c r="J8394" s="128" t="s">
        <v>230</v>
      </c>
      <c r="K8394" s="128" t="s">
        <v>230</v>
      </c>
      <c r="N8394" s="128" t="s">
        <v>230</v>
      </c>
      <c r="AA8394" s="128" t="s">
        <v>230</v>
      </c>
    </row>
    <row r="8395" spans="6:27">
      <c r="F8395" s="128" t="s">
        <v>230</v>
      </c>
      <c r="G8395" s="128" t="s">
        <v>230</v>
      </c>
      <c r="H8395" s="128" t="s">
        <v>230</v>
      </c>
      <c r="I8395" s="128" t="s">
        <v>230</v>
      </c>
      <c r="J8395" s="128" t="s">
        <v>230</v>
      </c>
      <c r="K8395" s="128" t="s">
        <v>230</v>
      </c>
      <c r="N8395" s="128" t="s">
        <v>230</v>
      </c>
      <c r="AA8395" s="128" t="s">
        <v>230</v>
      </c>
    </row>
    <row r="8396" spans="6:27">
      <c r="F8396" s="128" t="s">
        <v>230</v>
      </c>
      <c r="G8396" s="128" t="s">
        <v>230</v>
      </c>
      <c r="H8396" s="128" t="s">
        <v>230</v>
      </c>
      <c r="I8396" s="128" t="s">
        <v>230</v>
      </c>
      <c r="J8396" s="128" t="s">
        <v>230</v>
      </c>
      <c r="K8396" s="128" t="s">
        <v>230</v>
      </c>
      <c r="N8396" s="128" t="s">
        <v>230</v>
      </c>
      <c r="AA8396" s="128" t="s">
        <v>230</v>
      </c>
    </row>
    <row r="8397" spans="6:27">
      <c r="F8397" s="128" t="s">
        <v>230</v>
      </c>
      <c r="G8397" s="128" t="s">
        <v>230</v>
      </c>
      <c r="H8397" s="128" t="s">
        <v>230</v>
      </c>
      <c r="I8397" s="128" t="s">
        <v>230</v>
      </c>
      <c r="J8397" s="128" t="s">
        <v>230</v>
      </c>
      <c r="K8397" s="128" t="s">
        <v>230</v>
      </c>
      <c r="N8397" s="128" t="s">
        <v>230</v>
      </c>
      <c r="AA8397" s="128" t="s">
        <v>230</v>
      </c>
    </row>
    <row r="8398" spans="6:27">
      <c r="F8398" s="128" t="s">
        <v>230</v>
      </c>
      <c r="G8398" s="128" t="s">
        <v>230</v>
      </c>
      <c r="H8398" s="128" t="s">
        <v>230</v>
      </c>
      <c r="I8398" s="128" t="s">
        <v>230</v>
      </c>
      <c r="J8398" s="128" t="s">
        <v>230</v>
      </c>
      <c r="K8398" s="128" t="s">
        <v>230</v>
      </c>
      <c r="N8398" s="128" t="s">
        <v>230</v>
      </c>
      <c r="AA8398" s="128" t="s">
        <v>230</v>
      </c>
    </row>
    <row r="8399" spans="6:27">
      <c r="F8399" s="128" t="s">
        <v>230</v>
      </c>
      <c r="G8399" s="128" t="s">
        <v>230</v>
      </c>
      <c r="H8399" s="128" t="s">
        <v>230</v>
      </c>
      <c r="I8399" s="128" t="s">
        <v>230</v>
      </c>
      <c r="J8399" s="128" t="s">
        <v>230</v>
      </c>
      <c r="K8399" s="128" t="s">
        <v>230</v>
      </c>
      <c r="N8399" s="128" t="s">
        <v>230</v>
      </c>
      <c r="AA8399" s="128" t="s">
        <v>230</v>
      </c>
    </row>
    <row r="8400" spans="6:27">
      <c r="F8400" s="128" t="s">
        <v>230</v>
      </c>
      <c r="G8400" s="128" t="s">
        <v>230</v>
      </c>
      <c r="H8400" s="128" t="s">
        <v>230</v>
      </c>
      <c r="I8400" s="128" t="s">
        <v>230</v>
      </c>
      <c r="J8400" s="128" t="s">
        <v>230</v>
      </c>
      <c r="K8400" s="128" t="s">
        <v>230</v>
      </c>
      <c r="N8400" s="128" t="s">
        <v>230</v>
      </c>
      <c r="AA8400" s="128" t="s">
        <v>230</v>
      </c>
    </row>
    <row r="8401" spans="6:27">
      <c r="F8401" s="128" t="s">
        <v>230</v>
      </c>
      <c r="G8401" s="128" t="s">
        <v>230</v>
      </c>
      <c r="H8401" s="128" t="s">
        <v>230</v>
      </c>
      <c r="I8401" s="128" t="s">
        <v>230</v>
      </c>
      <c r="J8401" s="128" t="s">
        <v>230</v>
      </c>
      <c r="K8401" s="128" t="s">
        <v>230</v>
      </c>
      <c r="N8401" s="128" t="s">
        <v>230</v>
      </c>
      <c r="AA8401" s="128" t="s">
        <v>230</v>
      </c>
    </row>
    <row r="8402" spans="6:27">
      <c r="F8402" s="128" t="s">
        <v>230</v>
      </c>
      <c r="G8402" s="128" t="s">
        <v>230</v>
      </c>
      <c r="H8402" s="128" t="s">
        <v>230</v>
      </c>
      <c r="I8402" s="128" t="s">
        <v>230</v>
      </c>
      <c r="J8402" s="128" t="s">
        <v>230</v>
      </c>
      <c r="K8402" s="128" t="s">
        <v>230</v>
      </c>
      <c r="N8402" s="128" t="s">
        <v>230</v>
      </c>
      <c r="AA8402" s="128" t="s">
        <v>230</v>
      </c>
    </row>
    <row r="8403" spans="6:27">
      <c r="F8403" s="128" t="s">
        <v>230</v>
      </c>
      <c r="G8403" s="128" t="s">
        <v>230</v>
      </c>
      <c r="H8403" s="128" t="s">
        <v>230</v>
      </c>
      <c r="I8403" s="128" t="s">
        <v>230</v>
      </c>
      <c r="J8403" s="128" t="s">
        <v>230</v>
      </c>
      <c r="K8403" s="128" t="s">
        <v>230</v>
      </c>
      <c r="N8403" s="128" t="s">
        <v>230</v>
      </c>
      <c r="AA8403" s="128" t="s">
        <v>230</v>
      </c>
    </row>
    <row r="8404" spans="6:27">
      <c r="F8404" s="128" t="s">
        <v>230</v>
      </c>
      <c r="G8404" s="128" t="s">
        <v>230</v>
      </c>
      <c r="H8404" s="128" t="s">
        <v>230</v>
      </c>
      <c r="I8404" s="128" t="s">
        <v>230</v>
      </c>
      <c r="J8404" s="128" t="s">
        <v>230</v>
      </c>
      <c r="K8404" s="128" t="s">
        <v>230</v>
      </c>
      <c r="N8404" s="128" t="s">
        <v>230</v>
      </c>
      <c r="AA8404" s="128" t="s">
        <v>230</v>
      </c>
    </row>
    <row r="8405" spans="6:27">
      <c r="F8405" s="128" t="s">
        <v>230</v>
      </c>
      <c r="G8405" s="128" t="s">
        <v>230</v>
      </c>
      <c r="H8405" s="128" t="s">
        <v>230</v>
      </c>
      <c r="I8405" s="128" t="s">
        <v>230</v>
      </c>
      <c r="J8405" s="128" t="s">
        <v>230</v>
      </c>
      <c r="K8405" s="128" t="s">
        <v>230</v>
      </c>
      <c r="N8405" s="128" t="s">
        <v>230</v>
      </c>
      <c r="AA8405" s="128" t="s">
        <v>230</v>
      </c>
    </row>
    <row r="8406" spans="6:27">
      <c r="F8406" s="128" t="s">
        <v>230</v>
      </c>
      <c r="G8406" s="128" t="s">
        <v>230</v>
      </c>
      <c r="H8406" s="128" t="s">
        <v>230</v>
      </c>
      <c r="I8406" s="128" t="s">
        <v>230</v>
      </c>
      <c r="J8406" s="128" t="s">
        <v>230</v>
      </c>
      <c r="K8406" s="128" t="s">
        <v>230</v>
      </c>
      <c r="N8406" s="128" t="s">
        <v>230</v>
      </c>
      <c r="AA8406" s="128" t="s">
        <v>230</v>
      </c>
    </row>
    <row r="8407" spans="6:27">
      <c r="F8407" s="128" t="s">
        <v>230</v>
      </c>
      <c r="G8407" s="128" t="s">
        <v>230</v>
      </c>
      <c r="H8407" s="128" t="s">
        <v>230</v>
      </c>
      <c r="I8407" s="128" t="s">
        <v>230</v>
      </c>
      <c r="J8407" s="128" t="s">
        <v>230</v>
      </c>
      <c r="K8407" s="128" t="s">
        <v>230</v>
      </c>
      <c r="N8407" s="128" t="s">
        <v>230</v>
      </c>
      <c r="AA8407" s="128" t="s">
        <v>230</v>
      </c>
    </row>
    <row r="8408" spans="6:27">
      <c r="F8408" s="128" t="s">
        <v>230</v>
      </c>
      <c r="G8408" s="128" t="s">
        <v>230</v>
      </c>
      <c r="H8408" s="128" t="s">
        <v>230</v>
      </c>
      <c r="I8408" s="128" t="s">
        <v>230</v>
      </c>
      <c r="J8408" s="128" t="s">
        <v>230</v>
      </c>
      <c r="K8408" s="128" t="s">
        <v>230</v>
      </c>
      <c r="N8408" s="128" t="s">
        <v>230</v>
      </c>
      <c r="AA8408" s="128" t="s">
        <v>230</v>
      </c>
    </row>
    <row r="8409" spans="6:27">
      <c r="F8409" s="128" t="s">
        <v>230</v>
      </c>
      <c r="G8409" s="128" t="s">
        <v>230</v>
      </c>
      <c r="H8409" s="128" t="s">
        <v>230</v>
      </c>
      <c r="I8409" s="128" t="s">
        <v>230</v>
      </c>
      <c r="J8409" s="128" t="s">
        <v>230</v>
      </c>
      <c r="K8409" s="128" t="s">
        <v>230</v>
      </c>
      <c r="N8409" s="128" t="s">
        <v>230</v>
      </c>
      <c r="AA8409" s="128" t="s">
        <v>230</v>
      </c>
    </row>
    <row r="8410" spans="6:27">
      <c r="F8410" s="128" t="s">
        <v>230</v>
      </c>
      <c r="G8410" s="128" t="s">
        <v>230</v>
      </c>
      <c r="H8410" s="128" t="s">
        <v>230</v>
      </c>
      <c r="I8410" s="128" t="s">
        <v>230</v>
      </c>
      <c r="J8410" s="128" t="s">
        <v>230</v>
      </c>
      <c r="K8410" s="128" t="s">
        <v>230</v>
      </c>
      <c r="N8410" s="128" t="s">
        <v>230</v>
      </c>
      <c r="AA8410" s="128" t="s">
        <v>230</v>
      </c>
    </row>
    <row r="8411" spans="6:27">
      <c r="F8411" s="128" t="s">
        <v>230</v>
      </c>
      <c r="G8411" s="128" t="s">
        <v>230</v>
      </c>
      <c r="H8411" s="128" t="s">
        <v>230</v>
      </c>
      <c r="I8411" s="128" t="s">
        <v>230</v>
      </c>
      <c r="J8411" s="128" t="s">
        <v>230</v>
      </c>
      <c r="K8411" s="128" t="s">
        <v>230</v>
      </c>
      <c r="N8411" s="128" t="s">
        <v>230</v>
      </c>
      <c r="AA8411" s="128" t="s">
        <v>230</v>
      </c>
    </row>
    <row r="8412" spans="6:27">
      <c r="F8412" s="128" t="s">
        <v>230</v>
      </c>
      <c r="G8412" s="128" t="s">
        <v>230</v>
      </c>
      <c r="H8412" s="128" t="s">
        <v>230</v>
      </c>
      <c r="I8412" s="128" t="s">
        <v>230</v>
      </c>
      <c r="J8412" s="128" t="s">
        <v>230</v>
      </c>
      <c r="K8412" s="128" t="s">
        <v>230</v>
      </c>
      <c r="N8412" s="128" t="s">
        <v>230</v>
      </c>
      <c r="AA8412" s="128" t="s">
        <v>230</v>
      </c>
    </row>
    <row r="8413" spans="6:27">
      <c r="F8413" s="128" t="s">
        <v>230</v>
      </c>
      <c r="G8413" s="128" t="s">
        <v>230</v>
      </c>
      <c r="H8413" s="128" t="s">
        <v>230</v>
      </c>
      <c r="I8413" s="128" t="s">
        <v>230</v>
      </c>
      <c r="J8413" s="128" t="s">
        <v>230</v>
      </c>
      <c r="K8413" s="128" t="s">
        <v>230</v>
      </c>
      <c r="N8413" s="128" t="s">
        <v>230</v>
      </c>
      <c r="AA8413" s="128" t="s">
        <v>230</v>
      </c>
    </row>
    <row r="8414" spans="6:27">
      <c r="F8414" s="128" t="s">
        <v>230</v>
      </c>
      <c r="G8414" s="128" t="s">
        <v>230</v>
      </c>
      <c r="H8414" s="128" t="s">
        <v>230</v>
      </c>
      <c r="I8414" s="128" t="s">
        <v>230</v>
      </c>
      <c r="J8414" s="128" t="s">
        <v>230</v>
      </c>
      <c r="K8414" s="128" t="s">
        <v>230</v>
      </c>
      <c r="N8414" s="128" t="s">
        <v>230</v>
      </c>
      <c r="AA8414" s="128" t="s">
        <v>230</v>
      </c>
    </row>
    <row r="8415" spans="6:27">
      <c r="F8415" s="128" t="s">
        <v>230</v>
      </c>
      <c r="G8415" s="128" t="s">
        <v>230</v>
      </c>
      <c r="H8415" s="128" t="s">
        <v>230</v>
      </c>
      <c r="I8415" s="128" t="s">
        <v>230</v>
      </c>
      <c r="J8415" s="128" t="s">
        <v>230</v>
      </c>
      <c r="K8415" s="128" t="s">
        <v>230</v>
      </c>
      <c r="N8415" s="128" t="s">
        <v>230</v>
      </c>
      <c r="AA8415" s="128" t="s">
        <v>230</v>
      </c>
    </row>
    <row r="8416" spans="6:27">
      <c r="F8416" s="128" t="s">
        <v>230</v>
      </c>
      <c r="G8416" s="128" t="s">
        <v>230</v>
      </c>
      <c r="H8416" s="128" t="s">
        <v>230</v>
      </c>
      <c r="I8416" s="128" t="s">
        <v>230</v>
      </c>
      <c r="J8416" s="128" t="s">
        <v>230</v>
      </c>
      <c r="K8416" s="128" t="s">
        <v>230</v>
      </c>
      <c r="N8416" s="128" t="s">
        <v>230</v>
      </c>
      <c r="AA8416" s="128" t="s">
        <v>230</v>
      </c>
    </row>
    <row r="8417" spans="6:27">
      <c r="F8417" s="128" t="s">
        <v>230</v>
      </c>
      <c r="G8417" s="128" t="s">
        <v>230</v>
      </c>
      <c r="H8417" s="128" t="s">
        <v>230</v>
      </c>
      <c r="I8417" s="128" t="s">
        <v>230</v>
      </c>
      <c r="J8417" s="128" t="s">
        <v>230</v>
      </c>
      <c r="K8417" s="128" t="s">
        <v>230</v>
      </c>
      <c r="N8417" s="128" t="s">
        <v>230</v>
      </c>
      <c r="AA8417" s="128" t="s">
        <v>230</v>
      </c>
    </row>
    <row r="8418" spans="6:27">
      <c r="F8418" s="128" t="s">
        <v>230</v>
      </c>
      <c r="G8418" s="128" t="s">
        <v>230</v>
      </c>
      <c r="H8418" s="128" t="s">
        <v>230</v>
      </c>
      <c r="I8418" s="128" t="s">
        <v>230</v>
      </c>
      <c r="J8418" s="128" t="s">
        <v>230</v>
      </c>
      <c r="K8418" s="128" t="s">
        <v>230</v>
      </c>
      <c r="N8418" s="128" t="s">
        <v>230</v>
      </c>
      <c r="AA8418" s="128" t="s">
        <v>230</v>
      </c>
    </row>
    <row r="8419" spans="6:27">
      <c r="F8419" s="128" t="s">
        <v>230</v>
      </c>
      <c r="G8419" s="128" t="s">
        <v>230</v>
      </c>
      <c r="H8419" s="128" t="s">
        <v>230</v>
      </c>
      <c r="I8419" s="128" t="s">
        <v>230</v>
      </c>
      <c r="J8419" s="128" t="s">
        <v>230</v>
      </c>
      <c r="K8419" s="128" t="s">
        <v>230</v>
      </c>
      <c r="N8419" s="128" t="s">
        <v>230</v>
      </c>
      <c r="AA8419" s="128" t="s">
        <v>230</v>
      </c>
    </row>
    <row r="8420" spans="6:27">
      <c r="F8420" s="128" t="s">
        <v>230</v>
      </c>
      <c r="G8420" s="128" t="s">
        <v>230</v>
      </c>
      <c r="H8420" s="128" t="s">
        <v>230</v>
      </c>
      <c r="I8420" s="128" t="s">
        <v>230</v>
      </c>
      <c r="J8420" s="128" t="s">
        <v>230</v>
      </c>
      <c r="K8420" s="128" t="s">
        <v>230</v>
      </c>
      <c r="N8420" s="128" t="s">
        <v>230</v>
      </c>
      <c r="AA8420" s="128" t="s">
        <v>230</v>
      </c>
    </row>
    <row r="8421" spans="6:27">
      <c r="F8421" s="128" t="s">
        <v>230</v>
      </c>
      <c r="G8421" s="128" t="s">
        <v>230</v>
      </c>
      <c r="H8421" s="128" t="s">
        <v>230</v>
      </c>
      <c r="I8421" s="128" t="s">
        <v>230</v>
      </c>
      <c r="J8421" s="128" t="s">
        <v>230</v>
      </c>
      <c r="K8421" s="128" t="s">
        <v>230</v>
      </c>
      <c r="N8421" s="128" t="s">
        <v>230</v>
      </c>
      <c r="AA8421" s="128" t="s">
        <v>230</v>
      </c>
    </row>
    <row r="8422" spans="6:27">
      <c r="F8422" s="128" t="s">
        <v>230</v>
      </c>
      <c r="G8422" s="128" t="s">
        <v>230</v>
      </c>
      <c r="H8422" s="128" t="s">
        <v>230</v>
      </c>
      <c r="I8422" s="128" t="s">
        <v>230</v>
      </c>
      <c r="J8422" s="128" t="s">
        <v>230</v>
      </c>
      <c r="K8422" s="128" t="s">
        <v>230</v>
      </c>
      <c r="N8422" s="128" t="s">
        <v>230</v>
      </c>
      <c r="AA8422" s="128" t="s">
        <v>230</v>
      </c>
    </row>
    <row r="8423" spans="6:27">
      <c r="F8423" s="128" t="s">
        <v>230</v>
      </c>
      <c r="G8423" s="128" t="s">
        <v>230</v>
      </c>
      <c r="H8423" s="128" t="s">
        <v>230</v>
      </c>
      <c r="I8423" s="128" t="s">
        <v>230</v>
      </c>
      <c r="J8423" s="128" t="s">
        <v>230</v>
      </c>
      <c r="K8423" s="128" t="s">
        <v>230</v>
      </c>
      <c r="N8423" s="128" t="s">
        <v>230</v>
      </c>
      <c r="AA8423" s="128" t="s">
        <v>230</v>
      </c>
    </row>
    <row r="8424" spans="6:27">
      <c r="F8424" s="128" t="s">
        <v>230</v>
      </c>
      <c r="G8424" s="128" t="s">
        <v>230</v>
      </c>
      <c r="H8424" s="128" t="s">
        <v>230</v>
      </c>
      <c r="I8424" s="128" t="s">
        <v>230</v>
      </c>
      <c r="J8424" s="128" t="s">
        <v>230</v>
      </c>
      <c r="K8424" s="128" t="s">
        <v>230</v>
      </c>
      <c r="N8424" s="128" t="s">
        <v>230</v>
      </c>
      <c r="AA8424" s="128" t="s">
        <v>230</v>
      </c>
    </row>
    <row r="8425" spans="6:27">
      <c r="F8425" s="128" t="s">
        <v>230</v>
      </c>
      <c r="G8425" s="128" t="s">
        <v>230</v>
      </c>
      <c r="H8425" s="128" t="s">
        <v>230</v>
      </c>
      <c r="I8425" s="128" t="s">
        <v>230</v>
      </c>
      <c r="J8425" s="128" t="s">
        <v>230</v>
      </c>
      <c r="K8425" s="128" t="s">
        <v>230</v>
      </c>
      <c r="N8425" s="128" t="s">
        <v>230</v>
      </c>
      <c r="AA8425" s="128" t="s">
        <v>230</v>
      </c>
    </row>
    <row r="8426" spans="6:27">
      <c r="F8426" s="128" t="s">
        <v>230</v>
      </c>
      <c r="G8426" s="128" t="s">
        <v>230</v>
      </c>
      <c r="H8426" s="128" t="s">
        <v>230</v>
      </c>
      <c r="I8426" s="128" t="s">
        <v>230</v>
      </c>
      <c r="J8426" s="128" t="s">
        <v>230</v>
      </c>
      <c r="K8426" s="128" t="s">
        <v>230</v>
      </c>
      <c r="N8426" s="128" t="s">
        <v>230</v>
      </c>
      <c r="AA8426" s="128" t="s">
        <v>230</v>
      </c>
    </row>
    <row r="8427" spans="6:27">
      <c r="F8427" s="128" t="s">
        <v>230</v>
      </c>
      <c r="G8427" s="128" t="s">
        <v>230</v>
      </c>
      <c r="H8427" s="128" t="s">
        <v>230</v>
      </c>
      <c r="I8427" s="128" t="s">
        <v>230</v>
      </c>
      <c r="J8427" s="128" t="s">
        <v>230</v>
      </c>
      <c r="K8427" s="128" t="s">
        <v>230</v>
      </c>
      <c r="N8427" s="128" t="s">
        <v>230</v>
      </c>
      <c r="AA8427" s="128" t="s">
        <v>230</v>
      </c>
    </row>
    <row r="8428" spans="6:27">
      <c r="F8428" s="128" t="s">
        <v>230</v>
      </c>
      <c r="G8428" s="128" t="s">
        <v>230</v>
      </c>
      <c r="H8428" s="128" t="s">
        <v>230</v>
      </c>
      <c r="I8428" s="128" t="s">
        <v>230</v>
      </c>
      <c r="J8428" s="128" t="s">
        <v>230</v>
      </c>
      <c r="K8428" s="128" t="s">
        <v>230</v>
      </c>
      <c r="N8428" s="128" t="s">
        <v>230</v>
      </c>
      <c r="AA8428" s="128" t="s">
        <v>230</v>
      </c>
    </row>
    <row r="8429" spans="6:27">
      <c r="F8429" s="128" t="s">
        <v>230</v>
      </c>
      <c r="G8429" s="128" t="s">
        <v>230</v>
      </c>
      <c r="H8429" s="128" t="s">
        <v>230</v>
      </c>
      <c r="I8429" s="128" t="s">
        <v>230</v>
      </c>
      <c r="J8429" s="128" t="s">
        <v>230</v>
      </c>
      <c r="K8429" s="128" t="s">
        <v>230</v>
      </c>
      <c r="N8429" s="128" t="s">
        <v>230</v>
      </c>
      <c r="AA8429" s="128" t="s">
        <v>230</v>
      </c>
    </row>
    <row r="8430" spans="6:27">
      <c r="F8430" s="128" t="s">
        <v>230</v>
      </c>
      <c r="G8430" s="128" t="s">
        <v>230</v>
      </c>
      <c r="H8430" s="128" t="s">
        <v>230</v>
      </c>
      <c r="I8430" s="128" t="s">
        <v>230</v>
      </c>
      <c r="J8430" s="128" t="s">
        <v>230</v>
      </c>
      <c r="K8430" s="128" t="s">
        <v>230</v>
      </c>
      <c r="N8430" s="128" t="s">
        <v>230</v>
      </c>
      <c r="AA8430" s="128" t="s">
        <v>230</v>
      </c>
    </row>
    <row r="8431" spans="6:27">
      <c r="F8431" s="128" t="s">
        <v>230</v>
      </c>
      <c r="G8431" s="128" t="s">
        <v>230</v>
      </c>
      <c r="H8431" s="128" t="s">
        <v>230</v>
      </c>
      <c r="I8431" s="128" t="s">
        <v>230</v>
      </c>
      <c r="J8431" s="128" t="s">
        <v>230</v>
      </c>
      <c r="K8431" s="128" t="s">
        <v>230</v>
      </c>
      <c r="N8431" s="128" t="s">
        <v>230</v>
      </c>
      <c r="AA8431" s="128" t="s">
        <v>230</v>
      </c>
    </row>
    <row r="8432" spans="6:27">
      <c r="F8432" s="128" t="s">
        <v>230</v>
      </c>
      <c r="G8432" s="128" t="s">
        <v>230</v>
      </c>
      <c r="H8432" s="128" t="s">
        <v>230</v>
      </c>
      <c r="I8432" s="128" t="s">
        <v>230</v>
      </c>
      <c r="J8432" s="128" t="s">
        <v>230</v>
      </c>
      <c r="K8432" s="128" t="s">
        <v>230</v>
      </c>
      <c r="N8432" s="128" t="s">
        <v>230</v>
      </c>
      <c r="AA8432" s="128" t="s">
        <v>230</v>
      </c>
    </row>
    <row r="8433" spans="6:27">
      <c r="F8433" s="128" t="s">
        <v>230</v>
      </c>
      <c r="G8433" s="128" t="s">
        <v>230</v>
      </c>
      <c r="H8433" s="128" t="s">
        <v>230</v>
      </c>
      <c r="I8433" s="128" t="s">
        <v>230</v>
      </c>
      <c r="J8433" s="128" t="s">
        <v>230</v>
      </c>
      <c r="K8433" s="128" t="s">
        <v>230</v>
      </c>
      <c r="N8433" s="128" t="s">
        <v>230</v>
      </c>
      <c r="AA8433" s="128" t="s">
        <v>230</v>
      </c>
    </row>
    <row r="8434" spans="6:27">
      <c r="F8434" s="128" t="s">
        <v>230</v>
      </c>
      <c r="G8434" s="128" t="s">
        <v>230</v>
      </c>
      <c r="H8434" s="128" t="s">
        <v>230</v>
      </c>
      <c r="I8434" s="128" t="s">
        <v>230</v>
      </c>
      <c r="J8434" s="128" t="s">
        <v>230</v>
      </c>
      <c r="K8434" s="128" t="s">
        <v>230</v>
      </c>
      <c r="N8434" s="128" t="s">
        <v>230</v>
      </c>
      <c r="AA8434" s="128" t="s">
        <v>230</v>
      </c>
    </row>
    <row r="8435" spans="6:27">
      <c r="F8435" s="128" t="s">
        <v>230</v>
      </c>
      <c r="G8435" s="128" t="s">
        <v>230</v>
      </c>
      <c r="H8435" s="128" t="s">
        <v>230</v>
      </c>
      <c r="I8435" s="128" t="s">
        <v>230</v>
      </c>
      <c r="J8435" s="128" t="s">
        <v>230</v>
      </c>
      <c r="K8435" s="128" t="s">
        <v>230</v>
      </c>
      <c r="N8435" s="128" t="s">
        <v>230</v>
      </c>
      <c r="AA8435" s="128" t="s">
        <v>230</v>
      </c>
    </row>
    <row r="8436" spans="6:27">
      <c r="F8436" s="128" t="s">
        <v>230</v>
      </c>
      <c r="G8436" s="128" t="s">
        <v>230</v>
      </c>
      <c r="H8436" s="128" t="s">
        <v>230</v>
      </c>
      <c r="I8436" s="128" t="s">
        <v>230</v>
      </c>
      <c r="J8436" s="128" t="s">
        <v>230</v>
      </c>
      <c r="K8436" s="128" t="s">
        <v>230</v>
      </c>
      <c r="N8436" s="128" t="s">
        <v>230</v>
      </c>
      <c r="AA8436" s="128" t="s">
        <v>230</v>
      </c>
    </row>
    <row r="8437" spans="6:27">
      <c r="F8437" s="128" t="s">
        <v>230</v>
      </c>
      <c r="G8437" s="128" t="s">
        <v>230</v>
      </c>
      <c r="H8437" s="128" t="s">
        <v>230</v>
      </c>
      <c r="I8437" s="128" t="s">
        <v>230</v>
      </c>
      <c r="J8437" s="128" t="s">
        <v>230</v>
      </c>
      <c r="K8437" s="128" t="s">
        <v>230</v>
      </c>
      <c r="N8437" s="128" t="s">
        <v>230</v>
      </c>
      <c r="AA8437" s="128" t="s">
        <v>230</v>
      </c>
    </row>
    <row r="8438" spans="6:27">
      <c r="F8438" s="128" t="s">
        <v>230</v>
      </c>
      <c r="G8438" s="128" t="s">
        <v>230</v>
      </c>
      <c r="H8438" s="128" t="s">
        <v>230</v>
      </c>
      <c r="I8438" s="128" t="s">
        <v>230</v>
      </c>
      <c r="J8438" s="128" t="s">
        <v>230</v>
      </c>
      <c r="K8438" s="128" t="s">
        <v>230</v>
      </c>
      <c r="N8438" s="128" t="s">
        <v>230</v>
      </c>
      <c r="AA8438" s="128" t="s">
        <v>230</v>
      </c>
    </row>
    <row r="8439" spans="6:27">
      <c r="F8439" s="128" t="s">
        <v>230</v>
      </c>
      <c r="G8439" s="128" t="s">
        <v>230</v>
      </c>
      <c r="H8439" s="128" t="s">
        <v>230</v>
      </c>
      <c r="I8439" s="128" t="s">
        <v>230</v>
      </c>
      <c r="J8439" s="128" t="s">
        <v>230</v>
      </c>
      <c r="K8439" s="128" t="s">
        <v>230</v>
      </c>
      <c r="N8439" s="128" t="s">
        <v>230</v>
      </c>
      <c r="AA8439" s="128" t="s">
        <v>230</v>
      </c>
    </row>
    <row r="8440" spans="6:27">
      <c r="F8440" s="128" t="s">
        <v>230</v>
      </c>
      <c r="G8440" s="128" t="s">
        <v>230</v>
      </c>
      <c r="H8440" s="128" t="s">
        <v>230</v>
      </c>
      <c r="I8440" s="128" t="s">
        <v>230</v>
      </c>
      <c r="J8440" s="128" t="s">
        <v>230</v>
      </c>
      <c r="K8440" s="128" t="s">
        <v>230</v>
      </c>
      <c r="N8440" s="128" t="s">
        <v>230</v>
      </c>
      <c r="AA8440" s="128" t="s">
        <v>230</v>
      </c>
    </row>
    <row r="8441" spans="6:27">
      <c r="F8441" s="128" t="s">
        <v>230</v>
      </c>
      <c r="G8441" s="128" t="s">
        <v>230</v>
      </c>
      <c r="H8441" s="128" t="s">
        <v>230</v>
      </c>
      <c r="I8441" s="128" t="s">
        <v>230</v>
      </c>
      <c r="J8441" s="128" t="s">
        <v>230</v>
      </c>
      <c r="K8441" s="128" t="s">
        <v>230</v>
      </c>
      <c r="N8441" s="128" t="s">
        <v>230</v>
      </c>
      <c r="AA8441" s="128" t="s">
        <v>230</v>
      </c>
    </row>
    <row r="8442" spans="6:27">
      <c r="F8442" s="128" t="s">
        <v>230</v>
      </c>
      <c r="G8442" s="128" t="s">
        <v>230</v>
      </c>
      <c r="H8442" s="128" t="s">
        <v>230</v>
      </c>
      <c r="I8442" s="128" t="s">
        <v>230</v>
      </c>
      <c r="J8442" s="128" t="s">
        <v>230</v>
      </c>
      <c r="K8442" s="128" t="s">
        <v>230</v>
      </c>
      <c r="N8442" s="128" t="s">
        <v>230</v>
      </c>
      <c r="AA8442" s="128" t="s">
        <v>230</v>
      </c>
    </row>
    <row r="8443" spans="6:27">
      <c r="F8443" s="128" t="s">
        <v>230</v>
      </c>
      <c r="G8443" s="128" t="s">
        <v>230</v>
      </c>
      <c r="H8443" s="128" t="s">
        <v>230</v>
      </c>
      <c r="I8443" s="128" t="s">
        <v>230</v>
      </c>
      <c r="J8443" s="128" t="s">
        <v>230</v>
      </c>
      <c r="K8443" s="128" t="s">
        <v>230</v>
      </c>
      <c r="N8443" s="128" t="s">
        <v>230</v>
      </c>
      <c r="AA8443" s="128" t="s">
        <v>230</v>
      </c>
    </row>
    <row r="8444" spans="6:27">
      <c r="F8444" s="128" t="s">
        <v>230</v>
      </c>
      <c r="G8444" s="128" t="s">
        <v>230</v>
      </c>
      <c r="H8444" s="128" t="s">
        <v>230</v>
      </c>
      <c r="I8444" s="128" t="s">
        <v>230</v>
      </c>
      <c r="J8444" s="128" t="s">
        <v>230</v>
      </c>
      <c r="K8444" s="128" t="s">
        <v>230</v>
      </c>
      <c r="N8444" s="128" t="s">
        <v>230</v>
      </c>
      <c r="AA8444" s="128" t="s">
        <v>230</v>
      </c>
    </row>
    <row r="8445" spans="6:27">
      <c r="F8445" s="128" t="s">
        <v>230</v>
      </c>
      <c r="G8445" s="128" t="s">
        <v>230</v>
      </c>
      <c r="H8445" s="128" t="s">
        <v>230</v>
      </c>
      <c r="I8445" s="128" t="s">
        <v>230</v>
      </c>
      <c r="J8445" s="128" t="s">
        <v>230</v>
      </c>
      <c r="K8445" s="128" t="s">
        <v>230</v>
      </c>
      <c r="N8445" s="128" t="s">
        <v>230</v>
      </c>
      <c r="AA8445" s="128" t="s">
        <v>230</v>
      </c>
    </row>
    <row r="8446" spans="6:27">
      <c r="F8446" s="128" t="s">
        <v>230</v>
      </c>
      <c r="G8446" s="128" t="s">
        <v>230</v>
      </c>
      <c r="H8446" s="128" t="s">
        <v>230</v>
      </c>
      <c r="I8446" s="128" t="s">
        <v>230</v>
      </c>
      <c r="J8446" s="128" t="s">
        <v>230</v>
      </c>
      <c r="K8446" s="128" t="s">
        <v>230</v>
      </c>
      <c r="N8446" s="128" t="s">
        <v>230</v>
      </c>
      <c r="AA8446" s="128" t="s">
        <v>230</v>
      </c>
    </row>
    <row r="8447" spans="6:27">
      <c r="F8447" s="128" t="s">
        <v>230</v>
      </c>
      <c r="G8447" s="128" t="s">
        <v>230</v>
      </c>
      <c r="H8447" s="128" t="s">
        <v>230</v>
      </c>
      <c r="I8447" s="128" t="s">
        <v>230</v>
      </c>
      <c r="J8447" s="128" t="s">
        <v>230</v>
      </c>
      <c r="K8447" s="128" t="s">
        <v>230</v>
      </c>
      <c r="N8447" s="128" t="s">
        <v>230</v>
      </c>
      <c r="AA8447" s="128" t="s">
        <v>230</v>
      </c>
    </row>
    <row r="8448" spans="6:27">
      <c r="F8448" s="128" t="s">
        <v>230</v>
      </c>
      <c r="G8448" s="128" t="s">
        <v>230</v>
      </c>
      <c r="H8448" s="128" t="s">
        <v>230</v>
      </c>
      <c r="I8448" s="128" t="s">
        <v>230</v>
      </c>
      <c r="J8448" s="128" t="s">
        <v>230</v>
      </c>
      <c r="K8448" s="128" t="s">
        <v>230</v>
      </c>
      <c r="N8448" s="128" t="s">
        <v>230</v>
      </c>
      <c r="AA8448" s="128" t="s">
        <v>230</v>
      </c>
    </row>
    <row r="8449" spans="6:27">
      <c r="F8449" s="128" t="s">
        <v>230</v>
      </c>
      <c r="G8449" s="128" t="s">
        <v>230</v>
      </c>
      <c r="H8449" s="128" t="s">
        <v>230</v>
      </c>
      <c r="I8449" s="128" t="s">
        <v>230</v>
      </c>
      <c r="J8449" s="128" t="s">
        <v>230</v>
      </c>
      <c r="K8449" s="128" t="s">
        <v>230</v>
      </c>
      <c r="N8449" s="128" t="s">
        <v>230</v>
      </c>
      <c r="AA8449" s="128" t="s">
        <v>230</v>
      </c>
    </row>
    <row r="8450" spans="6:27">
      <c r="F8450" s="128" t="s">
        <v>230</v>
      </c>
      <c r="G8450" s="128" t="s">
        <v>230</v>
      </c>
      <c r="H8450" s="128" t="s">
        <v>230</v>
      </c>
      <c r="I8450" s="128" t="s">
        <v>230</v>
      </c>
      <c r="J8450" s="128" t="s">
        <v>230</v>
      </c>
      <c r="K8450" s="128" t="s">
        <v>230</v>
      </c>
      <c r="N8450" s="128" t="s">
        <v>230</v>
      </c>
      <c r="AA8450" s="128" t="s">
        <v>230</v>
      </c>
    </row>
    <row r="8451" spans="6:27">
      <c r="F8451" s="128" t="s">
        <v>230</v>
      </c>
      <c r="G8451" s="128" t="s">
        <v>230</v>
      </c>
      <c r="H8451" s="128" t="s">
        <v>230</v>
      </c>
      <c r="I8451" s="128" t="s">
        <v>230</v>
      </c>
      <c r="J8451" s="128" t="s">
        <v>230</v>
      </c>
      <c r="K8451" s="128" t="s">
        <v>230</v>
      </c>
      <c r="N8451" s="128" t="s">
        <v>230</v>
      </c>
      <c r="AA8451" s="128" t="s">
        <v>230</v>
      </c>
    </row>
    <row r="8452" spans="6:27">
      <c r="F8452" s="128" t="s">
        <v>230</v>
      </c>
      <c r="G8452" s="128" t="s">
        <v>230</v>
      </c>
      <c r="H8452" s="128" t="s">
        <v>230</v>
      </c>
      <c r="I8452" s="128" t="s">
        <v>230</v>
      </c>
      <c r="J8452" s="128" t="s">
        <v>230</v>
      </c>
      <c r="K8452" s="128" t="s">
        <v>230</v>
      </c>
      <c r="N8452" s="128" t="s">
        <v>230</v>
      </c>
      <c r="AA8452" s="128" t="s">
        <v>230</v>
      </c>
    </row>
    <row r="8453" spans="6:27">
      <c r="F8453" s="128" t="s">
        <v>230</v>
      </c>
      <c r="G8453" s="128" t="s">
        <v>230</v>
      </c>
      <c r="H8453" s="128" t="s">
        <v>230</v>
      </c>
      <c r="I8453" s="128" t="s">
        <v>230</v>
      </c>
      <c r="J8453" s="128" t="s">
        <v>230</v>
      </c>
      <c r="K8453" s="128" t="s">
        <v>230</v>
      </c>
      <c r="N8453" s="128" t="s">
        <v>230</v>
      </c>
      <c r="AA8453" s="128" t="s">
        <v>230</v>
      </c>
    </row>
    <row r="8454" spans="6:27">
      <c r="F8454" s="128" t="s">
        <v>230</v>
      </c>
      <c r="G8454" s="128" t="s">
        <v>230</v>
      </c>
      <c r="H8454" s="128" t="s">
        <v>230</v>
      </c>
      <c r="I8454" s="128" t="s">
        <v>230</v>
      </c>
      <c r="J8454" s="128" t="s">
        <v>230</v>
      </c>
      <c r="K8454" s="128" t="s">
        <v>230</v>
      </c>
      <c r="N8454" s="128" t="s">
        <v>230</v>
      </c>
      <c r="AA8454" s="128" t="s">
        <v>230</v>
      </c>
    </row>
    <row r="8455" spans="6:27">
      <c r="F8455" s="128" t="s">
        <v>230</v>
      </c>
      <c r="G8455" s="128" t="s">
        <v>230</v>
      </c>
      <c r="H8455" s="128" t="s">
        <v>230</v>
      </c>
      <c r="I8455" s="128" t="s">
        <v>230</v>
      </c>
      <c r="J8455" s="128" t="s">
        <v>230</v>
      </c>
      <c r="K8455" s="128" t="s">
        <v>230</v>
      </c>
      <c r="N8455" s="128" t="s">
        <v>230</v>
      </c>
      <c r="AA8455" s="128" t="s">
        <v>230</v>
      </c>
    </row>
    <row r="8456" spans="6:27">
      <c r="F8456" s="128" t="s">
        <v>230</v>
      </c>
      <c r="G8456" s="128" t="s">
        <v>230</v>
      </c>
      <c r="H8456" s="128" t="s">
        <v>230</v>
      </c>
      <c r="I8456" s="128" t="s">
        <v>230</v>
      </c>
      <c r="J8456" s="128" t="s">
        <v>230</v>
      </c>
      <c r="K8456" s="128" t="s">
        <v>230</v>
      </c>
      <c r="N8456" s="128" t="s">
        <v>230</v>
      </c>
      <c r="AA8456" s="128" t="s">
        <v>230</v>
      </c>
    </row>
    <row r="8457" spans="6:27">
      <c r="F8457" s="128" t="s">
        <v>230</v>
      </c>
      <c r="G8457" s="128" t="s">
        <v>230</v>
      </c>
      <c r="H8457" s="128" t="s">
        <v>230</v>
      </c>
      <c r="I8457" s="128" t="s">
        <v>230</v>
      </c>
      <c r="J8457" s="128" t="s">
        <v>230</v>
      </c>
      <c r="K8457" s="128" t="s">
        <v>230</v>
      </c>
      <c r="N8457" s="128" t="s">
        <v>230</v>
      </c>
      <c r="AA8457" s="128" t="s">
        <v>230</v>
      </c>
    </row>
    <row r="8458" spans="6:27">
      <c r="F8458" s="128" t="s">
        <v>230</v>
      </c>
      <c r="G8458" s="128" t="s">
        <v>230</v>
      </c>
      <c r="H8458" s="128" t="s">
        <v>230</v>
      </c>
      <c r="I8458" s="128" t="s">
        <v>230</v>
      </c>
      <c r="J8458" s="128" t="s">
        <v>230</v>
      </c>
      <c r="K8458" s="128" t="s">
        <v>230</v>
      </c>
      <c r="N8458" s="128" t="s">
        <v>230</v>
      </c>
      <c r="AA8458" s="128" t="s">
        <v>230</v>
      </c>
    </row>
    <row r="8459" spans="6:27">
      <c r="F8459" s="128" t="s">
        <v>230</v>
      </c>
      <c r="G8459" s="128" t="s">
        <v>230</v>
      </c>
      <c r="H8459" s="128" t="s">
        <v>230</v>
      </c>
      <c r="I8459" s="128" t="s">
        <v>230</v>
      </c>
      <c r="J8459" s="128" t="s">
        <v>230</v>
      </c>
      <c r="K8459" s="128" t="s">
        <v>230</v>
      </c>
      <c r="N8459" s="128" t="s">
        <v>230</v>
      </c>
      <c r="AA8459" s="128" t="s">
        <v>230</v>
      </c>
    </row>
    <row r="8460" spans="6:27">
      <c r="F8460" s="128" t="s">
        <v>230</v>
      </c>
      <c r="G8460" s="128" t="s">
        <v>230</v>
      </c>
      <c r="H8460" s="128" t="s">
        <v>230</v>
      </c>
      <c r="I8460" s="128" t="s">
        <v>230</v>
      </c>
      <c r="J8460" s="128" t="s">
        <v>230</v>
      </c>
      <c r="K8460" s="128" t="s">
        <v>230</v>
      </c>
      <c r="N8460" s="128" t="s">
        <v>230</v>
      </c>
      <c r="AA8460" s="128" t="s">
        <v>230</v>
      </c>
    </row>
    <row r="8461" spans="6:27">
      <c r="F8461" s="128" t="s">
        <v>230</v>
      </c>
      <c r="G8461" s="128" t="s">
        <v>230</v>
      </c>
      <c r="H8461" s="128" t="s">
        <v>230</v>
      </c>
      <c r="I8461" s="128" t="s">
        <v>230</v>
      </c>
      <c r="J8461" s="128" t="s">
        <v>230</v>
      </c>
      <c r="K8461" s="128" t="s">
        <v>230</v>
      </c>
      <c r="N8461" s="128" t="s">
        <v>230</v>
      </c>
      <c r="AA8461" s="128" t="s">
        <v>230</v>
      </c>
    </row>
    <row r="8462" spans="6:27">
      <c r="F8462" s="128" t="s">
        <v>230</v>
      </c>
      <c r="G8462" s="128" t="s">
        <v>230</v>
      </c>
      <c r="H8462" s="128" t="s">
        <v>230</v>
      </c>
      <c r="I8462" s="128" t="s">
        <v>230</v>
      </c>
      <c r="J8462" s="128" t="s">
        <v>230</v>
      </c>
      <c r="K8462" s="128" t="s">
        <v>230</v>
      </c>
      <c r="N8462" s="128" t="s">
        <v>230</v>
      </c>
      <c r="AA8462" s="128" t="s">
        <v>230</v>
      </c>
    </row>
    <row r="8463" spans="6:27">
      <c r="F8463" s="128" t="s">
        <v>230</v>
      </c>
      <c r="G8463" s="128" t="s">
        <v>230</v>
      </c>
      <c r="H8463" s="128" t="s">
        <v>230</v>
      </c>
      <c r="I8463" s="128" t="s">
        <v>230</v>
      </c>
      <c r="J8463" s="128" t="s">
        <v>230</v>
      </c>
      <c r="K8463" s="128" t="s">
        <v>230</v>
      </c>
      <c r="N8463" s="128" t="s">
        <v>230</v>
      </c>
      <c r="AA8463" s="128" t="s">
        <v>230</v>
      </c>
    </row>
    <row r="8464" spans="6:27">
      <c r="F8464" s="128" t="s">
        <v>230</v>
      </c>
      <c r="G8464" s="128" t="s">
        <v>230</v>
      </c>
      <c r="H8464" s="128" t="s">
        <v>230</v>
      </c>
      <c r="I8464" s="128" t="s">
        <v>230</v>
      </c>
      <c r="J8464" s="128" t="s">
        <v>230</v>
      </c>
      <c r="K8464" s="128" t="s">
        <v>230</v>
      </c>
      <c r="N8464" s="128" t="s">
        <v>230</v>
      </c>
      <c r="AA8464" s="128" t="s">
        <v>230</v>
      </c>
    </row>
    <row r="8465" spans="6:27">
      <c r="F8465" s="128" t="s">
        <v>230</v>
      </c>
      <c r="G8465" s="128" t="s">
        <v>230</v>
      </c>
      <c r="H8465" s="128" t="s">
        <v>230</v>
      </c>
      <c r="I8465" s="128" t="s">
        <v>230</v>
      </c>
      <c r="J8465" s="128" t="s">
        <v>230</v>
      </c>
      <c r="K8465" s="128" t="s">
        <v>230</v>
      </c>
      <c r="N8465" s="128" t="s">
        <v>230</v>
      </c>
      <c r="AA8465" s="128" t="s">
        <v>230</v>
      </c>
    </row>
    <row r="8466" spans="6:27">
      <c r="F8466" s="128" t="s">
        <v>230</v>
      </c>
      <c r="G8466" s="128" t="s">
        <v>230</v>
      </c>
      <c r="H8466" s="128" t="s">
        <v>230</v>
      </c>
      <c r="I8466" s="128" t="s">
        <v>230</v>
      </c>
      <c r="J8466" s="128" t="s">
        <v>230</v>
      </c>
      <c r="K8466" s="128" t="s">
        <v>230</v>
      </c>
      <c r="N8466" s="128" t="s">
        <v>230</v>
      </c>
      <c r="AA8466" s="128" t="s">
        <v>230</v>
      </c>
    </row>
    <row r="8467" spans="6:27">
      <c r="F8467" s="128" t="s">
        <v>230</v>
      </c>
      <c r="G8467" s="128" t="s">
        <v>230</v>
      </c>
      <c r="H8467" s="128" t="s">
        <v>230</v>
      </c>
      <c r="I8467" s="128" t="s">
        <v>230</v>
      </c>
      <c r="J8467" s="128" t="s">
        <v>230</v>
      </c>
      <c r="K8467" s="128" t="s">
        <v>230</v>
      </c>
      <c r="N8467" s="128" t="s">
        <v>230</v>
      </c>
      <c r="AA8467" s="128" t="s">
        <v>230</v>
      </c>
    </row>
    <row r="8468" spans="6:27">
      <c r="F8468" s="128" t="s">
        <v>230</v>
      </c>
      <c r="G8468" s="128" t="s">
        <v>230</v>
      </c>
      <c r="H8468" s="128" t="s">
        <v>230</v>
      </c>
      <c r="I8468" s="128" t="s">
        <v>230</v>
      </c>
      <c r="J8468" s="128" t="s">
        <v>230</v>
      </c>
      <c r="K8468" s="128" t="s">
        <v>230</v>
      </c>
      <c r="N8468" s="128" t="s">
        <v>230</v>
      </c>
      <c r="AA8468" s="128" t="s">
        <v>230</v>
      </c>
    </row>
    <row r="8469" spans="6:27">
      <c r="F8469" s="128" t="s">
        <v>230</v>
      </c>
      <c r="G8469" s="128" t="s">
        <v>230</v>
      </c>
      <c r="H8469" s="128" t="s">
        <v>230</v>
      </c>
      <c r="I8469" s="128" t="s">
        <v>230</v>
      </c>
      <c r="J8469" s="128" t="s">
        <v>230</v>
      </c>
      <c r="K8469" s="128" t="s">
        <v>230</v>
      </c>
      <c r="N8469" s="128" t="s">
        <v>230</v>
      </c>
      <c r="AA8469" s="128" t="s">
        <v>230</v>
      </c>
    </row>
    <row r="8470" spans="6:27">
      <c r="F8470" s="128" t="s">
        <v>230</v>
      </c>
      <c r="G8470" s="128" t="s">
        <v>230</v>
      </c>
      <c r="H8470" s="128" t="s">
        <v>230</v>
      </c>
      <c r="I8470" s="128" t="s">
        <v>230</v>
      </c>
      <c r="J8470" s="128" t="s">
        <v>230</v>
      </c>
      <c r="K8470" s="128" t="s">
        <v>230</v>
      </c>
      <c r="N8470" s="128" t="s">
        <v>230</v>
      </c>
      <c r="AA8470" s="128" t="s">
        <v>230</v>
      </c>
    </row>
    <row r="8471" spans="6:27">
      <c r="F8471" s="128" t="s">
        <v>230</v>
      </c>
      <c r="G8471" s="128" t="s">
        <v>230</v>
      </c>
      <c r="H8471" s="128" t="s">
        <v>230</v>
      </c>
      <c r="I8471" s="128" t="s">
        <v>230</v>
      </c>
      <c r="J8471" s="128" t="s">
        <v>230</v>
      </c>
      <c r="K8471" s="128" t="s">
        <v>230</v>
      </c>
      <c r="N8471" s="128" t="s">
        <v>230</v>
      </c>
      <c r="AA8471" s="128" t="s">
        <v>230</v>
      </c>
    </row>
    <row r="8472" spans="6:27">
      <c r="F8472" s="128" t="s">
        <v>230</v>
      </c>
      <c r="G8472" s="128" t="s">
        <v>230</v>
      </c>
      <c r="H8472" s="128" t="s">
        <v>230</v>
      </c>
      <c r="I8472" s="128" t="s">
        <v>230</v>
      </c>
      <c r="J8472" s="128" t="s">
        <v>230</v>
      </c>
      <c r="K8472" s="128" t="s">
        <v>230</v>
      </c>
      <c r="N8472" s="128" t="s">
        <v>230</v>
      </c>
      <c r="AA8472" s="128" t="s">
        <v>230</v>
      </c>
    </row>
    <row r="8473" spans="6:27">
      <c r="F8473" s="128" t="s">
        <v>230</v>
      </c>
      <c r="G8473" s="128" t="s">
        <v>230</v>
      </c>
      <c r="H8473" s="128" t="s">
        <v>230</v>
      </c>
      <c r="I8473" s="128" t="s">
        <v>230</v>
      </c>
      <c r="J8473" s="128" t="s">
        <v>230</v>
      </c>
      <c r="K8473" s="128" t="s">
        <v>230</v>
      </c>
      <c r="N8473" s="128" t="s">
        <v>230</v>
      </c>
      <c r="AA8473" s="128" t="s">
        <v>230</v>
      </c>
    </row>
    <row r="8474" spans="6:27">
      <c r="F8474" s="128" t="s">
        <v>230</v>
      </c>
      <c r="G8474" s="128" t="s">
        <v>230</v>
      </c>
      <c r="H8474" s="128" t="s">
        <v>230</v>
      </c>
      <c r="I8474" s="128" t="s">
        <v>230</v>
      </c>
      <c r="J8474" s="128" t="s">
        <v>230</v>
      </c>
      <c r="K8474" s="128" t="s">
        <v>230</v>
      </c>
      <c r="N8474" s="128" t="s">
        <v>230</v>
      </c>
      <c r="AA8474" s="128" t="s">
        <v>230</v>
      </c>
    </row>
    <row r="8475" spans="6:27">
      <c r="F8475" s="128" t="s">
        <v>230</v>
      </c>
      <c r="G8475" s="128" t="s">
        <v>230</v>
      </c>
      <c r="H8475" s="128" t="s">
        <v>230</v>
      </c>
      <c r="I8475" s="128" t="s">
        <v>230</v>
      </c>
      <c r="J8475" s="128" t="s">
        <v>230</v>
      </c>
      <c r="K8475" s="128" t="s">
        <v>230</v>
      </c>
      <c r="N8475" s="128" t="s">
        <v>230</v>
      </c>
      <c r="AA8475" s="128" t="s">
        <v>230</v>
      </c>
    </row>
    <row r="8476" spans="6:27">
      <c r="F8476" s="128" t="s">
        <v>230</v>
      </c>
      <c r="G8476" s="128" t="s">
        <v>230</v>
      </c>
      <c r="H8476" s="128" t="s">
        <v>230</v>
      </c>
      <c r="I8476" s="128" t="s">
        <v>230</v>
      </c>
      <c r="J8476" s="128" t="s">
        <v>230</v>
      </c>
      <c r="K8476" s="128" t="s">
        <v>230</v>
      </c>
      <c r="N8476" s="128" t="s">
        <v>230</v>
      </c>
      <c r="AA8476" s="128" t="s">
        <v>230</v>
      </c>
    </row>
    <row r="8477" spans="6:27">
      <c r="F8477" s="128" t="s">
        <v>230</v>
      </c>
      <c r="G8477" s="128" t="s">
        <v>230</v>
      </c>
      <c r="H8477" s="128" t="s">
        <v>230</v>
      </c>
      <c r="I8477" s="128" t="s">
        <v>230</v>
      </c>
      <c r="J8477" s="128" t="s">
        <v>230</v>
      </c>
      <c r="K8477" s="128" t="s">
        <v>230</v>
      </c>
      <c r="N8477" s="128" t="s">
        <v>230</v>
      </c>
      <c r="AA8477" s="128" t="s">
        <v>230</v>
      </c>
    </row>
    <row r="8478" spans="6:27">
      <c r="F8478" s="128" t="s">
        <v>230</v>
      </c>
      <c r="G8478" s="128" t="s">
        <v>230</v>
      </c>
      <c r="H8478" s="128" t="s">
        <v>230</v>
      </c>
      <c r="I8478" s="128" t="s">
        <v>230</v>
      </c>
      <c r="J8478" s="128" t="s">
        <v>230</v>
      </c>
      <c r="K8478" s="128" t="s">
        <v>230</v>
      </c>
      <c r="N8478" s="128" t="s">
        <v>230</v>
      </c>
      <c r="AA8478" s="128" t="s">
        <v>230</v>
      </c>
    </row>
    <row r="8479" spans="6:27">
      <c r="F8479" s="128" t="s">
        <v>230</v>
      </c>
      <c r="G8479" s="128" t="s">
        <v>230</v>
      </c>
      <c r="H8479" s="128" t="s">
        <v>230</v>
      </c>
      <c r="I8479" s="128" t="s">
        <v>230</v>
      </c>
      <c r="J8479" s="128" t="s">
        <v>230</v>
      </c>
      <c r="K8479" s="128" t="s">
        <v>230</v>
      </c>
      <c r="N8479" s="128" t="s">
        <v>230</v>
      </c>
      <c r="AA8479" s="128" t="s">
        <v>230</v>
      </c>
    </row>
    <row r="8480" spans="6:27">
      <c r="F8480" s="128" t="s">
        <v>230</v>
      </c>
      <c r="G8480" s="128" t="s">
        <v>230</v>
      </c>
      <c r="H8480" s="128" t="s">
        <v>230</v>
      </c>
      <c r="I8480" s="128" t="s">
        <v>230</v>
      </c>
      <c r="J8480" s="128" t="s">
        <v>230</v>
      </c>
      <c r="K8480" s="128" t="s">
        <v>230</v>
      </c>
      <c r="N8480" s="128" t="s">
        <v>230</v>
      </c>
      <c r="AA8480" s="128" t="s">
        <v>230</v>
      </c>
    </row>
    <row r="8481" spans="6:27">
      <c r="F8481" s="128" t="s">
        <v>230</v>
      </c>
      <c r="G8481" s="128" t="s">
        <v>230</v>
      </c>
      <c r="H8481" s="128" t="s">
        <v>230</v>
      </c>
      <c r="I8481" s="128" t="s">
        <v>230</v>
      </c>
      <c r="J8481" s="128" t="s">
        <v>230</v>
      </c>
      <c r="K8481" s="128" t="s">
        <v>230</v>
      </c>
      <c r="N8481" s="128" t="s">
        <v>230</v>
      </c>
      <c r="AA8481" s="128" t="s">
        <v>230</v>
      </c>
    </row>
    <row r="8482" spans="6:27">
      <c r="F8482" s="128" t="s">
        <v>230</v>
      </c>
      <c r="G8482" s="128" t="s">
        <v>230</v>
      </c>
      <c r="H8482" s="128" t="s">
        <v>230</v>
      </c>
      <c r="I8482" s="128" t="s">
        <v>230</v>
      </c>
      <c r="J8482" s="128" t="s">
        <v>230</v>
      </c>
      <c r="K8482" s="128" t="s">
        <v>230</v>
      </c>
      <c r="N8482" s="128" t="s">
        <v>230</v>
      </c>
      <c r="AA8482" s="128" t="s">
        <v>230</v>
      </c>
    </row>
    <row r="8483" spans="6:27">
      <c r="F8483" s="128" t="s">
        <v>230</v>
      </c>
      <c r="G8483" s="128" t="s">
        <v>230</v>
      </c>
      <c r="H8483" s="128" t="s">
        <v>230</v>
      </c>
      <c r="I8483" s="128" t="s">
        <v>230</v>
      </c>
      <c r="J8483" s="128" t="s">
        <v>230</v>
      </c>
      <c r="K8483" s="128" t="s">
        <v>230</v>
      </c>
      <c r="N8483" s="128" t="s">
        <v>230</v>
      </c>
      <c r="AA8483" s="128" t="s">
        <v>230</v>
      </c>
    </row>
    <row r="8484" spans="6:27">
      <c r="F8484" s="128" t="s">
        <v>230</v>
      </c>
      <c r="G8484" s="128" t="s">
        <v>230</v>
      </c>
      <c r="H8484" s="128" t="s">
        <v>230</v>
      </c>
      <c r="I8484" s="128" t="s">
        <v>230</v>
      </c>
      <c r="J8484" s="128" t="s">
        <v>230</v>
      </c>
      <c r="K8484" s="128" t="s">
        <v>230</v>
      </c>
      <c r="N8484" s="128" t="s">
        <v>230</v>
      </c>
      <c r="AA8484" s="128" t="s">
        <v>230</v>
      </c>
    </row>
    <row r="8485" spans="6:27">
      <c r="F8485" s="128" t="s">
        <v>230</v>
      </c>
      <c r="G8485" s="128" t="s">
        <v>230</v>
      </c>
      <c r="H8485" s="128" t="s">
        <v>230</v>
      </c>
      <c r="I8485" s="128" t="s">
        <v>230</v>
      </c>
      <c r="J8485" s="128" t="s">
        <v>230</v>
      </c>
      <c r="K8485" s="128" t="s">
        <v>230</v>
      </c>
      <c r="N8485" s="128" t="s">
        <v>230</v>
      </c>
      <c r="AA8485" s="128" t="s">
        <v>230</v>
      </c>
    </row>
    <row r="8486" spans="6:27">
      <c r="F8486" s="128" t="s">
        <v>230</v>
      </c>
      <c r="G8486" s="128" t="s">
        <v>230</v>
      </c>
      <c r="H8486" s="128" t="s">
        <v>230</v>
      </c>
      <c r="I8486" s="128" t="s">
        <v>230</v>
      </c>
      <c r="J8486" s="128" t="s">
        <v>230</v>
      </c>
      <c r="K8486" s="128" t="s">
        <v>230</v>
      </c>
      <c r="N8486" s="128" t="s">
        <v>230</v>
      </c>
      <c r="AA8486" s="128" t="s">
        <v>230</v>
      </c>
    </row>
    <row r="8487" spans="6:27">
      <c r="F8487" s="128" t="s">
        <v>230</v>
      </c>
      <c r="G8487" s="128" t="s">
        <v>230</v>
      </c>
      <c r="H8487" s="128" t="s">
        <v>230</v>
      </c>
      <c r="I8487" s="128" t="s">
        <v>230</v>
      </c>
      <c r="J8487" s="128" t="s">
        <v>230</v>
      </c>
      <c r="K8487" s="128" t="s">
        <v>230</v>
      </c>
      <c r="N8487" s="128" t="s">
        <v>230</v>
      </c>
      <c r="AA8487" s="128" t="s">
        <v>230</v>
      </c>
    </row>
    <row r="8488" spans="6:27">
      <c r="F8488" s="128" t="s">
        <v>230</v>
      </c>
      <c r="G8488" s="128" t="s">
        <v>230</v>
      </c>
      <c r="H8488" s="128" t="s">
        <v>230</v>
      </c>
      <c r="I8488" s="128" t="s">
        <v>230</v>
      </c>
      <c r="J8488" s="128" t="s">
        <v>230</v>
      </c>
      <c r="K8488" s="128" t="s">
        <v>230</v>
      </c>
      <c r="N8488" s="128" t="s">
        <v>230</v>
      </c>
      <c r="AA8488" s="128" t="s">
        <v>230</v>
      </c>
    </row>
    <row r="8489" spans="6:27">
      <c r="F8489" s="128" t="s">
        <v>230</v>
      </c>
      <c r="G8489" s="128" t="s">
        <v>230</v>
      </c>
      <c r="H8489" s="128" t="s">
        <v>230</v>
      </c>
      <c r="I8489" s="128" t="s">
        <v>230</v>
      </c>
      <c r="J8489" s="128" t="s">
        <v>230</v>
      </c>
      <c r="K8489" s="128" t="s">
        <v>230</v>
      </c>
      <c r="N8489" s="128" t="s">
        <v>230</v>
      </c>
      <c r="AA8489" s="128" t="s">
        <v>230</v>
      </c>
    </row>
    <row r="8490" spans="6:27">
      <c r="F8490" s="128" t="s">
        <v>230</v>
      </c>
      <c r="G8490" s="128" t="s">
        <v>230</v>
      </c>
      <c r="H8490" s="128" t="s">
        <v>230</v>
      </c>
      <c r="I8490" s="128" t="s">
        <v>230</v>
      </c>
      <c r="J8490" s="128" t="s">
        <v>230</v>
      </c>
      <c r="K8490" s="128" t="s">
        <v>230</v>
      </c>
      <c r="N8490" s="128" t="s">
        <v>230</v>
      </c>
      <c r="AA8490" s="128" t="s">
        <v>230</v>
      </c>
    </row>
    <row r="8491" spans="6:27">
      <c r="F8491" s="128" t="s">
        <v>230</v>
      </c>
      <c r="G8491" s="128" t="s">
        <v>230</v>
      </c>
      <c r="H8491" s="128" t="s">
        <v>230</v>
      </c>
      <c r="I8491" s="128" t="s">
        <v>230</v>
      </c>
      <c r="J8491" s="128" t="s">
        <v>230</v>
      </c>
      <c r="K8491" s="128" t="s">
        <v>230</v>
      </c>
      <c r="N8491" s="128" t="s">
        <v>230</v>
      </c>
      <c r="AA8491" s="128" t="s">
        <v>230</v>
      </c>
    </row>
    <row r="8492" spans="6:27">
      <c r="F8492" s="128" t="s">
        <v>230</v>
      </c>
      <c r="G8492" s="128" t="s">
        <v>230</v>
      </c>
      <c r="H8492" s="128" t="s">
        <v>230</v>
      </c>
      <c r="I8492" s="128" t="s">
        <v>230</v>
      </c>
      <c r="J8492" s="128" t="s">
        <v>230</v>
      </c>
      <c r="K8492" s="128" t="s">
        <v>230</v>
      </c>
      <c r="N8492" s="128" t="s">
        <v>230</v>
      </c>
      <c r="AA8492" s="128" t="s">
        <v>230</v>
      </c>
    </row>
    <row r="8493" spans="6:27">
      <c r="F8493" s="128" t="s">
        <v>230</v>
      </c>
      <c r="G8493" s="128" t="s">
        <v>230</v>
      </c>
      <c r="H8493" s="128" t="s">
        <v>230</v>
      </c>
      <c r="I8493" s="128" t="s">
        <v>230</v>
      </c>
      <c r="J8493" s="128" t="s">
        <v>230</v>
      </c>
      <c r="K8493" s="128" t="s">
        <v>230</v>
      </c>
      <c r="N8493" s="128" t="s">
        <v>230</v>
      </c>
      <c r="AA8493" s="128" t="s">
        <v>230</v>
      </c>
    </row>
    <row r="8494" spans="6:27">
      <c r="F8494" s="128" t="s">
        <v>230</v>
      </c>
      <c r="G8494" s="128" t="s">
        <v>230</v>
      </c>
      <c r="H8494" s="128" t="s">
        <v>230</v>
      </c>
      <c r="I8494" s="128" t="s">
        <v>230</v>
      </c>
      <c r="J8494" s="128" t="s">
        <v>230</v>
      </c>
      <c r="K8494" s="128" t="s">
        <v>230</v>
      </c>
      <c r="N8494" s="128" t="s">
        <v>230</v>
      </c>
      <c r="AA8494" s="128" t="s">
        <v>230</v>
      </c>
    </row>
    <row r="8495" spans="6:27">
      <c r="F8495" s="128" t="s">
        <v>230</v>
      </c>
      <c r="G8495" s="128" t="s">
        <v>230</v>
      </c>
      <c r="H8495" s="128" t="s">
        <v>230</v>
      </c>
      <c r="I8495" s="128" t="s">
        <v>230</v>
      </c>
      <c r="J8495" s="128" t="s">
        <v>230</v>
      </c>
      <c r="K8495" s="128" t="s">
        <v>230</v>
      </c>
      <c r="N8495" s="128" t="s">
        <v>230</v>
      </c>
      <c r="AA8495" s="128" t="s">
        <v>230</v>
      </c>
    </row>
    <row r="8496" spans="6:27">
      <c r="F8496" s="128" t="s">
        <v>230</v>
      </c>
      <c r="G8496" s="128" t="s">
        <v>230</v>
      </c>
      <c r="H8496" s="128" t="s">
        <v>230</v>
      </c>
      <c r="I8496" s="128" t="s">
        <v>230</v>
      </c>
      <c r="J8496" s="128" t="s">
        <v>230</v>
      </c>
      <c r="K8496" s="128" t="s">
        <v>230</v>
      </c>
      <c r="N8496" s="128" t="s">
        <v>230</v>
      </c>
      <c r="AA8496" s="128" t="s">
        <v>230</v>
      </c>
    </row>
    <row r="8497" spans="6:27">
      <c r="F8497" s="128" t="s">
        <v>230</v>
      </c>
      <c r="G8497" s="128" t="s">
        <v>230</v>
      </c>
      <c r="H8497" s="128" t="s">
        <v>230</v>
      </c>
      <c r="I8497" s="128" t="s">
        <v>230</v>
      </c>
      <c r="J8497" s="128" t="s">
        <v>230</v>
      </c>
      <c r="K8497" s="128" t="s">
        <v>230</v>
      </c>
      <c r="N8497" s="128" t="s">
        <v>230</v>
      </c>
      <c r="AA8497" s="128" t="s">
        <v>230</v>
      </c>
    </row>
    <row r="8498" spans="6:27">
      <c r="F8498" s="128" t="s">
        <v>230</v>
      </c>
      <c r="G8498" s="128" t="s">
        <v>230</v>
      </c>
      <c r="H8498" s="128" t="s">
        <v>230</v>
      </c>
      <c r="I8498" s="128" t="s">
        <v>230</v>
      </c>
      <c r="J8498" s="128" t="s">
        <v>230</v>
      </c>
      <c r="K8498" s="128" t="s">
        <v>230</v>
      </c>
      <c r="N8498" s="128" t="s">
        <v>230</v>
      </c>
      <c r="AA8498" s="128" t="s">
        <v>230</v>
      </c>
    </row>
    <row r="8499" spans="6:27">
      <c r="F8499" s="128" t="s">
        <v>230</v>
      </c>
      <c r="G8499" s="128" t="s">
        <v>230</v>
      </c>
      <c r="H8499" s="128" t="s">
        <v>230</v>
      </c>
      <c r="I8499" s="128" t="s">
        <v>230</v>
      </c>
      <c r="J8499" s="128" t="s">
        <v>230</v>
      </c>
      <c r="K8499" s="128" t="s">
        <v>230</v>
      </c>
      <c r="N8499" s="128" t="s">
        <v>230</v>
      </c>
      <c r="AA8499" s="128" t="s">
        <v>230</v>
      </c>
    </row>
    <row r="8500" spans="6:27">
      <c r="F8500" s="128" t="s">
        <v>230</v>
      </c>
      <c r="G8500" s="128" t="s">
        <v>230</v>
      </c>
      <c r="H8500" s="128" t="s">
        <v>230</v>
      </c>
      <c r="I8500" s="128" t="s">
        <v>230</v>
      </c>
      <c r="J8500" s="128" t="s">
        <v>230</v>
      </c>
      <c r="K8500" s="128" t="s">
        <v>230</v>
      </c>
      <c r="N8500" s="128" t="s">
        <v>230</v>
      </c>
      <c r="AA8500" s="128" t="s">
        <v>230</v>
      </c>
    </row>
    <row r="8501" spans="6:27">
      <c r="F8501" s="128" t="s">
        <v>230</v>
      </c>
      <c r="G8501" s="128" t="s">
        <v>230</v>
      </c>
      <c r="H8501" s="128" t="s">
        <v>230</v>
      </c>
      <c r="I8501" s="128" t="s">
        <v>230</v>
      </c>
      <c r="J8501" s="128" t="s">
        <v>230</v>
      </c>
      <c r="K8501" s="128" t="s">
        <v>230</v>
      </c>
      <c r="N8501" s="128" t="s">
        <v>230</v>
      </c>
      <c r="AA8501" s="128" t="s">
        <v>230</v>
      </c>
    </row>
    <row r="8502" spans="6:27">
      <c r="F8502" s="128" t="s">
        <v>230</v>
      </c>
      <c r="G8502" s="128" t="s">
        <v>230</v>
      </c>
      <c r="H8502" s="128" t="s">
        <v>230</v>
      </c>
      <c r="I8502" s="128" t="s">
        <v>230</v>
      </c>
      <c r="J8502" s="128" t="s">
        <v>230</v>
      </c>
      <c r="K8502" s="128" t="s">
        <v>230</v>
      </c>
      <c r="N8502" s="128" t="s">
        <v>230</v>
      </c>
      <c r="AA8502" s="128" t="s">
        <v>230</v>
      </c>
    </row>
    <row r="8503" spans="6:27">
      <c r="F8503" s="128" t="s">
        <v>230</v>
      </c>
      <c r="G8503" s="128" t="s">
        <v>230</v>
      </c>
      <c r="H8503" s="128" t="s">
        <v>230</v>
      </c>
      <c r="I8503" s="128" t="s">
        <v>230</v>
      </c>
      <c r="J8503" s="128" t="s">
        <v>230</v>
      </c>
      <c r="K8503" s="128" t="s">
        <v>230</v>
      </c>
      <c r="N8503" s="128" t="s">
        <v>230</v>
      </c>
      <c r="AA8503" s="128" t="s">
        <v>230</v>
      </c>
    </row>
    <row r="8504" spans="6:27">
      <c r="F8504" s="128" t="s">
        <v>230</v>
      </c>
      <c r="G8504" s="128" t="s">
        <v>230</v>
      </c>
      <c r="H8504" s="128" t="s">
        <v>230</v>
      </c>
      <c r="I8504" s="128" t="s">
        <v>230</v>
      </c>
      <c r="J8504" s="128" t="s">
        <v>230</v>
      </c>
      <c r="K8504" s="128" t="s">
        <v>230</v>
      </c>
      <c r="N8504" s="128" t="s">
        <v>230</v>
      </c>
      <c r="AA8504" s="128" t="s">
        <v>230</v>
      </c>
    </row>
    <row r="8505" spans="6:27">
      <c r="F8505" s="128" t="s">
        <v>230</v>
      </c>
      <c r="G8505" s="128" t="s">
        <v>230</v>
      </c>
      <c r="H8505" s="128" t="s">
        <v>230</v>
      </c>
      <c r="I8505" s="128" t="s">
        <v>230</v>
      </c>
      <c r="J8505" s="128" t="s">
        <v>230</v>
      </c>
      <c r="K8505" s="128" t="s">
        <v>230</v>
      </c>
      <c r="N8505" s="128" t="s">
        <v>230</v>
      </c>
      <c r="AA8505" s="128" t="s">
        <v>230</v>
      </c>
    </row>
    <row r="8506" spans="6:27">
      <c r="F8506" s="128" t="s">
        <v>230</v>
      </c>
      <c r="G8506" s="128" t="s">
        <v>230</v>
      </c>
      <c r="H8506" s="128" t="s">
        <v>230</v>
      </c>
      <c r="I8506" s="128" t="s">
        <v>230</v>
      </c>
      <c r="J8506" s="128" t="s">
        <v>230</v>
      </c>
      <c r="K8506" s="128" t="s">
        <v>230</v>
      </c>
      <c r="N8506" s="128" t="s">
        <v>230</v>
      </c>
      <c r="AA8506" s="128" t="s">
        <v>230</v>
      </c>
    </row>
    <row r="8507" spans="6:27">
      <c r="F8507" s="128" t="s">
        <v>230</v>
      </c>
      <c r="G8507" s="128" t="s">
        <v>230</v>
      </c>
      <c r="H8507" s="128" t="s">
        <v>230</v>
      </c>
      <c r="I8507" s="128" t="s">
        <v>230</v>
      </c>
      <c r="J8507" s="128" t="s">
        <v>230</v>
      </c>
      <c r="K8507" s="128" t="s">
        <v>230</v>
      </c>
      <c r="N8507" s="128" t="s">
        <v>230</v>
      </c>
      <c r="AA8507" s="128" t="s">
        <v>230</v>
      </c>
    </row>
    <row r="8508" spans="6:27">
      <c r="F8508" s="128" t="s">
        <v>230</v>
      </c>
      <c r="G8508" s="128" t="s">
        <v>230</v>
      </c>
      <c r="H8508" s="128" t="s">
        <v>230</v>
      </c>
      <c r="I8508" s="128" t="s">
        <v>230</v>
      </c>
      <c r="J8508" s="128" t="s">
        <v>230</v>
      </c>
      <c r="K8508" s="128" t="s">
        <v>230</v>
      </c>
      <c r="N8508" s="128" t="s">
        <v>230</v>
      </c>
      <c r="AA8508" s="128" t="s">
        <v>230</v>
      </c>
    </row>
    <row r="8509" spans="6:27">
      <c r="F8509" s="128" t="s">
        <v>230</v>
      </c>
      <c r="G8509" s="128" t="s">
        <v>230</v>
      </c>
      <c r="H8509" s="128" t="s">
        <v>230</v>
      </c>
      <c r="I8509" s="128" t="s">
        <v>230</v>
      </c>
      <c r="J8509" s="128" t="s">
        <v>230</v>
      </c>
      <c r="K8509" s="128" t="s">
        <v>230</v>
      </c>
      <c r="N8509" s="128" t="s">
        <v>230</v>
      </c>
      <c r="AA8509" s="128" t="s">
        <v>230</v>
      </c>
    </row>
    <row r="8510" spans="6:27">
      <c r="F8510" s="128" t="s">
        <v>230</v>
      </c>
      <c r="G8510" s="128" t="s">
        <v>230</v>
      </c>
      <c r="H8510" s="128" t="s">
        <v>230</v>
      </c>
      <c r="I8510" s="128" t="s">
        <v>230</v>
      </c>
      <c r="J8510" s="128" t="s">
        <v>230</v>
      </c>
      <c r="K8510" s="128" t="s">
        <v>230</v>
      </c>
      <c r="N8510" s="128" t="s">
        <v>230</v>
      </c>
      <c r="AA8510" s="128" t="s">
        <v>230</v>
      </c>
    </row>
    <row r="8511" spans="6:27">
      <c r="F8511" s="128" t="s">
        <v>230</v>
      </c>
      <c r="G8511" s="128" t="s">
        <v>230</v>
      </c>
      <c r="H8511" s="128" t="s">
        <v>230</v>
      </c>
      <c r="I8511" s="128" t="s">
        <v>230</v>
      </c>
      <c r="J8511" s="128" t="s">
        <v>230</v>
      </c>
      <c r="K8511" s="128" t="s">
        <v>230</v>
      </c>
      <c r="N8511" s="128" t="s">
        <v>230</v>
      </c>
      <c r="AA8511" s="128" t="s">
        <v>230</v>
      </c>
    </row>
    <row r="8512" spans="6:27">
      <c r="F8512" s="128" t="s">
        <v>230</v>
      </c>
      <c r="G8512" s="128" t="s">
        <v>230</v>
      </c>
      <c r="H8512" s="128" t="s">
        <v>230</v>
      </c>
      <c r="I8512" s="128" t="s">
        <v>230</v>
      </c>
      <c r="J8512" s="128" t="s">
        <v>230</v>
      </c>
      <c r="K8512" s="128" t="s">
        <v>230</v>
      </c>
      <c r="N8512" s="128" t="s">
        <v>230</v>
      </c>
      <c r="AA8512" s="128" t="s">
        <v>230</v>
      </c>
    </row>
    <row r="8513" spans="6:27">
      <c r="F8513" s="128" t="s">
        <v>230</v>
      </c>
      <c r="G8513" s="128" t="s">
        <v>230</v>
      </c>
      <c r="H8513" s="128" t="s">
        <v>230</v>
      </c>
      <c r="I8513" s="128" t="s">
        <v>230</v>
      </c>
      <c r="J8513" s="128" t="s">
        <v>230</v>
      </c>
      <c r="K8513" s="128" t="s">
        <v>230</v>
      </c>
      <c r="N8513" s="128" t="s">
        <v>230</v>
      </c>
      <c r="AA8513" s="128" t="s">
        <v>230</v>
      </c>
    </row>
    <row r="8514" spans="6:27">
      <c r="F8514" s="128" t="s">
        <v>230</v>
      </c>
      <c r="G8514" s="128" t="s">
        <v>230</v>
      </c>
      <c r="H8514" s="128" t="s">
        <v>230</v>
      </c>
      <c r="I8514" s="128" t="s">
        <v>230</v>
      </c>
      <c r="J8514" s="128" t="s">
        <v>230</v>
      </c>
      <c r="K8514" s="128" t="s">
        <v>230</v>
      </c>
      <c r="N8514" s="128" t="s">
        <v>230</v>
      </c>
      <c r="AA8514" s="128" t="s">
        <v>230</v>
      </c>
    </row>
    <row r="8515" spans="6:27">
      <c r="F8515" s="128" t="s">
        <v>230</v>
      </c>
      <c r="G8515" s="128" t="s">
        <v>230</v>
      </c>
      <c r="H8515" s="128" t="s">
        <v>230</v>
      </c>
      <c r="I8515" s="128" t="s">
        <v>230</v>
      </c>
      <c r="J8515" s="128" t="s">
        <v>230</v>
      </c>
      <c r="K8515" s="128" t="s">
        <v>230</v>
      </c>
      <c r="N8515" s="128" t="s">
        <v>230</v>
      </c>
      <c r="AA8515" s="128" t="s">
        <v>230</v>
      </c>
    </row>
    <row r="8516" spans="6:27">
      <c r="F8516" s="128" t="s">
        <v>230</v>
      </c>
      <c r="G8516" s="128" t="s">
        <v>230</v>
      </c>
      <c r="H8516" s="128" t="s">
        <v>230</v>
      </c>
      <c r="I8516" s="128" t="s">
        <v>230</v>
      </c>
      <c r="J8516" s="128" t="s">
        <v>230</v>
      </c>
      <c r="K8516" s="128" t="s">
        <v>230</v>
      </c>
      <c r="N8516" s="128" t="s">
        <v>230</v>
      </c>
      <c r="AA8516" s="128" t="s">
        <v>230</v>
      </c>
    </row>
    <row r="8517" spans="6:27">
      <c r="F8517" s="128" t="s">
        <v>230</v>
      </c>
      <c r="G8517" s="128" t="s">
        <v>230</v>
      </c>
      <c r="H8517" s="128" t="s">
        <v>230</v>
      </c>
      <c r="I8517" s="128" t="s">
        <v>230</v>
      </c>
      <c r="J8517" s="128" t="s">
        <v>230</v>
      </c>
      <c r="K8517" s="128" t="s">
        <v>230</v>
      </c>
      <c r="N8517" s="128" t="s">
        <v>230</v>
      </c>
      <c r="AA8517" s="128" t="s">
        <v>230</v>
      </c>
    </row>
    <row r="8518" spans="6:27">
      <c r="F8518" s="128" t="s">
        <v>230</v>
      </c>
      <c r="G8518" s="128" t="s">
        <v>230</v>
      </c>
      <c r="H8518" s="128" t="s">
        <v>230</v>
      </c>
      <c r="I8518" s="128" t="s">
        <v>230</v>
      </c>
      <c r="J8518" s="128" t="s">
        <v>230</v>
      </c>
      <c r="K8518" s="128" t="s">
        <v>230</v>
      </c>
      <c r="N8518" s="128" t="s">
        <v>230</v>
      </c>
      <c r="AA8518" s="128" t="s">
        <v>230</v>
      </c>
    </row>
    <row r="8519" spans="6:27">
      <c r="F8519" s="128" t="s">
        <v>230</v>
      </c>
      <c r="G8519" s="128" t="s">
        <v>230</v>
      </c>
      <c r="H8519" s="128" t="s">
        <v>230</v>
      </c>
      <c r="I8519" s="128" t="s">
        <v>230</v>
      </c>
      <c r="J8519" s="128" t="s">
        <v>230</v>
      </c>
      <c r="K8519" s="128" t="s">
        <v>230</v>
      </c>
      <c r="N8519" s="128" t="s">
        <v>230</v>
      </c>
      <c r="AA8519" s="128" t="s">
        <v>230</v>
      </c>
    </row>
    <row r="8520" spans="6:27">
      <c r="F8520" s="128" t="s">
        <v>230</v>
      </c>
      <c r="G8520" s="128" t="s">
        <v>230</v>
      </c>
      <c r="H8520" s="128" t="s">
        <v>230</v>
      </c>
      <c r="I8520" s="128" t="s">
        <v>230</v>
      </c>
      <c r="J8520" s="128" t="s">
        <v>230</v>
      </c>
      <c r="K8520" s="128" t="s">
        <v>230</v>
      </c>
      <c r="N8520" s="128" t="s">
        <v>230</v>
      </c>
      <c r="AA8520" s="128" t="s">
        <v>230</v>
      </c>
    </row>
    <row r="8521" spans="6:27">
      <c r="F8521" s="128" t="s">
        <v>230</v>
      </c>
      <c r="G8521" s="128" t="s">
        <v>230</v>
      </c>
      <c r="H8521" s="128" t="s">
        <v>230</v>
      </c>
      <c r="I8521" s="128" t="s">
        <v>230</v>
      </c>
      <c r="J8521" s="128" t="s">
        <v>230</v>
      </c>
      <c r="K8521" s="128" t="s">
        <v>230</v>
      </c>
      <c r="N8521" s="128" t="s">
        <v>230</v>
      </c>
      <c r="AA8521" s="128" t="s">
        <v>230</v>
      </c>
    </row>
    <row r="8522" spans="6:27">
      <c r="F8522" s="128" t="s">
        <v>230</v>
      </c>
      <c r="G8522" s="128" t="s">
        <v>230</v>
      </c>
      <c r="H8522" s="128" t="s">
        <v>230</v>
      </c>
      <c r="I8522" s="128" t="s">
        <v>230</v>
      </c>
      <c r="J8522" s="128" t="s">
        <v>230</v>
      </c>
      <c r="K8522" s="128" t="s">
        <v>230</v>
      </c>
      <c r="N8522" s="128" t="s">
        <v>230</v>
      </c>
      <c r="AA8522" s="128" t="s">
        <v>230</v>
      </c>
    </row>
    <row r="8523" spans="6:27">
      <c r="F8523" s="128" t="s">
        <v>230</v>
      </c>
      <c r="G8523" s="128" t="s">
        <v>230</v>
      </c>
      <c r="H8523" s="128" t="s">
        <v>230</v>
      </c>
      <c r="I8523" s="128" t="s">
        <v>230</v>
      </c>
      <c r="J8523" s="128" t="s">
        <v>230</v>
      </c>
      <c r="K8523" s="128" t="s">
        <v>230</v>
      </c>
      <c r="N8523" s="128" t="s">
        <v>230</v>
      </c>
      <c r="AA8523" s="128" t="s">
        <v>230</v>
      </c>
    </row>
    <row r="8524" spans="6:27">
      <c r="F8524" s="128" t="s">
        <v>230</v>
      </c>
      <c r="G8524" s="128" t="s">
        <v>230</v>
      </c>
      <c r="H8524" s="128" t="s">
        <v>230</v>
      </c>
      <c r="I8524" s="128" t="s">
        <v>230</v>
      </c>
      <c r="J8524" s="128" t="s">
        <v>230</v>
      </c>
      <c r="K8524" s="128" t="s">
        <v>230</v>
      </c>
      <c r="N8524" s="128" t="s">
        <v>230</v>
      </c>
      <c r="AA8524" s="128" t="s">
        <v>230</v>
      </c>
    </row>
    <row r="8525" spans="6:27">
      <c r="F8525" s="128" t="s">
        <v>230</v>
      </c>
      <c r="G8525" s="128" t="s">
        <v>230</v>
      </c>
      <c r="H8525" s="128" t="s">
        <v>230</v>
      </c>
      <c r="I8525" s="128" t="s">
        <v>230</v>
      </c>
      <c r="J8525" s="128" t="s">
        <v>230</v>
      </c>
      <c r="K8525" s="128" t="s">
        <v>230</v>
      </c>
      <c r="N8525" s="128" t="s">
        <v>230</v>
      </c>
      <c r="AA8525" s="128" t="s">
        <v>230</v>
      </c>
    </row>
    <row r="8526" spans="6:27">
      <c r="F8526" s="128" t="s">
        <v>230</v>
      </c>
      <c r="G8526" s="128" t="s">
        <v>230</v>
      </c>
      <c r="H8526" s="128" t="s">
        <v>230</v>
      </c>
      <c r="I8526" s="128" t="s">
        <v>230</v>
      </c>
      <c r="J8526" s="128" t="s">
        <v>230</v>
      </c>
      <c r="K8526" s="128" t="s">
        <v>230</v>
      </c>
      <c r="N8526" s="128" t="s">
        <v>230</v>
      </c>
      <c r="AA8526" s="128" t="s">
        <v>230</v>
      </c>
    </row>
    <row r="8527" spans="6:27">
      <c r="F8527" s="128" t="s">
        <v>230</v>
      </c>
      <c r="G8527" s="128" t="s">
        <v>230</v>
      </c>
      <c r="H8527" s="128" t="s">
        <v>230</v>
      </c>
      <c r="I8527" s="128" t="s">
        <v>230</v>
      </c>
      <c r="J8527" s="128" t="s">
        <v>230</v>
      </c>
      <c r="K8527" s="128" t="s">
        <v>230</v>
      </c>
      <c r="N8527" s="128" t="s">
        <v>230</v>
      </c>
      <c r="AA8527" s="128" t="s">
        <v>230</v>
      </c>
    </row>
    <row r="8528" spans="6:27">
      <c r="F8528" s="128" t="s">
        <v>230</v>
      </c>
      <c r="G8528" s="128" t="s">
        <v>230</v>
      </c>
      <c r="H8528" s="128" t="s">
        <v>230</v>
      </c>
      <c r="I8528" s="128" t="s">
        <v>230</v>
      </c>
      <c r="J8528" s="128" t="s">
        <v>230</v>
      </c>
      <c r="K8528" s="128" t="s">
        <v>230</v>
      </c>
      <c r="N8528" s="128" t="s">
        <v>230</v>
      </c>
      <c r="AA8528" s="128" t="s">
        <v>230</v>
      </c>
    </row>
    <row r="8529" spans="6:27">
      <c r="F8529" s="128" t="s">
        <v>230</v>
      </c>
      <c r="G8529" s="128" t="s">
        <v>230</v>
      </c>
      <c r="H8529" s="128" t="s">
        <v>230</v>
      </c>
      <c r="I8529" s="128" t="s">
        <v>230</v>
      </c>
      <c r="J8529" s="128" t="s">
        <v>230</v>
      </c>
      <c r="K8529" s="128" t="s">
        <v>230</v>
      </c>
      <c r="N8529" s="128" t="s">
        <v>230</v>
      </c>
      <c r="AA8529" s="128" t="s">
        <v>230</v>
      </c>
    </row>
    <row r="8530" spans="6:27">
      <c r="F8530" s="128" t="s">
        <v>230</v>
      </c>
      <c r="G8530" s="128" t="s">
        <v>230</v>
      </c>
      <c r="H8530" s="128" t="s">
        <v>230</v>
      </c>
      <c r="I8530" s="128" t="s">
        <v>230</v>
      </c>
      <c r="J8530" s="128" t="s">
        <v>230</v>
      </c>
      <c r="K8530" s="128" t="s">
        <v>230</v>
      </c>
      <c r="N8530" s="128" t="s">
        <v>230</v>
      </c>
      <c r="AA8530" s="128" t="s">
        <v>230</v>
      </c>
    </row>
    <row r="8531" spans="6:27">
      <c r="F8531" s="128" t="s">
        <v>230</v>
      </c>
      <c r="G8531" s="128" t="s">
        <v>230</v>
      </c>
      <c r="H8531" s="128" t="s">
        <v>230</v>
      </c>
      <c r="I8531" s="128" t="s">
        <v>230</v>
      </c>
      <c r="J8531" s="128" t="s">
        <v>230</v>
      </c>
      <c r="K8531" s="128" t="s">
        <v>230</v>
      </c>
      <c r="N8531" s="128" t="s">
        <v>230</v>
      </c>
      <c r="AA8531" s="128" t="s">
        <v>230</v>
      </c>
    </row>
    <row r="8532" spans="6:27">
      <c r="F8532" s="128" t="s">
        <v>230</v>
      </c>
      <c r="G8532" s="128" t="s">
        <v>230</v>
      </c>
      <c r="H8532" s="128" t="s">
        <v>230</v>
      </c>
      <c r="I8532" s="128" t="s">
        <v>230</v>
      </c>
      <c r="J8532" s="128" t="s">
        <v>230</v>
      </c>
      <c r="K8532" s="128" t="s">
        <v>230</v>
      </c>
      <c r="N8532" s="128" t="s">
        <v>230</v>
      </c>
      <c r="AA8532" s="128" t="s">
        <v>230</v>
      </c>
    </row>
    <row r="8533" spans="6:27">
      <c r="F8533" s="128" t="s">
        <v>230</v>
      </c>
      <c r="G8533" s="128" t="s">
        <v>230</v>
      </c>
      <c r="H8533" s="128" t="s">
        <v>230</v>
      </c>
      <c r="I8533" s="128" t="s">
        <v>230</v>
      </c>
      <c r="J8533" s="128" t="s">
        <v>230</v>
      </c>
      <c r="K8533" s="128" t="s">
        <v>230</v>
      </c>
      <c r="N8533" s="128" t="s">
        <v>230</v>
      </c>
      <c r="AA8533" s="128" t="s">
        <v>230</v>
      </c>
    </row>
    <row r="8534" spans="6:27">
      <c r="F8534" s="128" t="s">
        <v>230</v>
      </c>
      <c r="G8534" s="128" t="s">
        <v>230</v>
      </c>
      <c r="H8534" s="128" t="s">
        <v>230</v>
      </c>
      <c r="I8534" s="128" t="s">
        <v>230</v>
      </c>
      <c r="J8534" s="128" t="s">
        <v>230</v>
      </c>
      <c r="K8534" s="128" t="s">
        <v>230</v>
      </c>
      <c r="N8534" s="128" t="s">
        <v>230</v>
      </c>
      <c r="AA8534" s="128" t="s">
        <v>230</v>
      </c>
    </row>
    <row r="8535" spans="6:27">
      <c r="F8535" s="128" t="s">
        <v>230</v>
      </c>
      <c r="G8535" s="128" t="s">
        <v>230</v>
      </c>
      <c r="H8535" s="128" t="s">
        <v>230</v>
      </c>
      <c r="I8535" s="128" t="s">
        <v>230</v>
      </c>
      <c r="J8535" s="128" t="s">
        <v>230</v>
      </c>
      <c r="K8535" s="128" t="s">
        <v>230</v>
      </c>
      <c r="N8535" s="128" t="s">
        <v>230</v>
      </c>
      <c r="AA8535" s="128" t="s">
        <v>230</v>
      </c>
    </row>
    <row r="8536" spans="6:27">
      <c r="F8536" s="128" t="s">
        <v>230</v>
      </c>
      <c r="G8536" s="128" t="s">
        <v>230</v>
      </c>
      <c r="H8536" s="128" t="s">
        <v>230</v>
      </c>
      <c r="I8536" s="128" t="s">
        <v>230</v>
      </c>
      <c r="J8536" s="128" t="s">
        <v>230</v>
      </c>
      <c r="K8536" s="128" t="s">
        <v>230</v>
      </c>
      <c r="N8536" s="128" t="s">
        <v>230</v>
      </c>
      <c r="AA8536" s="128" t="s">
        <v>230</v>
      </c>
    </row>
    <row r="8537" spans="6:27">
      <c r="F8537" s="128" t="s">
        <v>230</v>
      </c>
      <c r="G8537" s="128" t="s">
        <v>230</v>
      </c>
      <c r="H8537" s="128" t="s">
        <v>230</v>
      </c>
      <c r="I8537" s="128" t="s">
        <v>230</v>
      </c>
      <c r="J8537" s="128" t="s">
        <v>230</v>
      </c>
      <c r="K8537" s="128" t="s">
        <v>230</v>
      </c>
      <c r="N8537" s="128" t="s">
        <v>230</v>
      </c>
      <c r="AA8537" s="128" t="s">
        <v>230</v>
      </c>
    </row>
    <row r="8538" spans="6:27">
      <c r="F8538" s="128" t="s">
        <v>230</v>
      </c>
      <c r="G8538" s="128" t="s">
        <v>230</v>
      </c>
      <c r="H8538" s="128" t="s">
        <v>230</v>
      </c>
      <c r="I8538" s="128" t="s">
        <v>230</v>
      </c>
      <c r="J8538" s="128" t="s">
        <v>230</v>
      </c>
      <c r="K8538" s="128" t="s">
        <v>230</v>
      </c>
      <c r="N8538" s="128" t="s">
        <v>230</v>
      </c>
      <c r="AA8538" s="128" t="s">
        <v>230</v>
      </c>
    </row>
    <row r="8539" spans="6:27">
      <c r="F8539" s="128" t="s">
        <v>230</v>
      </c>
      <c r="G8539" s="128" t="s">
        <v>230</v>
      </c>
      <c r="H8539" s="128" t="s">
        <v>230</v>
      </c>
      <c r="I8539" s="128" t="s">
        <v>230</v>
      </c>
      <c r="J8539" s="128" t="s">
        <v>230</v>
      </c>
      <c r="K8539" s="128" t="s">
        <v>230</v>
      </c>
      <c r="N8539" s="128" t="s">
        <v>230</v>
      </c>
      <c r="AA8539" s="128" t="s">
        <v>230</v>
      </c>
    </row>
    <row r="8540" spans="6:27">
      <c r="F8540" s="128" t="s">
        <v>230</v>
      </c>
      <c r="G8540" s="128" t="s">
        <v>230</v>
      </c>
      <c r="H8540" s="128" t="s">
        <v>230</v>
      </c>
      <c r="I8540" s="128" t="s">
        <v>230</v>
      </c>
      <c r="J8540" s="128" t="s">
        <v>230</v>
      </c>
      <c r="K8540" s="128" t="s">
        <v>230</v>
      </c>
      <c r="N8540" s="128" t="s">
        <v>230</v>
      </c>
      <c r="AA8540" s="128" t="s">
        <v>230</v>
      </c>
    </row>
    <row r="8541" spans="6:27">
      <c r="F8541" s="128" t="s">
        <v>230</v>
      </c>
      <c r="G8541" s="128" t="s">
        <v>230</v>
      </c>
      <c r="H8541" s="128" t="s">
        <v>230</v>
      </c>
      <c r="I8541" s="128" t="s">
        <v>230</v>
      </c>
      <c r="J8541" s="128" t="s">
        <v>230</v>
      </c>
      <c r="K8541" s="128" t="s">
        <v>230</v>
      </c>
      <c r="N8541" s="128" t="s">
        <v>230</v>
      </c>
      <c r="AA8541" s="128" t="s">
        <v>230</v>
      </c>
    </row>
    <row r="8542" spans="6:27">
      <c r="F8542" s="128" t="s">
        <v>230</v>
      </c>
      <c r="G8542" s="128" t="s">
        <v>230</v>
      </c>
      <c r="H8542" s="128" t="s">
        <v>230</v>
      </c>
      <c r="I8542" s="128" t="s">
        <v>230</v>
      </c>
      <c r="J8542" s="128" t="s">
        <v>230</v>
      </c>
      <c r="K8542" s="128" t="s">
        <v>230</v>
      </c>
      <c r="N8542" s="128" t="s">
        <v>230</v>
      </c>
      <c r="AA8542" s="128" t="s">
        <v>230</v>
      </c>
    </row>
    <row r="8543" spans="6:27">
      <c r="F8543" s="128" t="s">
        <v>230</v>
      </c>
      <c r="G8543" s="128" t="s">
        <v>230</v>
      </c>
      <c r="H8543" s="128" t="s">
        <v>230</v>
      </c>
      <c r="I8543" s="128" t="s">
        <v>230</v>
      </c>
      <c r="J8543" s="128" t="s">
        <v>230</v>
      </c>
      <c r="K8543" s="128" t="s">
        <v>230</v>
      </c>
      <c r="N8543" s="128" t="s">
        <v>230</v>
      </c>
      <c r="AA8543" s="128" t="s">
        <v>230</v>
      </c>
    </row>
    <row r="8544" spans="6:27">
      <c r="F8544" s="128" t="s">
        <v>230</v>
      </c>
      <c r="G8544" s="128" t="s">
        <v>230</v>
      </c>
      <c r="H8544" s="128" t="s">
        <v>230</v>
      </c>
      <c r="I8544" s="128" t="s">
        <v>230</v>
      </c>
      <c r="J8544" s="128" t="s">
        <v>230</v>
      </c>
      <c r="K8544" s="128" t="s">
        <v>230</v>
      </c>
      <c r="N8544" s="128" t="s">
        <v>230</v>
      </c>
      <c r="AA8544" s="128" t="s">
        <v>230</v>
      </c>
    </row>
    <row r="8545" spans="6:27">
      <c r="F8545" s="128" t="s">
        <v>230</v>
      </c>
      <c r="G8545" s="128" t="s">
        <v>230</v>
      </c>
      <c r="H8545" s="128" t="s">
        <v>230</v>
      </c>
      <c r="I8545" s="128" t="s">
        <v>230</v>
      </c>
      <c r="J8545" s="128" t="s">
        <v>230</v>
      </c>
      <c r="K8545" s="128" t="s">
        <v>230</v>
      </c>
      <c r="N8545" s="128" t="s">
        <v>230</v>
      </c>
      <c r="AA8545" s="128" t="s">
        <v>230</v>
      </c>
    </row>
    <row r="8546" spans="6:27">
      <c r="F8546" s="128" t="s">
        <v>230</v>
      </c>
      <c r="G8546" s="128" t="s">
        <v>230</v>
      </c>
      <c r="H8546" s="128" t="s">
        <v>230</v>
      </c>
      <c r="I8546" s="128" t="s">
        <v>230</v>
      </c>
      <c r="J8546" s="128" t="s">
        <v>230</v>
      </c>
      <c r="K8546" s="128" t="s">
        <v>230</v>
      </c>
      <c r="N8546" s="128" t="s">
        <v>230</v>
      </c>
      <c r="AA8546" s="128" t="s">
        <v>230</v>
      </c>
    </row>
    <row r="8547" spans="6:27">
      <c r="F8547" s="128" t="s">
        <v>230</v>
      </c>
      <c r="G8547" s="128" t="s">
        <v>230</v>
      </c>
      <c r="H8547" s="128" t="s">
        <v>230</v>
      </c>
      <c r="I8547" s="128" t="s">
        <v>230</v>
      </c>
      <c r="J8547" s="128" t="s">
        <v>230</v>
      </c>
      <c r="K8547" s="128" t="s">
        <v>230</v>
      </c>
      <c r="N8547" s="128" t="s">
        <v>230</v>
      </c>
      <c r="AA8547" s="128" t="s">
        <v>230</v>
      </c>
    </row>
    <row r="8548" spans="6:27">
      <c r="F8548" s="128" t="s">
        <v>230</v>
      </c>
      <c r="G8548" s="128" t="s">
        <v>230</v>
      </c>
      <c r="H8548" s="128" t="s">
        <v>230</v>
      </c>
      <c r="I8548" s="128" t="s">
        <v>230</v>
      </c>
      <c r="J8548" s="128" t="s">
        <v>230</v>
      </c>
      <c r="K8548" s="128" t="s">
        <v>230</v>
      </c>
      <c r="N8548" s="128" t="s">
        <v>230</v>
      </c>
      <c r="AA8548" s="128" t="s">
        <v>230</v>
      </c>
    </row>
    <row r="8549" spans="6:27">
      <c r="F8549" s="128" t="s">
        <v>230</v>
      </c>
      <c r="G8549" s="128" t="s">
        <v>230</v>
      </c>
      <c r="H8549" s="128" t="s">
        <v>230</v>
      </c>
      <c r="I8549" s="128" t="s">
        <v>230</v>
      </c>
      <c r="J8549" s="128" t="s">
        <v>230</v>
      </c>
      <c r="K8549" s="128" t="s">
        <v>230</v>
      </c>
      <c r="N8549" s="128" t="s">
        <v>230</v>
      </c>
      <c r="AA8549" s="128" t="s">
        <v>230</v>
      </c>
    </row>
    <row r="8550" spans="6:27">
      <c r="F8550" s="128" t="s">
        <v>230</v>
      </c>
      <c r="G8550" s="128" t="s">
        <v>230</v>
      </c>
      <c r="H8550" s="128" t="s">
        <v>230</v>
      </c>
      <c r="I8550" s="128" t="s">
        <v>230</v>
      </c>
      <c r="J8550" s="128" t="s">
        <v>230</v>
      </c>
      <c r="K8550" s="128" t="s">
        <v>230</v>
      </c>
      <c r="N8550" s="128" t="s">
        <v>230</v>
      </c>
      <c r="AA8550" s="128" t="s">
        <v>230</v>
      </c>
    </row>
    <row r="8551" spans="6:27">
      <c r="F8551" s="128" t="s">
        <v>230</v>
      </c>
      <c r="G8551" s="128" t="s">
        <v>230</v>
      </c>
      <c r="H8551" s="128" t="s">
        <v>230</v>
      </c>
      <c r="I8551" s="128" t="s">
        <v>230</v>
      </c>
      <c r="J8551" s="128" t="s">
        <v>230</v>
      </c>
      <c r="K8551" s="128" t="s">
        <v>230</v>
      </c>
      <c r="N8551" s="128" t="s">
        <v>230</v>
      </c>
      <c r="AA8551" s="128" t="s">
        <v>230</v>
      </c>
    </row>
    <row r="8552" spans="6:27">
      <c r="F8552" s="128" t="s">
        <v>230</v>
      </c>
      <c r="G8552" s="128" t="s">
        <v>230</v>
      </c>
      <c r="H8552" s="128" t="s">
        <v>230</v>
      </c>
      <c r="I8552" s="128" t="s">
        <v>230</v>
      </c>
      <c r="J8552" s="128" t="s">
        <v>230</v>
      </c>
      <c r="K8552" s="128" t="s">
        <v>230</v>
      </c>
      <c r="N8552" s="128" t="s">
        <v>230</v>
      </c>
      <c r="AA8552" s="128" t="s">
        <v>230</v>
      </c>
    </row>
    <row r="8553" spans="6:27">
      <c r="F8553" s="128" t="s">
        <v>230</v>
      </c>
      <c r="G8553" s="128" t="s">
        <v>230</v>
      </c>
      <c r="H8553" s="128" t="s">
        <v>230</v>
      </c>
      <c r="I8553" s="128" t="s">
        <v>230</v>
      </c>
      <c r="J8553" s="128" t="s">
        <v>230</v>
      </c>
      <c r="K8553" s="128" t="s">
        <v>230</v>
      </c>
      <c r="N8553" s="128" t="s">
        <v>230</v>
      </c>
      <c r="AA8553" s="128" t="s">
        <v>230</v>
      </c>
    </row>
    <row r="8554" spans="6:27">
      <c r="F8554" s="128" t="s">
        <v>230</v>
      </c>
      <c r="G8554" s="128" t="s">
        <v>230</v>
      </c>
      <c r="H8554" s="128" t="s">
        <v>230</v>
      </c>
      <c r="I8554" s="128" t="s">
        <v>230</v>
      </c>
      <c r="J8554" s="128" t="s">
        <v>230</v>
      </c>
      <c r="K8554" s="128" t="s">
        <v>230</v>
      </c>
      <c r="N8554" s="128" t="s">
        <v>230</v>
      </c>
      <c r="AA8554" s="128" t="s">
        <v>230</v>
      </c>
    </row>
    <row r="8555" spans="6:27">
      <c r="F8555" s="128" t="s">
        <v>230</v>
      </c>
      <c r="G8555" s="128" t="s">
        <v>230</v>
      </c>
      <c r="H8555" s="128" t="s">
        <v>230</v>
      </c>
      <c r="I8555" s="128" t="s">
        <v>230</v>
      </c>
      <c r="J8555" s="128" t="s">
        <v>230</v>
      </c>
      <c r="K8555" s="128" t="s">
        <v>230</v>
      </c>
      <c r="N8555" s="128" t="s">
        <v>230</v>
      </c>
      <c r="AA8555" s="128" t="s">
        <v>230</v>
      </c>
    </row>
    <row r="8556" spans="6:27">
      <c r="F8556" s="128" t="s">
        <v>230</v>
      </c>
      <c r="G8556" s="128" t="s">
        <v>230</v>
      </c>
      <c r="H8556" s="128" t="s">
        <v>230</v>
      </c>
      <c r="I8556" s="128" t="s">
        <v>230</v>
      </c>
      <c r="J8556" s="128" t="s">
        <v>230</v>
      </c>
      <c r="K8556" s="128" t="s">
        <v>230</v>
      </c>
      <c r="N8556" s="128" t="s">
        <v>230</v>
      </c>
      <c r="AA8556" s="128" t="s">
        <v>230</v>
      </c>
    </row>
    <row r="8557" spans="6:27">
      <c r="F8557" s="128" t="s">
        <v>230</v>
      </c>
      <c r="G8557" s="128" t="s">
        <v>230</v>
      </c>
      <c r="H8557" s="128" t="s">
        <v>230</v>
      </c>
      <c r="I8557" s="128" t="s">
        <v>230</v>
      </c>
      <c r="J8557" s="128" t="s">
        <v>230</v>
      </c>
      <c r="K8557" s="128" t="s">
        <v>230</v>
      </c>
      <c r="N8557" s="128" t="s">
        <v>230</v>
      </c>
      <c r="AA8557" s="128" t="s">
        <v>230</v>
      </c>
    </row>
    <row r="8558" spans="6:27">
      <c r="F8558" s="128" t="s">
        <v>230</v>
      </c>
      <c r="G8558" s="128" t="s">
        <v>230</v>
      </c>
      <c r="H8558" s="128" t="s">
        <v>230</v>
      </c>
      <c r="I8558" s="128" t="s">
        <v>230</v>
      </c>
      <c r="J8558" s="128" t="s">
        <v>230</v>
      </c>
      <c r="K8558" s="128" t="s">
        <v>230</v>
      </c>
      <c r="N8558" s="128" t="s">
        <v>230</v>
      </c>
      <c r="AA8558" s="128" t="s">
        <v>230</v>
      </c>
    </row>
    <row r="8559" spans="6:27">
      <c r="F8559" s="128" t="s">
        <v>230</v>
      </c>
      <c r="G8559" s="128" t="s">
        <v>230</v>
      </c>
      <c r="H8559" s="128" t="s">
        <v>230</v>
      </c>
      <c r="I8559" s="128" t="s">
        <v>230</v>
      </c>
      <c r="J8559" s="128" t="s">
        <v>230</v>
      </c>
      <c r="K8559" s="128" t="s">
        <v>230</v>
      </c>
      <c r="N8559" s="128" t="s">
        <v>230</v>
      </c>
      <c r="AA8559" s="128" t="s">
        <v>230</v>
      </c>
    </row>
    <row r="8560" spans="6:27">
      <c r="F8560" s="128" t="s">
        <v>230</v>
      </c>
      <c r="G8560" s="128" t="s">
        <v>230</v>
      </c>
      <c r="H8560" s="128" t="s">
        <v>230</v>
      </c>
      <c r="I8560" s="128" t="s">
        <v>230</v>
      </c>
      <c r="J8560" s="128" t="s">
        <v>230</v>
      </c>
      <c r="K8560" s="128" t="s">
        <v>230</v>
      </c>
      <c r="N8560" s="128" t="s">
        <v>230</v>
      </c>
      <c r="AA8560" s="128" t="s">
        <v>230</v>
      </c>
    </row>
    <row r="8561" spans="6:27">
      <c r="F8561" s="128" t="s">
        <v>230</v>
      </c>
      <c r="G8561" s="128" t="s">
        <v>230</v>
      </c>
      <c r="H8561" s="128" t="s">
        <v>230</v>
      </c>
      <c r="I8561" s="128" t="s">
        <v>230</v>
      </c>
      <c r="J8561" s="128" t="s">
        <v>230</v>
      </c>
      <c r="K8561" s="128" t="s">
        <v>230</v>
      </c>
      <c r="N8561" s="128" t="s">
        <v>230</v>
      </c>
      <c r="AA8561" s="128" t="s">
        <v>230</v>
      </c>
    </row>
    <row r="8562" spans="6:27">
      <c r="F8562" s="128" t="s">
        <v>230</v>
      </c>
      <c r="G8562" s="128" t="s">
        <v>230</v>
      </c>
      <c r="H8562" s="128" t="s">
        <v>230</v>
      </c>
      <c r="I8562" s="128" t="s">
        <v>230</v>
      </c>
      <c r="J8562" s="128" t="s">
        <v>230</v>
      </c>
      <c r="K8562" s="128" t="s">
        <v>230</v>
      </c>
      <c r="N8562" s="128" t="s">
        <v>230</v>
      </c>
      <c r="AA8562" s="128" t="s">
        <v>230</v>
      </c>
    </row>
    <row r="8563" spans="6:27">
      <c r="F8563" s="128" t="s">
        <v>230</v>
      </c>
      <c r="G8563" s="128" t="s">
        <v>230</v>
      </c>
      <c r="H8563" s="128" t="s">
        <v>230</v>
      </c>
      <c r="I8563" s="128" t="s">
        <v>230</v>
      </c>
      <c r="J8563" s="128" t="s">
        <v>230</v>
      </c>
      <c r="K8563" s="128" t="s">
        <v>230</v>
      </c>
      <c r="N8563" s="128" t="s">
        <v>230</v>
      </c>
      <c r="AA8563" s="128" t="s">
        <v>230</v>
      </c>
    </row>
    <row r="8564" spans="6:27">
      <c r="F8564" s="128" t="s">
        <v>230</v>
      </c>
      <c r="G8564" s="128" t="s">
        <v>230</v>
      </c>
      <c r="H8564" s="128" t="s">
        <v>230</v>
      </c>
      <c r="I8564" s="128" t="s">
        <v>230</v>
      </c>
      <c r="J8564" s="128" t="s">
        <v>230</v>
      </c>
      <c r="K8564" s="128" t="s">
        <v>230</v>
      </c>
      <c r="N8564" s="128" t="s">
        <v>230</v>
      </c>
      <c r="AA8564" s="128" t="s">
        <v>230</v>
      </c>
    </row>
    <row r="8565" spans="6:27">
      <c r="F8565" s="128" t="s">
        <v>230</v>
      </c>
      <c r="G8565" s="128" t="s">
        <v>230</v>
      </c>
      <c r="H8565" s="128" t="s">
        <v>230</v>
      </c>
      <c r="I8565" s="128" t="s">
        <v>230</v>
      </c>
      <c r="J8565" s="128" t="s">
        <v>230</v>
      </c>
      <c r="K8565" s="128" t="s">
        <v>230</v>
      </c>
      <c r="N8565" s="128" t="s">
        <v>230</v>
      </c>
      <c r="AA8565" s="128" t="s">
        <v>230</v>
      </c>
    </row>
    <row r="8566" spans="6:27">
      <c r="F8566" s="128" t="s">
        <v>230</v>
      </c>
      <c r="G8566" s="128" t="s">
        <v>230</v>
      </c>
      <c r="H8566" s="128" t="s">
        <v>230</v>
      </c>
      <c r="I8566" s="128" t="s">
        <v>230</v>
      </c>
      <c r="J8566" s="128" t="s">
        <v>230</v>
      </c>
      <c r="K8566" s="128" t="s">
        <v>230</v>
      </c>
      <c r="N8566" s="128" t="s">
        <v>230</v>
      </c>
      <c r="AA8566" s="128" t="s">
        <v>230</v>
      </c>
    </row>
    <row r="8567" spans="6:27">
      <c r="F8567" s="128" t="s">
        <v>230</v>
      </c>
      <c r="G8567" s="128" t="s">
        <v>230</v>
      </c>
      <c r="H8567" s="128" t="s">
        <v>230</v>
      </c>
      <c r="I8567" s="128" t="s">
        <v>230</v>
      </c>
      <c r="J8567" s="128" t="s">
        <v>230</v>
      </c>
      <c r="K8567" s="128" t="s">
        <v>230</v>
      </c>
      <c r="N8567" s="128" t="s">
        <v>230</v>
      </c>
      <c r="AA8567" s="128" t="s">
        <v>230</v>
      </c>
    </row>
    <row r="8568" spans="6:27">
      <c r="F8568" s="128" t="s">
        <v>230</v>
      </c>
      <c r="G8568" s="128" t="s">
        <v>230</v>
      </c>
      <c r="H8568" s="128" t="s">
        <v>230</v>
      </c>
      <c r="I8568" s="128" t="s">
        <v>230</v>
      </c>
      <c r="J8568" s="128" t="s">
        <v>230</v>
      </c>
      <c r="K8568" s="128" t="s">
        <v>230</v>
      </c>
      <c r="N8568" s="128" t="s">
        <v>230</v>
      </c>
      <c r="AA8568" s="128" t="s">
        <v>230</v>
      </c>
    </row>
    <row r="8569" spans="6:27">
      <c r="F8569" s="128" t="s">
        <v>230</v>
      </c>
      <c r="G8569" s="128" t="s">
        <v>230</v>
      </c>
      <c r="H8569" s="128" t="s">
        <v>230</v>
      </c>
      <c r="I8569" s="128" t="s">
        <v>230</v>
      </c>
      <c r="J8569" s="128" t="s">
        <v>230</v>
      </c>
      <c r="K8569" s="128" t="s">
        <v>230</v>
      </c>
      <c r="N8569" s="128" t="s">
        <v>230</v>
      </c>
      <c r="AA8569" s="128" t="s">
        <v>230</v>
      </c>
    </row>
    <row r="8570" spans="6:27">
      <c r="F8570" s="128" t="s">
        <v>230</v>
      </c>
      <c r="G8570" s="128" t="s">
        <v>230</v>
      </c>
      <c r="H8570" s="128" t="s">
        <v>230</v>
      </c>
      <c r="I8570" s="128" t="s">
        <v>230</v>
      </c>
      <c r="J8570" s="128" t="s">
        <v>230</v>
      </c>
      <c r="K8570" s="128" t="s">
        <v>230</v>
      </c>
      <c r="N8570" s="128" t="s">
        <v>230</v>
      </c>
      <c r="AA8570" s="128" t="s">
        <v>230</v>
      </c>
    </row>
    <row r="8571" spans="6:27">
      <c r="F8571" s="128" t="s">
        <v>230</v>
      </c>
      <c r="G8571" s="128" t="s">
        <v>230</v>
      </c>
      <c r="H8571" s="128" t="s">
        <v>230</v>
      </c>
      <c r="I8571" s="128" t="s">
        <v>230</v>
      </c>
      <c r="J8571" s="128" t="s">
        <v>230</v>
      </c>
      <c r="K8571" s="128" t="s">
        <v>230</v>
      </c>
      <c r="N8571" s="128" t="s">
        <v>230</v>
      </c>
      <c r="AA8571" s="128" t="s">
        <v>230</v>
      </c>
    </row>
    <row r="8572" spans="6:27">
      <c r="F8572" s="128" t="s">
        <v>230</v>
      </c>
      <c r="G8572" s="128" t="s">
        <v>230</v>
      </c>
      <c r="H8572" s="128" t="s">
        <v>230</v>
      </c>
      <c r="I8572" s="128" t="s">
        <v>230</v>
      </c>
      <c r="J8572" s="128" t="s">
        <v>230</v>
      </c>
      <c r="K8572" s="128" t="s">
        <v>230</v>
      </c>
      <c r="N8572" s="128" t="s">
        <v>230</v>
      </c>
      <c r="AA8572" s="128" t="s">
        <v>230</v>
      </c>
    </row>
    <row r="8573" spans="6:27">
      <c r="F8573" s="128" t="s">
        <v>230</v>
      </c>
      <c r="G8573" s="128" t="s">
        <v>230</v>
      </c>
      <c r="H8573" s="128" t="s">
        <v>230</v>
      </c>
      <c r="I8573" s="128" t="s">
        <v>230</v>
      </c>
      <c r="J8573" s="128" t="s">
        <v>230</v>
      </c>
      <c r="K8573" s="128" t="s">
        <v>230</v>
      </c>
      <c r="N8573" s="128" t="s">
        <v>230</v>
      </c>
      <c r="AA8573" s="128" t="s">
        <v>230</v>
      </c>
    </row>
    <row r="8574" spans="6:27">
      <c r="F8574" s="128" t="s">
        <v>230</v>
      </c>
      <c r="G8574" s="128" t="s">
        <v>230</v>
      </c>
      <c r="H8574" s="128" t="s">
        <v>230</v>
      </c>
      <c r="I8574" s="128" t="s">
        <v>230</v>
      </c>
      <c r="J8574" s="128" t="s">
        <v>230</v>
      </c>
      <c r="K8574" s="128" t="s">
        <v>230</v>
      </c>
      <c r="N8574" s="128" t="s">
        <v>230</v>
      </c>
      <c r="AA8574" s="128" t="s">
        <v>230</v>
      </c>
    </row>
    <row r="8575" spans="6:27">
      <c r="F8575" s="128" t="s">
        <v>230</v>
      </c>
      <c r="G8575" s="128" t="s">
        <v>230</v>
      </c>
      <c r="H8575" s="128" t="s">
        <v>230</v>
      </c>
      <c r="I8575" s="128" t="s">
        <v>230</v>
      </c>
      <c r="J8575" s="128" t="s">
        <v>230</v>
      </c>
      <c r="K8575" s="128" t="s">
        <v>230</v>
      </c>
      <c r="N8575" s="128" t="s">
        <v>230</v>
      </c>
      <c r="AA8575" s="128" t="s">
        <v>230</v>
      </c>
    </row>
    <row r="8576" spans="6:27">
      <c r="F8576" s="128" t="s">
        <v>230</v>
      </c>
      <c r="G8576" s="128" t="s">
        <v>230</v>
      </c>
      <c r="H8576" s="128" t="s">
        <v>230</v>
      </c>
      <c r="I8576" s="128" t="s">
        <v>230</v>
      </c>
      <c r="J8576" s="128" t="s">
        <v>230</v>
      </c>
      <c r="K8576" s="128" t="s">
        <v>230</v>
      </c>
      <c r="N8576" s="128" t="s">
        <v>230</v>
      </c>
      <c r="AA8576" s="128" t="s">
        <v>230</v>
      </c>
    </row>
    <row r="8577" spans="6:27">
      <c r="F8577" s="128" t="s">
        <v>230</v>
      </c>
      <c r="G8577" s="128" t="s">
        <v>230</v>
      </c>
      <c r="H8577" s="128" t="s">
        <v>230</v>
      </c>
      <c r="I8577" s="128" t="s">
        <v>230</v>
      </c>
      <c r="J8577" s="128" t="s">
        <v>230</v>
      </c>
      <c r="K8577" s="128" t="s">
        <v>230</v>
      </c>
      <c r="N8577" s="128" t="s">
        <v>230</v>
      </c>
      <c r="AA8577" s="128" t="s">
        <v>230</v>
      </c>
    </row>
    <row r="8578" spans="6:27">
      <c r="F8578" s="128" t="s">
        <v>230</v>
      </c>
      <c r="G8578" s="128" t="s">
        <v>230</v>
      </c>
      <c r="H8578" s="128" t="s">
        <v>230</v>
      </c>
      <c r="I8578" s="128" t="s">
        <v>230</v>
      </c>
      <c r="J8578" s="128" t="s">
        <v>230</v>
      </c>
      <c r="K8578" s="128" t="s">
        <v>230</v>
      </c>
      <c r="N8578" s="128" t="s">
        <v>230</v>
      </c>
      <c r="AA8578" s="128" t="s">
        <v>230</v>
      </c>
    </row>
    <row r="8579" spans="6:27">
      <c r="F8579" s="128" t="s">
        <v>230</v>
      </c>
      <c r="G8579" s="128" t="s">
        <v>230</v>
      </c>
      <c r="H8579" s="128" t="s">
        <v>230</v>
      </c>
      <c r="I8579" s="128" t="s">
        <v>230</v>
      </c>
      <c r="J8579" s="128" t="s">
        <v>230</v>
      </c>
      <c r="K8579" s="128" t="s">
        <v>230</v>
      </c>
      <c r="N8579" s="128" t="s">
        <v>230</v>
      </c>
      <c r="AA8579" s="128" t="s">
        <v>230</v>
      </c>
    </row>
    <row r="8580" spans="6:27">
      <c r="F8580" s="128" t="s">
        <v>230</v>
      </c>
      <c r="G8580" s="128" t="s">
        <v>230</v>
      </c>
      <c r="H8580" s="128" t="s">
        <v>230</v>
      </c>
      <c r="I8580" s="128" t="s">
        <v>230</v>
      </c>
      <c r="J8580" s="128" t="s">
        <v>230</v>
      </c>
      <c r="K8580" s="128" t="s">
        <v>230</v>
      </c>
      <c r="N8580" s="128" t="s">
        <v>230</v>
      </c>
      <c r="AA8580" s="128" t="s">
        <v>230</v>
      </c>
    </row>
    <row r="8581" spans="6:27">
      <c r="F8581" s="128" t="s">
        <v>230</v>
      </c>
      <c r="G8581" s="128" t="s">
        <v>230</v>
      </c>
      <c r="H8581" s="128" t="s">
        <v>230</v>
      </c>
      <c r="I8581" s="128" t="s">
        <v>230</v>
      </c>
      <c r="J8581" s="128" t="s">
        <v>230</v>
      </c>
      <c r="K8581" s="128" t="s">
        <v>230</v>
      </c>
      <c r="N8581" s="128" t="s">
        <v>230</v>
      </c>
      <c r="AA8581" s="128" t="s">
        <v>230</v>
      </c>
    </row>
    <row r="8582" spans="6:27">
      <c r="F8582" s="128" t="s">
        <v>230</v>
      </c>
      <c r="G8582" s="128" t="s">
        <v>230</v>
      </c>
      <c r="H8582" s="128" t="s">
        <v>230</v>
      </c>
      <c r="I8582" s="128" t="s">
        <v>230</v>
      </c>
      <c r="J8582" s="128" t="s">
        <v>230</v>
      </c>
      <c r="K8582" s="128" t="s">
        <v>230</v>
      </c>
      <c r="N8582" s="128" t="s">
        <v>230</v>
      </c>
      <c r="AA8582" s="128" t="s">
        <v>230</v>
      </c>
    </row>
    <row r="8583" spans="6:27">
      <c r="F8583" s="128" t="s">
        <v>230</v>
      </c>
      <c r="G8583" s="128" t="s">
        <v>230</v>
      </c>
      <c r="H8583" s="128" t="s">
        <v>230</v>
      </c>
      <c r="I8583" s="128" t="s">
        <v>230</v>
      </c>
      <c r="J8583" s="128" t="s">
        <v>230</v>
      </c>
      <c r="K8583" s="128" t="s">
        <v>230</v>
      </c>
      <c r="N8583" s="128" t="s">
        <v>230</v>
      </c>
      <c r="AA8583" s="128" t="s">
        <v>230</v>
      </c>
    </row>
    <row r="8584" spans="6:27">
      <c r="F8584" s="128" t="s">
        <v>230</v>
      </c>
      <c r="G8584" s="128" t="s">
        <v>230</v>
      </c>
      <c r="H8584" s="128" t="s">
        <v>230</v>
      </c>
      <c r="I8584" s="128" t="s">
        <v>230</v>
      </c>
      <c r="J8584" s="128" t="s">
        <v>230</v>
      </c>
      <c r="K8584" s="128" t="s">
        <v>230</v>
      </c>
      <c r="N8584" s="128" t="s">
        <v>230</v>
      </c>
      <c r="AA8584" s="128" t="s">
        <v>230</v>
      </c>
    </row>
    <row r="8585" spans="6:27">
      <c r="F8585" s="128" t="s">
        <v>230</v>
      </c>
      <c r="G8585" s="128" t="s">
        <v>230</v>
      </c>
      <c r="H8585" s="128" t="s">
        <v>230</v>
      </c>
      <c r="I8585" s="128" t="s">
        <v>230</v>
      </c>
      <c r="J8585" s="128" t="s">
        <v>230</v>
      </c>
      <c r="K8585" s="128" t="s">
        <v>230</v>
      </c>
      <c r="N8585" s="128" t="s">
        <v>230</v>
      </c>
      <c r="AA8585" s="128" t="s">
        <v>230</v>
      </c>
    </row>
    <row r="8586" spans="6:27">
      <c r="F8586" s="128" t="s">
        <v>230</v>
      </c>
      <c r="G8586" s="128" t="s">
        <v>230</v>
      </c>
      <c r="H8586" s="128" t="s">
        <v>230</v>
      </c>
      <c r="I8586" s="128" t="s">
        <v>230</v>
      </c>
      <c r="J8586" s="128" t="s">
        <v>230</v>
      </c>
      <c r="K8586" s="128" t="s">
        <v>230</v>
      </c>
      <c r="N8586" s="128" t="s">
        <v>230</v>
      </c>
      <c r="AA8586" s="128" t="s">
        <v>230</v>
      </c>
    </row>
    <row r="8587" spans="6:27">
      <c r="F8587" s="128" t="s">
        <v>230</v>
      </c>
      <c r="G8587" s="128" t="s">
        <v>230</v>
      </c>
      <c r="H8587" s="128" t="s">
        <v>230</v>
      </c>
      <c r="I8587" s="128" t="s">
        <v>230</v>
      </c>
      <c r="J8587" s="128" t="s">
        <v>230</v>
      </c>
      <c r="K8587" s="128" t="s">
        <v>230</v>
      </c>
      <c r="N8587" s="128" t="s">
        <v>230</v>
      </c>
      <c r="AA8587" s="128" t="s">
        <v>230</v>
      </c>
    </row>
    <row r="8588" spans="6:27">
      <c r="F8588" s="128" t="s">
        <v>230</v>
      </c>
      <c r="G8588" s="128" t="s">
        <v>230</v>
      </c>
      <c r="H8588" s="128" t="s">
        <v>230</v>
      </c>
      <c r="I8588" s="128" t="s">
        <v>230</v>
      </c>
      <c r="J8588" s="128" t="s">
        <v>230</v>
      </c>
      <c r="K8588" s="128" t="s">
        <v>230</v>
      </c>
      <c r="N8588" s="128" t="s">
        <v>230</v>
      </c>
      <c r="AA8588" s="128" t="s">
        <v>230</v>
      </c>
    </row>
    <row r="8589" spans="6:27">
      <c r="F8589" s="128" t="s">
        <v>230</v>
      </c>
      <c r="G8589" s="128" t="s">
        <v>230</v>
      </c>
      <c r="H8589" s="128" t="s">
        <v>230</v>
      </c>
      <c r="I8589" s="128" t="s">
        <v>230</v>
      </c>
      <c r="J8589" s="128" t="s">
        <v>230</v>
      </c>
      <c r="K8589" s="128" t="s">
        <v>230</v>
      </c>
      <c r="N8589" s="128" t="s">
        <v>230</v>
      </c>
      <c r="AA8589" s="128" t="s">
        <v>230</v>
      </c>
    </row>
    <row r="8590" spans="6:27">
      <c r="F8590" s="128" t="s">
        <v>230</v>
      </c>
      <c r="G8590" s="128" t="s">
        <v>230</v>
      </c>
      <c r="H8590" s="128" t="s">
        <v>230</v>
      </c>
      <c r="I8590" s="128" t="s">
        <v>230</v>
      </c>
      <c r="J8590" s="128" t="s">
        <v>230</v>
      </c>
      <c r="K8590" s="128" t="s">
        <v>230</v>
      </c>
      <c r="N8590" s="128" t="s">
        <v>230</v>
      </c>
      <c r="AA8590" s="128" t="s">
        <v>230</v>
      </c>
    </row>
    <row r="8591" spans="6:27">
      <c r="F8591" s="128" t="s">
        <v>230</v>
      </c>
      <c r="G8591" s="128" t="s">
        <v>230</v>
      </c>
      <c r="H8591" s="128" t="s">
        <v>230</v>
      </c>
      <c r="I8591" s="128" t="s">
        <v>230</v>
      </c>
      <c r="J8591" s="128" t="s">
        <v>230</v>
      </c>
      <c r="K8591" s="128" t="s">
        <v>230</v>
      </c>
      <c r="N8591" s="128" t="s">
        <v>230</v>
      </c>
      <c r="AA8591" s="128" t="s">
        <v>230</v>
      </c>
    </row>
    <row r="8592" spans="6:27">
      <c r="F8592" s="128" t="s">
        <v>230</v>
      </c>
      <c r="G8592" s="128" t="s">
        <v>230</v>
      </c>
      <c r="H8592" s="128" t="s">
        <v>230</v>
      </c>
      <c r="I8592" s="128" t="s">
        <v>230</v>
      </c>
      <c r="J8592" s="128" t="s">
        <v>230</v>
      </c>
      <c r="K8592" s="128" t="s">
        <v>230</v>
      </c>
      <c r="N8592" s="128" t="s">
        <v>230</v>
      </c>
      <c r="AA8592" s="128" t="s">
        <v>230</v>
      </c>
    </row>
    <row r="8593" spans="6:27">
      <c r="F8593" s="128" t="s">
        <v>230</v>
      </c>
      <c r="G8593" s="128" t="s">
        <v>230</v>
      </c>
      <c r="H8593" s="128" t="s">
        <v>230</v>
      </c>
      <c r="I8593" s="128" t="s">
        <v>230</v>
      </c>
      <c r="J8593" s="128" t="s">
        <v>230</v>
      </c>
      <c r="K8593" s="128" t="s">
        <v>230</v>
      </c>
      <c r="N8593" s="128" t="s">
        <v>230</v>
      </c>
      <c r="AA8593" s="128" t="s">
        <v>230</v>
      </c>
    </row>
    <row r="8594" spans="6:27">
      <c r="F8594" s="128" t="s">
        <v>230</v>
      </c>
      <c r="G8594" s="128" t="s">
        <v>230</v>
      </c>
      <c r="H8594" s="128" t="s">
        <v>230</v>
      </c>
      <c r="I8594" s="128" t="s">
        <v>230</v>
      </c>
      <c r="J8594" s="128" t="s">
        <v>230</v>
      </c>
      <c r="K8594" s="128" t="s">
        <v>230</v>
      </c>
      <c r="N8594" s="128" t="s">
        <v>230</v>
      </c>
      <c r="AA8594" s="128" t="s">
        <v>230</v>
      </c>
    </row>
    <row r="8595" spans="6:27">
      <c r="F8595" s="128" t="s">
        <v>230</v>
      </c>
      <c r="G8595" s="128" t="s">
        <v>230</v>
      </c>
      <c r="H8595" s="128" t="s">
        <v>230</v>
      </c>
      <c r="I8595" s="128" t="s">
        <v>230</v>
      </c>
      <c r="J8595" s="128" t="s">
        <v>230</v>
      </c>
      <c r="K8595" s="128" t="s">
        <v>230</v>
      </c>
      <c r="N8595" s="128" t="s">
        <v>230</v>
      </c>
      <c r="AA8595" s="128" t="s">
        <v>230</v>
      </c>
    </row>
    <row r="8596" spans="6:27">
      <c r="F8596" s="128" t="s">
        <v>230</v>
      </c>
      <c r="G8596" s="128" t="s">
        <v>230</v>
      </c>
      <c r="H8596" s="128" t="s">
        <v>230</v>
      </c>
      <c r="I8596" s="128" t="s">
        <v>230</v>
      </c>
      <c r="J8596" s="128" t="s">
        <v>230</v>
      </c>
      <c r="K8596" s="128" t="s">
        <v>230</v>
      </c>
      <c r="N8596" s="128" t="s">
        <v>230</v>
      </c>
      <c r="AA8596" s="128" t="s">
        <v>230</v>
      </c>
    </row>
    <row r="8597" spans="6:27">
      <c r="F8597" s="128" t="s">
        <v>230</v>
      </c>
      <c r="G8597" s="128" t="s">
        <v>230</v>
      </c>
      <c r="H8597" s="128" t="s">
        <v>230</v>
      </c>
      <c r="I8597" s="128" t="s">
        <v>230</v>
      </c>
      <c r="J8597" s="128" t="s">
        <v>230</v>
      </c>
      <c r="K8597" s="128" t="s">
        <v>230</v>
      </c>
      <c r="N8597" s="128" t="s">
        <v>230</v>
      </c>
      <c r="AA8597" s="128" t="s">
        <v>230</v>
      </c>
    </row>
    <row r="8598" spans="6:27">
      <c r="F8598" s="128" t="s">
        <v>230</v>
      </c>
      <c r="G8598" s="128" t="s">
        <v>230</v>
      </c>
      <c r="H8598" s="128" t="s">
        <v>230</v>
      </c>
      <c r="I8598" s="128" t="s">
        <v>230</v>
      </c>
      <c r="J8598" s="128" t="s">
        <v>230</v>
      </c>
      <c r="K8598" s="128" t="s">
        <v>230</v>
      </c>
      <c r="N8598" s="128" t="s">
        <v>230</v>
      </c>
      <c r="AA8598" s="128" t="s">
        <v>230</v>
      </c>
    </row>
    <row r="8599" spans="6:27">
      <c r="F8599" s="128" t="s">
        <v>230</v>
      </c>
      <c r="G8599" s="128" t="s">
        <v>230</v>
      </c>
      <c r="H8599" s="128" t="s">
        <v>230</v>
      </c>
      <c r="I8599" s="128" t="s">
        <v>230</v>
      </c>
      <c r="J8599" s="128" t="s">
        <v>230</v>
      </c>
      <c r="K8599" s="128" t="s">
        <v>230</v>
      </c>
      <c r="N8599" s="128" t="s">
        <v>230</v>
      </c>
      <c r="AA8599" s="128" t="s">
        <v>230</v>
      </c>
    </row>
    <row r="8600" spans="6:27">
      <c r="F8600" s="128" t="s">
        <v>230</v>
      </c>
      <c r="G8600" s="128" t="s">
        <v>230</v>
      </c>
      <c r="H8600" s="128" t="s">
        <v>230</v>
      </c>
      <c r="I8600" s="128" t="s">
        <v>230</v>
      </c>
      <c r="J8600" s="128" t="s">
        <v>230</v>
      </c>
      <c r="K8600" s="128" t="s">
        <v>230</v>
      </c>
      <c r="N8600" s="128" t="s">
        <v>230</v>
      </c>
      <c r="AA8600" s="128" t="s">
        <v>230</v>
      </c>
    </row>
    <row r="8601" spans="6:27">
      <c r="F8601" s="128" t="s">
        <v>230</v>
      </c>
      <c r="G8601" s="128" t="s">
        <v>230</v>
      </c>
      <c r="H8601" s="128" t="s">
        <v>230</v>
      </c>
      <c r="I8601" s="128" t="s">
        <v>230</v>
      </c>
      <c r="J8601" s="128" t="s">
        <v>230</v>
      </c>
      <c r="K8601" s="128" t="s">
        <v>230</v>
      </c>
      <c r="N8601" s="128" t="s">
        <v>230</v>
      </c>
      <c r="AA8601" s="128" t="s">
        <v>230</v>
      </c>
    </row>
    <row r="8602" spans="6:27">
      <c r="F8602" s="128" t="s">
        <v>230</v>
      </c>
      <c r="G8602" s="128" t="s">
        <v>230</v>
      </c>
      <c r="H8602" s="128" t="s">
        <v>230</v>
      </c>
      <c r="I8602" s="128" t="s">
        <v>230</v>
      </c>
      <c r="J8602" s="128" t="s">
        <v>230</v>
      </c>
      <c r="K8602" s="128" t="s">
        <v>230</v>
      </c>
      <c r="N8602" s="128" t="s">
        <v>230</v>
      </c>
      <c r="AA8602" s="128" t="s">
        <v>230</v>
      </c>
    </row>
    <row r="8603" spans="6:27">
      <c r="F8603" s="128" t="s">
        <v>230</v>
      </c>
      <c r="G8603" s="128" t="s">
        <v>230</v>
      </c>
      <c r="H8603" s="128" t="s">
        <v>230</v>
      </c>
      <c r="I8603" s="128" t="s">
        <v>230</v>
      </c>
      <c r="J8603" s="128" t="s">
        <v>230</v>
      </c>
      <c r="K8603" s="128" t="s">
        <v>230</v>
      </c>
      <c r="N8603" s="128" t="s">
        <v>230</v>
      </c>
      <c r="AA8603" s="128" t="s">
        <v>230</v>
      </c>
    </row>
    <row r="8604" spans="6:27">
      <c r="F8604" s="128" t="s">
        <v>230</v>
      </c>
      <c r="G8604" s="128" t="s">
        <v>230</v>
      </c>
      <c r="H8604" s="128" t="s">
        <v>230</v>
      </c>
      <c r="I8604" s="128" t="s">
        <v>230</v>
      </c>
      <c r="J8604" s="128" t="s">
        <v>230</v>
      </c>
      <c r="K8604" s="128" t="s">
        <v>230</v>
      </c>
      <c r="N8604" s="128" t="s">
        <v>230</v>
      </c>
      <c r="AA8604" s="128" t="s">
        <v>230</v>
      </c>
    </row>
    <row r="8605" spans="6:27">
      <c r="F8605" s="128" t="s">
        <v>230</v>
      </c>
      <c r="G8605" s="128" t="s">
        <v>230</v>
      </c>
      <c r="H8605" s="128" t="s">
        <v>230</v>
      </c>
      <c r="I8605" s="128" t="s">
        <v>230</v>
      </c>
      <c r="J8605" s="128" t="s">
        <v>230</v>
      </c>
      <c r="K8605" s="128" t="s">
        <v>230</v>
      </c>
      <c r="N8605" s="128" t="s">
        <v>230</v>
      </c>
      <c r="AA8605" s="128" t="s">
        <v>230</v>
      </c>
    </row>
    <row r="8606" spans="6:27">
      <c r="F8606" s="128" t="s">
        <v>230</v>
      </c>
      <c r="G8606" s="128" t="s">
        <v>230</v>
      </c>
      <c r="H8606" s="128" t="s">
        <v>230</v>
      </c>
      <c r="I8606" s="128" t="s">
        <v>230</v>
      </c>
      <c r="J8606" s="128" t="s">
        <v>230</v>
      </c>
      <c r="K8606" s="128" t="s">
        <v>230</v>
      </c>
      <c r="N8606" s="128" t="s">
        <v>230</v>
      </c>
      <c r="AA8606" s="128" t="s">
        <v>230</v>
      </c>
    </row>
    <row r="8607" spans="6:27">
      <c r="F8607" s="128" t="s">
        <v>230</v>
      </c>
      <c r="G8607" s="128" t="s">
        <v>230</v>
      </c>
      <c r="H8607" s="128" t="s">
        <v>230</v>
      </c>
      <c r="I8607" s="128" t="s">
        <v>230</v>
      </c>
      <c r="J8607" s="128" t="s">
        <v>230</v>
      </c>
      <c r="K8607" s="128" t="s">
        <v>230</v>
      </c>
      <c r="N8607" s="128" t="s">
        <v>230</v>
      </c>
      <c r="AA8607" s="128" t="s">
        <v>230</v>
      </c>
    </row>
    <row r="8608" spans="6:27">
      <c r="F8608" s="128" t="s">
        <v>230</v>
      </c>
      <c r="G8608" s="128" t="s">
        <v>230</v>
      </c>
      <c r="H8608" s="128" t="s">
        <v>230</v>
      </c>
      <c r="I8608" s="128" t="s">
        <v>230</v>
      </c>
      <c r="J8608" s="128" t="s">
        <v>230</v>
      </c>
      <c r="K8608" s="128" t="s">
        <v>230</v>
      </c>
      <c r="N8608" s="128" t="s">
        <v>230</v>
      </c>
      <c r="AA8608" s="128" t="s">
        <v>230</v>
      </c>
    </row>
    <row r="8609" spans="6:27">
      <c r="F8609" s="128" t="s">
        <v>230</v>
      </c>
      <c r="G8609" s="128" t="s">
        <v>230</v>
      </c>
      <c r="H8609" s="128" t="s">
        <v>230</v>
      </c>
      <c r="I8609" s="128" t="s">
        <v>230</v>
      </c>
      <c r="J8609" s="128" t="s">
        <v>230</v>
      </c>
      <c r="K8609" s="128" t="s">
        <v>230</v>
      </c>
      <c r="N8609" s="128" t="s">
        <v>230</v>
      </c>
      <c r="AA8609" s="128" t="s">
        <v>230</v>
      </c>
    </row>
    <row r="8610" spans="6:27">
      <c r="F8610" s="128" t="s">
        <v>230</v>
      </c>
      <c r="G8610" s="128" t="s">
        <v>230</v>
      </c>
      <c r="H8610" s="128" t="s">
        <v>230</v>
      </c>
      <c r="I8610" s="128" t="s">
        <v>230</v>
      </c>
      <c r="J8610" s="128" t="s">
        <v>230</v>
      </c>
      <c r="K8610" s="128" t="s">
        <v>230</v>
      </c>
      <c r="N8610" s="128" t="s">
        <v>230</v>
      </c>
      <c r="AA8610" s="128" t="s">
        <v>230</v>
      </c>
    </row>
    <row r="8611" spans="6:27">
      <c r="F8611" s="128" t="s">
        <v>230</v>
      </c>
      <c r="G8611" s="128" t="s">
        <v>230</v>
      </c>
      <c r="H8611" s="128" t="s">
        <v>230</v>
      </c>
      <c r="I8611" s="128" t="s">
        <v>230</v>
      </c>
      <c r="J8611" s="128" t="s">
        <v>230</v>
      </c>
      <c r="K8611" s="128" t="s">
        <v>230</v>
      </c>
      <c r="N8611" s="128" t="s">
        <v>230</v>
      </c>
      <c r="AA8611" s="128" t="s">
        <v>230</v>
      </c>
    </row>
    <row r="8612" spans="6:27">
      <c r="F8612" s="128" t="s">
        <v>230</v>
      </c>
      <c r="G8612" s="128" t="s">
        <v>230</v>
      </c>
      <c r="H8612" s="128" t="s">
        <v>230</v>
      </c>
      <c r="I8612" s="128" t="s">
        <v>230</v>
      </c>
      <c r="J8612" s="128" t="s">
        <v>230</v>
      </c>
      <c r="K8612" s="128" t="s">
        <v>230</v>
      </c>
      <c r="N8612" s="128" t="s">
        <v>230</v>
      </c>
      <c r="AA8612" s="128" t="s">
        <v>230</v>
      </c>
    </row>
    <row r="8613" spans="6:27">
      <c r="F8613" s="128" t="s">
        <v>230</v>
      </c>
      <c r="G8613" s="128" t="s">
        <v>230</v>
      </c>
      <c r="H8613" s="128" t="s">
        <v>230</v>
      </c>
      <c r="I8613" s="128" t="s">
        <v>230</v>
      </c>
      <c r="J8613" s="128" t="s">
        <v>230</v>
      </c>
      <c r="K8613" s="128" t="s">
        <v>230</v>
      </c>
      <c r="N8613" s="128" t="s">
        <v>230</v>
      </c>
      <c r="AA8613" s="128" t="s">
        <v>230</v>
      </c>
    </row>
    <row r="8614" spans="6:27">
      <c r="F8614" s="128" t="s">
        <v>230</v>
      </c>
      <c r="G8614" s="128" t="s">
        <v>230</v>
      </c>
      <c r="H8614" s="128" t="s">
        <v>230</v>
      </c>
      <c r="I8614" s="128" t="s">
        <v>230</v>
      </c>
      <c r="J8614" s="128" t="s">
        <v>230</v>
      </c>
      <c r="K8614" s="128" t="s">
        <v>230</v>
      </c>
      <c r="N8614" s="128" t="s">
        <v>230</v>
      </c>
      <c r="AA8614" s="128" t="s">
        <v>230</v>
      </c>
    </row>
    <row r="8615" spans="6:27">
      <c r="F8615" s="128" t="s">
        <v>230</v>
      </c>
      <c r="G8615" s="128" t="s">
        <v>230</v>
      </c>
      <c r="H8615" s="128" t="s">
        <v>230</v>
      </c>
      <c r="I8615" s="128" t="s">
        <v>230</v>
      </c>
      <c r="J8615" s="128" t="s">
        <v>230</v>
      </c>
      <c r="K8615" s="128" t="s">
        <v>230</v>
      </c>
      <c r="N8615" s="128" t="s">
        <v>230</v>
      </c>
      <c r="AA8615" s="128" t="s">
        <v>230</v>
      </c>
    </row>
    <row r="8616" spans="6:27">
      <c r="F8616" s="128" t="s">
        <v>230</v>
      </c>
      <c r="G8616" s="128" t="s">
        <v>230</v>
      </c>
      <c r="H8616" s="128" t="s">
        <v>230</v>
      </c>
      <c r="I8616" s="128" t="s">
        <v>230</v>
      </c>
      <c r="J8616" s="128" t="s">
        <v>230</v>
      </c>
      <c r="K8616" s="128" t="s">
        <v>230</v>
      </c>
      <c r="N8616" s="128" t="s">
        <v>230</v>
      </c>
      <c r="AA8616" s="128" t="s">
        <v>230</v>
      </c>
    </row>
    <row r="8617" spans="6:27">
      <c r="F8617" s="128" t="s">
        <v>230</v>
      </c>
      <c r="G8617" s="128" t="s">
        <v>230</v>
      </c>
      <c r="H8617" s="128" t="s">
        <v>230</v>
      </c>
      <c r="I8617" s="128" t="s">
        <v>230</v>
      </c>
      <c r="J8617" s="128" t="s">
        <v>230</v>
      </c>
      <c r="K8617" s="128" t="s">
        <v>230</v>
      </c>
      <c r="N8617" s="128" t="s">
        <v>230</v>
      </c>
      <c r="AA8617" s="128" t="s">
        <v>230</v>
      </c>
    </row>
    <row r="8618" spans="6:27">
      <c r="F8618" s="128" t="s">
        <v>230</v>
      </c>
      <c r="G8618" s="128" t="s">
        <v>230</v>
      </c>
      <c r="H8618" s="128" t="s">
        <v>230</v>
      </c>
      <c r="I8618" s="128" t="s">
        <v>230</v>
      </c>
      <c r="J8618" s="128" t="s">
        <v>230</v>
      </c>
      <c r="K8618" s="128" t="s">
        <v>230</v>
      </c>
      <c r="N8618" s="128" t="s">
        <v>230</v>
      </c>
      <c r="AA8618" s="128" t="s">
        <v>230</v>
      </c>
    </row>
    <row r="8619" spans="6:27">
      <c r="F8619" s="128" t="s">
        <v>230</v>
      </c>
      <c r="G8619" s="128" t="s">
        <v>230</v>
      </c>
      <c r="H8619" s="128" t="s">
        <v>230</v>
      </c>
      <c r="I8619" s="128" t="s">
        <v>230</v>
      </c>
      <c r="J8619" s="128" t="s">
        <v>230</v>
      </c>
      <c r="K8619" s="128" t="s">
        <v>230</v>
      </c>
      <c r="N8619" s="128" t="s">
        <v>230</v>
      </c>
      <c r="AA8619" s="128" t="s">
        <v>230</v>
      </c>
    </row>
    <row r="8620" spans="6:27">
      <c r="F8620" s="128" t="s">
        <v>230</v>
      </c>
      <c r="G8620" s="128" t="s">
        <v>230</v>
      </c>
      <c r="H8620" s="128" t="s">
        <v>230</v>
      </c>
      <c r="I8620" s="128" t="s">
        <v>230</v>
      </c>
      <c r="J8620" s="128" t="s">
        <v>230</v>
      </c>
      <c r="K8620" s="128" t="s">
        <v>230</v>
      </c>
      <c r="N8620" s="128" t="s">
        <v>230</v>
      </c>
      <c r="AA8620" s="128" t="s">
        <v>230</v>
      </c>
    </row>
    <row r="8621" spans="6:27">
      <c r="F8621" s="128" t="s">
        <v>230</v>
      </c>
      <c r="G8621" s="128" t="s">
        <v>230</v>
      </c>
      <c r="H8621" s="128" t="s">
        <v>230</v>
      </c>
      <c r="I8621" s="128" t="s">
        <v>230</v>
      </c>
      <c r="J8621" s="128" t="s">
        <v>230</v>
      </c>
      <c r="K8621" s="128" t="s">
        <v>230</v>
      </c>
      <c r="N8621" s="128" t="s">
        <v>230</v>
      </c>
      <c r="AA8621" s="128" t="s">
        <v>230</v>
      </c>
    </row>
    <row r="8622" spans="6:27">
      <c r="F8622" s="128" t="s">
        <v>230</v>
      </c>
      <c r="G8622" s="128" t="s">
        <v>230</v>
      </c>
      <c r="H8622" s="128" t="s">
        <v>230</v>
      </c>
      <c r="I8622" s="128" t="s">
        <v>230</v>
      </c>
      <c r="J8622" s="128" t="s">
        <v>230</v>
      </c>
      <c r="K8622" s="128" t="s">
        <v>230</v>
      </c>
      <c r="N8622" s="128" t="s">
        <v>230</v>
      </c>
      <c r="AA8622" s="128" t="s">
        <v>230</v>
      </c>
    </row>
    <row r="8623" spans="6:27">
      <c r="F8623" s="128" t="s">
        <v>230</v>
      </c>
      <c r="G8623" s="128" t="s">
        <v>230</v>
      </c>
      <c r="H8623" s="128" t="s">
        <v>230</v>
      </c>
      <c r="I8623" s="128" t="s">
        <v>230</v>
      </c>
      <c r="J8623" s="128" t="s">
        <v>230</v>
      </c>
      <c r="K8623" s="128" t="s">
        <v>230</v>
      </c>
      <c r="N8623" s="128" t="s">
        <v>230</v>
      </c>
      <c r="AA8623" s="128" t="s">
        <v>230</v>
      </c>
    </row>
    <row r="8624" spans="6:27">
      <c r="F8624" s="128" t="s">
        <v>230</v>
      </c>
      <c r="G8624" s="128" t="s">
        <v>230</v>
      </c>
      <c r="H8624" s="128" t="s">
        <v>230</v>
      </c>
      <c r="I8624" s="128" t="s">
        <v>230</v>
      </c>
      <c r="J8624" s="128" t="s">
        <v>230</v>
      </c>
      <c r="K8624" s="128" t="s">
        <v>230</v>
      </c>
      <c r="N8624" s="128" t="s">
        <v>230</v>
      </c>
      <c r="AA8624" s="128" t="s">
        <v>230</v>
      </c>
    </row>
    <row r="8625" spans="6:27">
      <c r="F8625" s="128" t="s">
        <v>230</v>
      </c>
      <c r="G8625" s="128" t="s">
        <v>230</v>
      </c>
      <c r="H8625" s="128" t="s">
        <v>230</v>
      </c>
      <c r="I8625" s="128" t="s">
        <v>230</v>
      </c>
      <c r="J8625" s="128" t="s">
        <v>230</v>
      </c>
      <c r="K8625" s="128" t="s">
        <v>230</v>
      </c>
      <c r="N8625" s="128" t="s">
        <v>230</v>
      </c>
      <c r="AA8625" s="128" t="s">
        <v>230</v>
      </c>
    </row>
    <row r="8626" spans="6:27">
      <c r="F8626" s="128" t="s">
        <v>230</v>
      </c>
      <c r="G8626" s="128" t="s">
        <v>230</v>
      </c>
      <c r="H8626" s="128" t="s">
        <v>230</v>
      </c>
      <c r="I8626" s="128" t="s">
        <v>230</v>
      </c>
      <c r="J8626" s="128" t="s">
        <v>230</v>
      </c>
      <c r="K8626" s="128" t="s">
        <v>230</v>
      </c>
      <c r="N8626" s="128" t="s">
        <v>230</v>
      </c>
      <c r="AA8626" s="128" t="s">
        <v>230</v>
      </c>
    </row>
    <row r="8627" spans="6:27">
      <c r="F8627" s="128" t="s">
        <v>230</v>
      </c>
      <c r="G8627" s="128" t="s">
        <v>230</v>
      </c>
      <c r="H8627" s="128" t="s">
        <v>230</v>
      </c>
      <c r="I8627" s="128" t="s">
        <v>230</v>
      </c>
      <c r="J8627" s="128" t="s">
        <v>230</v>
      </c>
      <c r="K8627" s="128" t="s">
        <v>230</v>
      </c>
      <c r="N8627" s="128" t="s">
        <v>230</v>
      </c>
      <c r="AA8627" s="128" t="s">
        <v>230</v>
      </c>
    </row>
    <row r="8628" spans="6:27">
      <c r="F8628" s="128" t="s">
        <v>230</v>
      </c>
      <c r="G8628" s="128" t="s">
        <v>230</v>
      </c>
      <c r="H8628" s="128" t="s">
        <v>230</v>
      </c>
      <c r="I8628" s="128" t="s">
        <v>230</v>
      </c>
      <c r="J8628" s="128" t="s">
        <v>230</v>
      </c>
      <c r="K8628" s="128" t="s">
        <v>230</v>
      </c>
      <c r="N8628" s="128" t="s">
        <v>230</v>
      </c>
      <c r="AA8628" s="128" t="s">
        <v>230</v>
      </c>
    </row>
    <row r="8629" spans="6:27">
      <c r="F8629" s="128" t="s">
        <v>230</v>
      </c>
      <c r="G8629" s="128" t="s">
        <v>230</v>
      </c>
      <c r="H8629" s="128" t="s">
        <v>230</v>
      </c>
      <c r="I8629" s="128" t="s">
        <v>230</v>
      </c>
      <c r="J8629" s="128" t="s">
        <v>230</v>
      </c>
      <c r="K8629" s="128" t="s">
        <v>230</v>
      </c>
      <c r="N8629" s="128" t="s">
        <v>230</v>
      </c>
      <c r="AA8629" s="128" t="s">
        <v>230</v>
      </c>
    </row>
    <row r="8630" spans="6:27">
      <c r="F8630" s="128" t="s">
        <v>230</v>
      </c>
      <c r="G8630" s="128" t="s">
        <v>230</v>
      </c>
      <c r="H8630" s="128" t="s">
        <v>230</v>
      </c>
      <c r="I8630" s="128" t="s">
        <v>230</v>
      </c>
      <c r="J8630" s="128" t="s">
        <v>230</v>
      </c>
      <c r="K8630" s="128" t="s">
        <v>230</v>
      </c>
      <c r="N8630" s="128" t="s">
        <v>230</v>
      </c>
      <c r="AA8630" s="128" t="s">
        <v>230</v>
      </c>
    </row>
    <row r="8631" spans="6:27">
      <c r="F8631" s="128" t="s">
        <v>230</v>
      </c>
      <c r="G8631" s="128" t="s">
        <v>230</v>
      </c>
      <c r="H8631" s="128" t="s">
        <v>230</v>
      </c>
      <c r="I8631" s="128" t="s">
        <v>230</v>
      </c>
      <c r="J8631" s="128" t="s">
        <v>230</v>
      </c>
      <c r="K8631" s="128" t="s">
        <v>230</v>
      </c>
      <c r="N8631" s="128" t="s">
        <v>230</v>
      </c>
      <c r="AA8631" s="128" t="s">
        <v>230</v>
      </c>
    </row>
    <row r="8632" spans="6:27">
      <c r="F8632" s="128" t="s">
        <v>230</v>
      </c>
      <c r="G8632" s="128" t="s">
        <v>230</v>
      </c>
      <c r="H8632" s="128" t="s">
        <v>230</v>
      </c>
      <c r="I8632" s="128" t="s">
        <v>230</v>
      </c>
      <c r="J8632" s="128" t="s">
        <v>230</v>
      </c>
      <c r="K8632" s="128" t="s">
        <v>230</v>
      </c>
      <c r="N8632" s="128" t="s">
        <v>230</v>
      </c>
      <c r="AA8632" s="128" t="s">
        <v>230</v>
      </c>
    </row>
    <row r="8633" spans="6:27">
      <c r="F8633" s="128" t="s">
        <v>230</v>
      </c>
      <c r="G8633" s="128" t="s">
        <v>230</v>
      </c>
      <c r="H8633" s="128" t="s">
        <v>230</v>
      </c>
      <c r="I8633" s="128" t="s">
        <v>230</v>
      </c>
      <c r="J8633" s="128" t="s">
        <v>230</v>
      </c>
      <c r="K8633" s="128" t="s">
        <v>230</v>
      </c>
      <c r="N8633" s="128" t="s">
        <v>230</v>
      </c>
      <c r="AA8633" s="128" t="s">
        <v>230</v>
      </c>
    </row>
    <row r="8634" spans="6:27">
      <c r="F8634" s="128" t="s">
        <v>230</v>
      </c>
      <c r="G8634" s="128" t="s">
        <v>230</v>
      </c>
      <c r="H8634" s="128" t="s">
        <v>230</v>
      </c>
      <c r="I8634" s="128" t="s">
        <v>230</v>
      </c>
      <c r="J8634" s="128" t="s">
        <v>230</v>
      </c>
      <c r="K8634" s="128" t="s">
        <v>230</v>
      </c>
      <c r="N8634" s="128" t="s">
        <v>230</v>
      </c>
      <c r="AA8634" s="128" t="s">
        <v>230</v>
      </c>
    </row>
    <row r="8635" spans="6:27">
      <c r="F8635" s="128" t="s">
        <v>230</v>
      </c>
      <c r="G8635" s="128" t="s">
        <v>230</v>
      </c>
      <c r="H8635" s="128" t="s">
        <v>230</v>
      </c>
      <c r="I8635" s="128" t="s">
        <v>230</v>
      </c>
      <c r="J8635" s="128" t="s">
        <v>230</v>
      </c>
      <c r="K8635" s="128" t="s">
        <v>230</v>
      </c>
      <c r="N8635" s="128" t="s">
        <v>230</v>
      </c>
      <c r="AA8635" s="128" t="s">
        <v>230</v>
      </c>
    </row>
    <row r="8636" spans="6:27">
      <c r="F8636" s="128" t="s">
        <v>230</v>
      </c>
      <c r="G8636" s="128" t="s">
        <v>230</v>
      </c>
      <c r="H8636" s="128" t="s">
        <v>230</v>
      </c>
      <c r="I8636" s="128" t="s">
        <v>230</v>
      </c>
      <c r="J8636" s="128" t="s">
        <v>230</v>
      </c>
      <c r="K8636" s="128" t="s">
        <v>230</v>
      </c>
      <c r="N8636" s="128" t="s">
        <v>230</v>
      </c>
      <c r="AA8636" s="128" t="s">
        <v>230</v>
      </c>
    </row>
    <row r="8637" spans="6:27">
      <c r="F8637" s="128" t="s">
        <v>230</v>
      </c>
      <c r="G8637" s="128" t="s">
        <v>230</v>
      </c>
      <c r="H8637" s="128" t="s">
        <v>230</v>
      </c>
      <c r="I8637" s="128" t="s">
        <v>230</v>
      </c>
      <c r="J8637" s="128" t="s">
        <v>230</v>
      </c>
      <c r="K8637" s="128" t="s">
        <v>230</v>
      </c>
      <c r="N8637" s="128" t="s">
        <v>230</v>
      </c>
      <c r="AA8637" s="128" t="s">
        <v>230</v>
      </c>
    </row>
    <row r="8638" spans="6:27">
      <c r="F8638" s="128" t="s">
        <v>230</v>
      </c>
      <c r="G8638" s="128" t="s">
        <v>230</v>
      </c>
      <c r="H8638" s="128" t="s">
        <v>230</v>
      </c>
      <c r="I8638" s="128" t="s">
        <v>230</v>
      </c>
      <c r="J8638" s="128" t="s">
        <v>230</v>
      </c>
      <c r="K8638" s="128" t="s">
        <v>230</v>
      </c>
      <c r="N8638" s="128" t="s">
        <v>230</v>
      </c>
      <c r="AA8638" s="128" t="s">
        <v>230</v>
      </c>
    </row>
    <row r="8639" spans="6:27">
      <c r="F8639" s="128" t="s">
        <v>230</v>
      </c>
      <c r="G8639" s="128" t="s">
        <v>230</v>
      </c>
      <c r="H8639" s="128" t="s">
        <v>230</v>
      </c>
      <c r="I8639" s="128" t="s">
        <v>230</v>
      </c>
      <c r="J8639" s="128" t="s">
        <v>230</v>
      </c>
      <c r="K8639" s="128" t="s">
        <v>230</v>
      </c>
      <c r="N8639" s="128" t="s">
        <v>230</v>
      </c>
      <c r="AA8639" s="128" t="s">
        <v>230</v>
      </c>
    </row>
    <row r="8640" spans="6:27">
      <c r="F8640" s="128" t="s">
        <v>230</v>
      </c>
      <c r="G8640" s="128" t="s">
        <v>230</v>
      </c>
      <c r="H8640" s="128" t="s">
        <v>230</v>
      </c>
      <c r="I8640" s="128" t="s">
        <v>230</v>
      </c>
      <c r="J8640" s="128" t="s">
        <v>230</v>
      </c>
      <c r="K8640" s="128" t="s">
        <v>230</v>
      </c>
      <c r="N8640" s="128" t="s">
        <v>230</v>
      </c>
      <c r="AA8640" s="128" t="s">
        <v>230</v>
      </c>
    </row>
    <row r="8641" spans="6:27">
      <c r="F8641" s="128" t="s">
        <v>230</v>
      </c>
      <c r="G8641" s="128" t="s">
        <v>230</v>
      </c>
      <c r="H8641" s="128" t="s">
        <v>230</v>
      </c>
      <c r="I8641" s="128" t="s">
        <v>230</v>
      </c>
      <c r="J8641" s="128" t="s">
        <v>230</v>
      </c>
      <c r="K8641" s="128" t="s">
        <v>230</v>
      </c>
      <c r="N8641" s="128" t="s">
        <v>230</v>
      </c>
      <c r="AA8641" s="128" t="s">
        <v>230</v>
      </c>
    </row>
    <row r="8642" spans="6:27">
      <c r="F8642" s="128" t="s">
        <v>230</v>
      </c>
      <c r="G8642" s="128" t="s">
        <v>230</v>
      </c>
      <c r="H8642" s="128" t="s">
        <v>230</v>
      </c>
      <c r="I8642" s="128" t="s">
        <v>230</v>
      </c>
      <c r="J8642" s="128" t="s">
        <v>230</v>
      </c>
      <c r="K8642" s="128" t="s">
        <v>230</v>
      </c>
      <c r="N8642" s="128" t="s">
        <v>230</v>
      </c>
      <c r="AA8642" s="128" t="s">
        <v>230</v>
      </c>
    </row>
    <row r="8643" spans="6:27">
      <c r="F8643" s="128" t="s">
        <v>230</v>
      </c>
      <c r="G8643" s="128" t="s">
        <v>230</v>
      </c>
      <c r="H8643" s="128" t="s">
        <v>230</v>
      </c>
      <c r="I8643" s="128" t="s">
        <v>230</v>
      </c>
      <c r="J8643" s="128" t="s">
        <v>230</v>
      </c>
      <c r="K8643" s="128" t="s">
        <v>230</v>
      </c>
      <c r="N8643" s="128" t="s">
        <v>230</v>
      </c>
      <c r="AA8643" s="128" t="s">
        <v>230</v>
      </c>
    </row>
    <row r="8644" spans="6:27">
      <c r="F8644" s="128" t="s">
        <v>230</v>
      </c>
      <c r="G8644" s="128" t="s">
        <v>230</v>
      </c>
      <c r="H8644" s="128" t="s">
        <v>230</v>
      </c>
      <c r="I8644" s="128" t="s">
        <v>230</v>
      </c>
      <c r="J8644" s="128" t="s">
        <v>230</v>
      </c>
      <c r="K8644" s="128" t="s">
        <v>230</v>
      </c>
      <c r="N8644" s="128" t="s">
        <v>230</v>
      </c>
      <c r="AA8644" s="128" t="s">
        <v>230</v>
      </c>
    </row>
    <row r="8645" spans="6:27">
      <c r="F8645" s="128" t="s">
        <v>230</v>
      </c>
      <c r="G8645" s="128" t="s">
        <v>230</v>
      </c>
      <c r="H8645" s="128" t="s">
        <v>230</v>
      </c>
      <c r="I8645" s="128" t="s">
        <v>230</v>
      </c>
      <c r="J8645" s="128" t="s">
        <v>230</v>
      </c>
      <c r="K8645" s="128" t="s">
        <v>230</v>
      </c>
      <c r="N8645" s="128" t="s">
        <v>230</v>
      </c>
      <c r="AA8645" s="128" t="s">
        <v>230</v>
      </c>
    </row>
    <row r="8646" spans="6:27">
      <c r="F8646" s="128" t="s">
        <v>230</v>
      </c>
      <c r="G8646" s="128" t="s">
        <v>230</v>
      </c>
      <c r="H8646" s="128" t="s">
        <v>230</v>
      </c>
      <c r="I8646" s="128" t="s">
        <v>230</v>
      </c>
      <c r="J8646" s="128" t="s">
        <v>230</v>
      </c>
      <c r="K8646" s="128" t="s">
        <v>230</v>
      </c>
      <c r="N8646" s="128" t="s">
        <v>230</v>
      </c>
      <c r="AA8646" s="128" t="s">
        <v>230</v>
      </c>
    </row>
    <row r="8647" spans="6:27">
      <c r="F8647" s="128" t="s">
        <v>230</v>
      </c>
      <c r="G8647" s="128" t="s">
        <v>230</v>
      </c>
      <c r="H8647" s="128" t="s">
        <v>230</v>
      </c>
      <c r="I8647" s="128" t="s">
        <v>230</v>
      </c>
      <c r="J8647" s="128" t="s">
        <v>230</v>
      </c>
      <c r="K8647" s="128" t="s">
        <v>230</v>
      </c>
      <c r="N8647" s="128" t="s">
        <v>230</v>
      </c>
      <c r="AA8647" s="128" t="s">
        <v>230</v>
      </c>
    </row>
    <row r="8648" spans="6:27">
      <c r="F8648" s="128" t="s">
        <v>230</v>
      </c>
      <c r="G8648" s="128" t="s">
        <v>230</v>
      </c>
      <c r="H8648" s="128" t="s">
        <v>230</v>
      </c>
      <c r="I8648" s="128" t="s">
        <v>230</v>
      </c>
      <c r="J8648" s="128" t="s">
        <v>230</v>
      </c>
      <c r="K8648" s="128" t="s">
        <v>230</v>
      </c>
      <c r="N8648" s="128" t="s">
        <v>230</v>
      </c>
      <c r="AA8648" s="128" t="s">
        <v>230</v>
      </c>
    </row>
    <row r="8649" spans="6:27">
      <c r="F8649" s="128" t="s">
        <v>230</v>
      </c>
      <c r="G8649" s="128" t="s">
        <v>230</v>
      </c>
      <c r="H8649" s="128" t="s">
        <v>230</v>
      </c>
      <c r="I8649" s="128" t="s">
        <v>230</v>
      </c>
      <c r="J8649" s="128" t="s">
        <v>230</v>
      </c>
      <c r="K8649" s="128" t="s">
        <v>230</v>
      </c>
      <c r="N8649" s="128" t="s">
        <v>230</v>
      </c>
      <c r="AA8649" s="128" t="s">
        <v>230</v>
      </c>
    </row>
    <row r="8650" spans="6:27">
      <c r="F8650" s="128" t="s">
        <v>230</v>
      </c>
      <c r="G8650" s="128" t="s">
        <v>230</v>
      </c>
      <c r="H8650" s="128" t="s">
        <v>230</v>
      </c>
      <c r="I8650" s="128" t="s">
        <v>230</v>
      </c>
      <c r="J8650" s="128" t="s">
        <v>230</v>
      </c>
      <c r="K8650" s="128" t="s">
        <v>230</v>
      </c>
      <c r="N8650" s="128" t="s">
        <v>230</v>
      </c>
      <c r="AA8650" s="128" t="s">
        <v>230</v>
      </c>
    </row>
    <row r="8651" spans="6:27">
      <c r="F8651" s="128" t="s">
        <v>230</v>
      </c>
      <c r="G8651" s="128" t="s">
        <v>230</v>
      </c>
      <c r="H8651" s="128" t="s">
        <v>230</v>
      </c>
      <c r="I8651" s="128" t="s">
        <v>230</v>
      </c>
      <c r="J8651" s="128" t="s">
        <v>230</v>
      </c>
      <c r="K8651" s="128" t="s">
        <v>230</v>
      </c>
      <c r="N8651" s="128" t="s">
        <v>230</v>
      </c>
      <c r="AA8651" s="128" t="s">
        <v>230</v>
      </c>
    </row>
    <row r="8652" spans="6:27">
      <c r="F8652" s="128" t="s">
        <v>230</v>
      </c>
      <c r="G8652" s="128" t="s">
        <v>230</v>
      </c>
      <c r="H8652" s="128" t="s">
        <v>230</v>
      </c>
      <c r="I8652" s="128" t="s">
        <v>230</v>
      </c>
      <c r="J8652" s="128" t="s">
        <v>230</v>
      </c>
      <c r="K8652" s="128" t="s">
        <v>230</v>
      </c>
      <c r="N8652" s="128" t="s">
        <v>230</v>
      </c>
      <c r="AA8652" s="128" t="s">
        <v>230</v>
      </c>
    </row>
    <row r="8653" spans="6:27">
      <c r="F8653" s="128" t="s">
        <v>230</v>
      </c>
      <c r="G8653" s="128" t="s">
        <v>230</v>
      </c>
      <c r="H8653" s="128" t="s">
        <v>230</v>
      </c>
      <c r="I8653" s="128" t="s">
        <v>230</v>
      </c>
      <c r="J8653" s="128" t="s">
        <v>230</v>
      </c>
      <c r="K8653" s="128" t="s">
        <v>230</v>
      </c>
      <c r="N8653" s="128" t="s">
        <v>230</v>
      </c>
      <c r="AA8653" s="128" t="s">
        <v>230</v>
      </c>
    </row>
    <row r="8654" spans="6:27">
      <c r="F8654" s="128" t="s">
        <v>230</v>
      </c>
      <c r="G8654" s="128" t="s">
        <v>230</v>
      </c>
      <c r="H8654" s="128" t="s">
        <v>230</v>
      </c>
      <c r="I8654" s="128" t="s">
        <v>230</v>
      </c>
      <c r="J8654" s="128" t="s">
        <v>230</v>
      </c>
      <c r="K8654" s="128" t="s">
        <v>230</v>
      </c>
      <c r="N8654" s="128" t="s">
        <v>230</v>
      </c>
      <c r="AA8654" s="128" t="s">
        <v>230</v>
      </c>
    </row>
    <row r="8655" spans="6:27">
      <c r="F8655" s="128" t="s">
        <v>230</v>
      </c>
      <c r="G8655" s="128" t="s">
        <v>230</v>
      </c>
      <c r="H8655" s="128" t="s">
        <v>230</v>
      </c>
      <c r="I8655" s="128" t="s">
        <v>230</v>
      </c>
      <c r="J8655" s="128" t="s">
        <v>230</v>
      </c>
      <c r="K8655" s="128" t="s">
        <v>230</v>
      </c>
      <c r="N8655" s="128" t="s">
        <v>230</v>
      </c>
      <c r="AA8655" s="128" t="s">
        <v>230</v>
      </c>
    </row>
    <row r="8656" spans="6:27">
      <c r="F8656" s="128" t="s">
        <v>230</v>
      </c>
      <c r="G8656" s="128" t="s">
        <v>230</v>
      </c>
      <c r="H8656" s="128" t="s">
        <v>230</v>
      </c>
      <c r="I8656" s="128" t="s">
        <v>230</v>
      </c>
      <c r="J8656" s="128" t="s">
        <v>230</v>
      </c>
      <c r="K8656" s="128" t="s">
        <v>230</v>
      </c>
      <c r="N8656" s="128" t="s">
        <v>230</v>
      </c>
      <c r="AA8656" s="128" t="s">
        <v>230</v>
      </c>
    </row>
    <row r="8657" spans="6:27">
      <c r="F8657" s="128" t="s">
        <v>230</v>
      </c>
      <c r="G8657" s="128" t="s">
        <v>230</v>
      </c>
      <c r="H8657" s="128" t="s">
        <v>230</v>
      </c>
      <c r="I8657" s="128" t="s">
        <v>230</v>
      </c>
      <c r="J8657" s="128" t="s">
        <v>230</v>
      </c>
      <c r="K8657" s="128" t="s">
        <v>230</v>
      </c>
      <c r="N8657" s="128" t="s">
        <v>230</v>
      </c>
      <c r="AA8657" s="128" t="s">
        <v>230</v>
      </c>
    </row>
    <row r="8658" spans="6:27">
      <c r="F8658" s="128" t="s">
        <v>230</v>
      </c>
      <c r="G8658" s="128" t="s">
        <v>230</v>
      </c>
      <c r="H8658" s="128" t="s">
        <v>230</v>
      </c>
      <c r="I8658" s="128" t="s">
        <v>230</v>
      </c>
      <c r="J8658" s="128" t="s">
        <v>230</v>
      </c>
      <c r="K8658" s="128" t="s">
        <v>230</v>
      </c>
      <c r="N8658" s="128" t="s">
        <v>230</v>
      </c>
      <c r="AA8658" s="128" t="s">
        <v>230</v>
      </c>
    </row>
    <row r="8659" spans="6:27">
      <c r="F8659" s="128" t="s">
        <v>230</v>
      </c>
      <c r="G8659" s="128" t="s">
        <v>230</v>
      </c>
      <c r="H8659" s="128" t="s">
        <v>230</v>
      </c>
      <c r="I8659" s="128" t="s">
        <v>230</v>
      </c>
      <c r="J8659" s="128" t="s">
        <v>230</v>
      </c>
      <c r="K8659" s="128" t="s">
        <v>230</v>
      </c>
      <c r="N8659" s="128" t="s">
        <v>230</v>
      </c>
      <c r="AA8659" s="128" t="s">
        <v>230</v>
      </c>
    </row>
    <row r="8660" spans="6:27">
      <c r="F8660" s="128" t="s">
        <v>230</v>
      </c>
      <c r="G8660" s="128" t="s">
        <v>230</v>
      </c>
      <c r="H8660" s="128" t="s">
        <v>230</v>
      </c>
      <c r="I8660" s="128" t="s">
        <v>230</v>
      </c>
      <c r="J8660" s="128" t="s">
        <v>230</v>
      </c>
      <c r="K8660" s="128" t="s">
        <v>230</v>
      </c>
      <c r="N8660" s="128" t="s">
        <v>230</v>
      </c>
      <c r="AA8660" s="128" t="s">
        <v>230</v>
      </c>
    </row>
    <row r="8661" spans="6:27">
      <c r="F8661" s="128" t="s">
        <v>230</v>
      </c>
      <c r="G8661" s="128" t="s">
        <v>230</v>
      </c>
      <c r="H8661" s="128" t="s">
        <v>230</v>
      </c>
      <c r="I8661" s="128" t="s">
        <v>230</v>
      </c>
      <c r="J8661" s="128" t="s">
        <v>230</v>
      </c>
      <c r="K8661" s="128" t="s">
        <v>230</v>
      </c>
      <c r="N8661" s="128" t="s">
        <v>230</v>
      </c>
      <c r="AA8661" s="128" t="s">
        <v>230</v>
      </c>
    </row>
    <row r="8662" spans="6:27">
      <c r="F8662" s="128" t="s">
        <v>230</v>
      </c>
      <c r="G8662" s="128" t="s">
        <v>230</v>
      </c>
      <c r="H8662" s="128" t="s">
        <v>230</v>
      </c>
      <c r="I8662" s="128" t="s">
        <v>230</v>
      </c>
      <c r="J8662" s="128" t="s">
        <v>230</v>
      </c>
      <c r="K8662" s="128" t="s">
        <v>230</v>
      </c>
      <c r="N8662" s="128" t="s">
        <v>230</v>
      </c>
      <c r="AA8662" s="128" t="s">
        <v>230</v>
      </c>
    </row>
    <row r="8663" spans="6:27">
      <c r="F8663" s="128" t="s">
        <v>230</v>
      </c>
      <c r="G8663" s="128" t="s">
        <v>230</v>
      </c>
      <c r="H8663" s="128" t="s">
        <v>230</v>
      </c>
      <c r="I8663" s="128" t="s">
        <v>230</v>
      </c>
      <c r="J8663" s="128" t="s">
        <v>230</v>
      </c>
      <c r="K8663" s="128" t="s">
        <v>230</v>
      </c>
      <c r="N8663" s="128" t="s">
        <v>230</v>
      </c>
      <c r="AA8663" s="128" t="s">
        <v>230</v>
      </c>
    </row>
    <row r="8664" spans="6:27">
      <c r="F8664" s="128" t="s">
        <v>230</v>
      </c>
      <c r="G8664" s="128" t="s">
        <v>230</v>
      </c>
      <c r="H8664" s="128" t="s">
        <v>230</v>
      </c>
      <c r="I8664" s="128" t="s">
        <v>230</v>
      </c>
      <c r="J8664" s="128" t="s">
        <v>230</v>
      </c>
      <c r="K8664" s="128" t="s">
        <v>230</v>
      </c>
      <c r="N8664" s="128" t="s">
        <v>230</v>
      </c>
      <c r="AA8664" s="128" t="s">
        <v>230</v>
      </c>
    </row>
    <row r="8665" spans="6:27">
      <c r="F8665" s="128" t="s">
        <v>230</v>
      </c>
      <c r="G8665" s="128" t="s">
        <v>230</v>
      </c>
      <c r="H8665" s="128" t="s">
        <v>230</v>
      </c>
      <c r="I8665" s="128" t="s">
        <v>230</v>
      </c>
      <c r="J8665" s="128" t="s">
        <v>230</v>
      </c>
      <c r="K8665" s="128" t="s">
        <v>230</v>
      </c>
      <c r="N8665" s="128" t="s">
        <v>230</v>
      </c>
      <c r="AA8665" s="128" t="s">
        <v>230</v>
      </c>
    </row>
    <row r="8666" spans="6:27">
      <c r="F8666" s="128" t="s">
        <v>230</v>
      </c>
      <c r="G8666" s="128" t="s">
        <v>230</v>
      </c>
      <c r="H8666" s="128" t="s">
        <v>230</v>
      </c>
      <c r="I8666" s="128" t="s">
        <v>230</v>
      </c>
      <c r="J8666" s="128" t="s">
        <v>230</v>
      </c>
      <c r="K8666" s="128" t="s">
        <v>230</v>
      </c>
      <c r="N8666" s="128" t="s">
        <v>230</v>
      </c>
      <c r="AA8666" s="128" t="s">
        <v>230</v>
      </c>
    </row>
    <row r="8667" spans="6:27">
      <c r="F8667" s="128" t="s">
        <v>230</v>
      </c>
      <c r="G8667" s="128" t="s">
        <v>230</v>
      </c>
      <c r="H8667" s="128" t="s">
        <v>230</v>
      </c>
      <c r="I8667" s="128" t="s">
        <v>230</v>
      </c>
      <c r="J8667" s="128" t="s">
        <v>230</v>
      </c>
      <c r="K8667" s="128" t="s">
        <v>230</v>
      </c>
      <c r="N8667" s="128" t="s">
        <v>230</v>
      </c>
      <c r="AA8667" s="128" t="s">
        <v>230</v>
      </c>
    </row>
    <row r="8668" spans="6:27">
      <c r="F8668" s="128" t="s">
        <v>230</v>
      </c>
      <c r="G8668" s="128" t="s">
        <v>230</v>
      </c>
      <c r="H8668" s="128" t="s">
        <v>230</v>
      </c>
      <c r="I8668" s="128" t="s">
        <v>230</v>
      </c>
      <c r="J8668" s="128" t="s">
        <v>230</v>
      </c>
      <c r="K8668" s="128" t="s">
        <v>230</v>
      </c>
      <c r="N8668" s="128" t="s">
        <v>230</v>
      </c>
      <c r="AA8668" s="128" t="s">
        <v>230</v>
      </c>
    </row>
    <row r="8669" spans="6:27">
      <c r="F8669" s="128" t="s">
        <v>230</v>
      </c>
      <c r="G8669" s="128" t="s">
        <v>230</v>
      </c>
      <c r="H8669" s="128" t="s">
        <v>230</v>
      </c>
      <c r="I8669" s="128" t="s">
        <v>230</v>
      </c>
      <c r="J8669" s="128" t="s">
        <v>230</v>
      </c>
      <c r="K8669" s="128" t="s">
        <v>230</v>
      </c>
      <c r="N8669" s="128" t="s">
        <v>230</v>
      </c>
      <c r="AA8669" s="128" t="s">
        <v>230</v>
      </c>
    </row>
    <row r="8670" spans="6:27">
      <c r="F8670" s="128" t="s">
        <v>230</v>
      </c>
      <c r="G8670" s="128" t="s">
        <v>230</v>
      </c>
      <c r="H8670" s="128" t="s">
        <v>230</v>
      </c>
      <c r="I8670" s="128" t="s">
        <v>230</v>
      </c>
      <c r="J8670" s="128" t="s">
        <v>230</v>
      </c>
      <c r="K8670" s="128" t="s">
        <v>230</v>
      </c>
      <c r="N8670" s="128" t="s">
        <v>230</v>
      </c>
      <c r="AA8670" s="128" t="s">
        <v>230</v>
      </c>
    </row>
    <row r="8671" spans="6:27">
      <c r="F8671" s="128" t="s">
        <v>230</v>
      </c>
      <c r="G8671" s="128" t="s">
        <v>230</v>
      </c>
      <c r="H8671" s="128" t="s">
        <v>230</v>
      </c>
      <c r="I8671" s="128" t="s">
        <v>230</v>
      </c>
      <c r="J8671" s="128" t="s">
        <v>230</v>
      </c>
      <c r="K8671" s="128" t="s">
        <v>230</v>
      </c>
      <c r="N8671" s="128" t="s">
        <v>230</v>
      </c>
      <c r="AA8671" s="128" t="s">
        <v>230</v>
      </c>
    </row>
    <row r="8672" spans="6:27">
      <c r="F8672" s="128" t="s">
        <v>230</v>
      </c>
      <c r="G8672" s="128" t="s">
        <v>230</v>
      </c>
      <c r="H8672" s="128" t="s">
        <v>230</v>
      </c>
      <c r="I8672" s="128" t="s">
        <v>230</v>
      </c>
      <c r="J8672" s="128" t="s">
        <v>230</v>
      </c>
      <c r="K8672" s="128" t="s">
        <v>230</v>
      </c>
      <c r="N8672" s="128" t="s">
        <v>230</v>
      </c>
      <c r="AA8672" s="128" t="s">
        <v>230</v>
      </c>
    </row>
    <row r="8673" spans="6:27">
      <c r="F8673" s="128" t="s">
        <v>230</v>
      </c>
      <c r="G8673" s="128" t="s">
        <v>230</v>
      </c>
      <c r="H8673" s="128" t="s">
        <v>230</v>
      </c>
      <c r="I8673" s="128" t="s">
        <v>230</v>
      </c>
      <c r="J8673" s="128" t="s">
        <v>230</v>
      </c>
      <c r="K8673" s="128" t="s">
        <v>230</v>
      </c>
      <c r="N8673" s="128" t="s">
        <v>230</v>
      </c>
      <c r="AA8673" s="128" t="s">
        <v>230</v>
      </c>
    </row>
    <row r="8674" spans="6:27">
      <c r="F8674" s="128" t="s">
        <v>230</v>
      </c>
      <c r="G8674" s="128" t="s">
        <v>230</v>
      </c>
      <c r="H8674" s="128" t="s">
        <v>230</v>
      </c>
      <c r="I8674" s="128" t="s">
        <v>230</v>
      </c>
      <c r="J8674" s="128" t="s">
        <v>230</v>
      </c>
      <c r="K8674" s="128" t="s">
        <v>230</v>
      </c>
      <c r="N8674" s="128" t="s">
        <v>230</v>
      </c>
      <c r="AA8674" s="128" t="s">
        <v>230</v>
      </c>
    </row>
    <row r="8675" spans="6:27">
      <c r="F8675" s="128" t="s">
        <v>230</v>
      </c>
      <c r="G8675" s="128" t="s">
        <v>230</v>
      </c>
      <c r="H8675" s="128" t="s">
        <v>230</v>
      </c>
      <c r="I8675" s="128" t="s">
        <v>230</v>
      </c>
      <c r="J8675" s="128" t="s">
        <v>230</v>
      </c>
      <c r="K8675" s="128" t="s">
        <v>230</v>
      </c>
      <c r="N8675" s="128" t="s">
        <v>230</v>
      </c>
      <c r="AA8675" s="128" t="s">
        <v>230</v>
      </c>
    </row>
    <row r="8676" spans="6:27">
      <c r="F8676" s="128" t="s">
        <v>230</v>
      </c>
      <c r="G8676" s="128" t="s">
        <v>230</v>
      </c>
      <c r="H8676" s="128" t="s">
        <v>230</v>
      </c>
      <c r="I8676" s="128" t="s">
        <v>230</v>
      </c>
      <c r="J8676" s="128" t="s">
        <v>230</v>
      </c>
      <c r="K8676" s="128" t="s">
        <v>230</v>
      </c>
      <c r="N8676" s="128" t="s">
        <v>230</v>
      </c>
      <c r="AA8676" s="128" t="s">
        <v>230</v>
      </c>
    </row>
    <row r="8677" spans="6:27">
      <c r="F8677" s="128" t="s">
        <v>230</v>
      </c>
      <c r="G8677" s="128" t="s">
        <v>230</v>
      </c>
      <c r="H8677" s="128" t="s">
        <v>230</v>
      </c>
      <c r="I8677" s="128" t="s">
        <v>230</v>
      </c>
      <c r="J8677" s="128" t="s">
        <v>230</v>
      </c>
      <c r="K8677" s="128" t="s">
        <v>230</v>
      </c>
      <c r="N8677" s="128" t="s">
        <v>230</v>
      </c>
      <c r="AA8677" s="128" t="s">
        <v>230</v>
      </c>
    </row>
    <row r="8678" spans="6:27">
      <c r="F8678" s="128" t="s">
        <v>230</v>
      </c>
      <c r="G8678" s="128" t="s">
        <v>230</v>
      </c>
      <c r="H8678" s="128" t="s">
        <v>230</v>
      </c>
      <c r="I8678" s="128" t="s">
        <v>230</v>
      </c>
      <c r="J8678" s="128" t="s">
        <v>230</v>
      </c>
      <c r="K8678" s="128" t="s">
        <v>230</v>
      </c>
      <c r="N8678" s="128" t="s">
        <v>230</v>
      </c>
      <c r="AA8678" s="128" t="s">
        <v>230</v>
      </c>
    </row>
    <row r="8679" spans="6:27">
      <c r="F8679" s="128" t="s">
        <v>230</v>
      </c>
      <c r="G8679" s="128" t="s">
        <v>230</v>
      </c>
      <c r="H8679" s="128" t="s">
        <v>230</v>
      </c>
      <c r="I8679" s="128" t="s">
        <v>230</v>
      </c>
      <c r="J8679" s="128" t="s">
        <v>230</v>
      </c>
      <c r="K8679" s="128" t="s">
        <v>230</v>
      </c>
      <c r="N8679" s="128" t="s">
        <v>230</v>
      </c>
      <c r="AA8679" s="128" t="s">
        <v>230</v>
      </c>
    </row>
    <row r="8680" spans="6:27">
      <c r="F8680" s="128" t="s">
        <v>230</v>
      </c>
      <c r="G8680" s="128" t="s">
        <v>230</v>
      </c>
      <c r="H8680" s="128" t="s">
        <v>230</v>
      </c>
      <c r="I8680" s="128" t="s">
        <v>230</v>
      </c>
      <c r="J8680" s="128" t="s">
        <v>230</v>
      </c>
      <c r="K8680" s="128" t="s">
        <v>230</v>
      </c>
      <c r="N8680" s="128" t="s">
        <v>230</v>
      </c>
      <c r="AA8680" s="128" t="s">
        <v>230</v>
      </c>
    </row>
    <row r="8681" spans="6:27">
      <c r="F8681" s="128" t="s">
        <v>230</v>
      </c>
      <c r="G8681" s="128" t="s">
        <v>230</v>
      </c>
      <c r="H8681" s="128" t="s">
        <v>230</v>
      </c>
      <c r="I8681" s="128" t="s">
        <v>230</v>
      </c>
      <c r="J8681" s="128" t="s">
        <v>230</v>
      </c>
      <c r="K8681" s="128" t="s">
        <v>230</v>
      </c>
      <c r="N8681" s="128" t="s">
        <v>230</v>
      </c>
      <c r="AA8681" s="128" t="s">
        <v>230</v>
      </c>
    </row>
    <row r="8682" spans="6:27">
      <c r="F8682" s="128" t="s">
        <v>230</v>
      </c>
      <c r="G8682" s="128" t="s">
        <v>230</v>
      </c>
      <c r="H8682" s="128" t="s">
        <v>230</v>
      </c>
      <c r="I8682" s="128" t="s">
        <v>230</v>
      </c>
      <c r="J8682" s="128" t="s">
        <v>230</v>
      </c>
      <c r="K8682" s="128" t="s">
        <v>230</v>
      </c>
      <c r="N8682" s="128" t="s">
        <v>230</v>
      </c>
      <c r="AA8682" s="128" t="s">
        <v>230</v>
      </c>
    </row>
    <row r="8683" spans="6:27">
      <c r="F8683" s="128" t="s">
        <v>230</v>
      </c>
      <c r="G8683" s="128" t="s">
        <v>230</v>
      </c>
      <c r="H8683" s="128" t="s">
        <v>230</v>
      </c>
      <c r="I8683" s="128" t="s">
        <v>230</v>
      </c>
      <c r="J8683" s="128" t="s">
        <v>230</v>
      </c>
      <c r="K8683" s="128" t="s">
        <v>230</v>
      </c>
      <c r="N8683" s="128" t="s">
        <v>230</v>
      </c>
      <c r="AA8683" s="128" t="s">
        <v>230</v>
      </c>
    </row>
    <row r="8684" spans="6:27">
      <c r="F8684" s="128" t="s">
        <v>230</v>
      </c>
      <c r="G8684" s="128" t="s">
        <v>230</v>
      </c>
      <c r="H8684" s="128" t="s">
        <v>230</v>
      </c>
      <c r="I8684" s="128" t="s">
        <v>230</v>
      </c>
      <c r="J8684" s="128" t="s">
        <v>230</v>
      </c>
      <c r="K8684" s="128" t="s">
        <v>230</v>
      </c>
      <c r="N8684" s="128" t="s">
        <v>230</v>
      </c>
      <c r="AA8684" s="128" t="s">
        <v>230</v>
      </c>
    </row>
    <row r="8685" spans="6:27">
      <c r="F8685" s="128" t="s">
        <v>230</v>
      </c>
      <c r="G8685" s="128" t="s">
        <v>230</v>
      </c>
      <c r="H8685" s="128" t="s">
        <v>230</v>
      </c>
      <c r="I8685" s="128" t="s">
        <v>230</v>
      </c>
      <c r="J8685" s="128" t="s">
        <v>230</v>
      </c>
      <c r="K8685" s="128" t="s">
        <v>230</v>
      </c>
      <c r="N8685" s="128" t="s">
        <v>230</v>
      </c>
      <c r="AA8685" s="128" t="s">
        <v>230</v>
      </c>
    </row>
    <row r="8686" spans="6:27">
      <c r="F8686" s="128" t="s">
        <v>230</v>
      </c>
      <c r="G8686" s="128" t="s">
        <v>230</v>
      </c>
      <c r="H8686" s="128" t="s">
        <v>230</v>
      </c>
      <c r="I8686" s="128" t="s">
        <v>230</v>
      </c>
      <c r="J8686" s="128" t="s">
        <v>230</v>
      </c>
      <c r="K8686" s="128" t="s">
        <v>230</v>
      </c>
      <c r="N8686" s="128" t="s">
        <v>230</v>
      </c>
      <c r="AA8686" s="128" t="s">
        <v>230</v>
      </c>
    </row>
    <row r="8687" spans="6:27">
      <c r="F8687" s="128" t="s">
        <v>230</v>
      </c>
      <c r="G8687" s="128" t="s">
        <v>230</v>
      </c>
      <c r="H8687" s="128" t="s">
        <v>230</v>
      </c>
      <c r="I8687" s="128" t="s">
        <v>230</v>
      </c>
      <c r="J8687" s="128" t="s">
        <v>230</v>
      </c>
      <c r="K8687" s="128" t="s">
        <v>230</v>
      </c>
      <c r="N8687" s="128" t="s">
        <v>230</v>
      </c>
      <c r="AA8687" s="128" t="s">
        <v>230</v>
      </c>
    </row>
    <row r="8688" spans="6:27">
      <c r="F8688" s="128" t="s">
        <v>230</v>
      </c>
      <c r="G8688" s="128" t="s">
        <v>230</v>
      </c>
      <c r="H8688" s="128" t="s">
        <v>230</v>
      </c>
      <c r="I8688" s="128" t="s">
        <v>230</v>
      </c>
      <c r="J8688" s="128" t="s">
        <v>230</v>
      </c>
      <c r="K8688" s="128" t="s">
        <v>230</v>
      </c>
      <c r="N8688" s="128" t="s">
        <v>230</v>
      </c>
      <c r="AA8688" s="128" t="s">
        <v>230</v>
      </c>
    </row>
    <row r="8689" spans="6:27">
      <c r="F8689" s="128" t="s">
        <v>230</v>
      </c>
      <c r="G8689" s="128" t="s">
        <v>230</v>
      </c>
      <c r="H8689" s="128" t="s">
        <v>230</v>
      </c>
      <c r="I8689" s="128" t="s">
        <v>230</v>
      </c>
      <c r="J8689" s="128" t="s">
        <v>230</v>
      </c>
      <c r="K8689" s="128" t="s">
        <v>230</v>
      </c>
      <c r="N8689" s="128" t="s">
        <v>230</v>
      </c>
      <c r="AA8689" s="128" t="s">
        <v>230</v>
      </c>
    </row>
    <row r="8690" spans="6:27">
      <c r="F8690" s="128" t="s">
        <v>230</v>
      </c>
      <c r="G8690" s="128" t="s">
        <v>230</v>
      </c>
      <c r="H8690" s="128" t="s">
        <v>230</v>
      </c>
      <c r="I8690" s="128" t="s">
        <v>230</v>
      </c>
      <c r="J8690" s="128" t="s">
        <v>230</v>
      </c>
      <c r="K8690" s="128" t="s">
        <v>230</v>
      </c>
      <c r="N8690" s="128" t="s">
        <v>230</v>
      </c>
      <c r="AA8690" s="128" t="s">
        <v>230</v>
      </c>
    </row>
    <row r="8691" spans="6:27">
      <c r="F8691" s="128" t="s">
        <v>230</v>
      </c>
      <c r="G8691" s="128" t="s">
        <v>230</v>
      </c>
      <c r="H8691" s="128" t="s">
        <v>230</v>
      </c>
      <c r="I8691" s="128" t="s">
        <v>230</v>
      </c>
      <c r="J8691" s="128" t="s">
        <v>230</v>
      </c>
      <c r="K8691" s="128" t="s">
        <v>230</v>
      </c>
      <c r="N8691" s="128" t="s">
        <v>230</v>
      </c>
      <c r="AA8691" s="128" t="s">
        <v>230</v>
      </c>
    </row>
    <row r="8692" spans="6:27">
      <c r="F8692" s="128" t="s">
        <v>230</v>
      </c>
      <c r="G8692" s="128" t="s">
        <v>230</v>
      </c>
      <c r="H8692" s="128" t="s">
        <v>230</v>
      </c>
      <c r="I8692" s="128" t="s">
        <v>230</v>
      </c>
      <c r="J8692" s="128" t="s">
        <v>230</v>
      </c>
      <c r="K8692" s="128" t="s">
        <v>230</v>
      </c>
      <c r="N8692" s="128" t="s">
        <v>230</v>
      </c>
      <c r="AA8692" s="128" t="s">
        <v>230</v>
      </c>
    </row>
    <row r="8693" spans="6:27">
      <c r="F8693" s="128" t="s">
        <v>230</v>
      </c>
      <c r="G8693" s="128" t="s">
        <v>230</v>
      </c>
      <c r="H8693" s="128" t="s">
        <v>230</v>
      </c>
      <c r="I8693" s="128" t="s">
        <v>230</v>
      </c>
      <c r="J8693" s="128" t="s">
        <v>230</v>
      </c>
      <c r="K8693" s="128" t="s">
        <v>230</v>
      </c>
      <c r="N8693" s="128" t="s">
        <v>230</v>
      </c>
      <c r="AA8693" s="128" t="s">
        <v>230</v>
      </c>
    </row>
    <row r="8694" spans="6:27">
      <c r="F8694" s="128" t="s">
        <v>230</v>
      </c>
      <c r="G8694" s="128" t="s">
        <v>230</v>
      </c>
      <c r="H8694" s="128" t="s">
        <v>230</v>
      </c>
      <c r="I8694" s="128" t="s">
        <v>230</v>
      </c>
      <c r="J8694" s="128" t="s">
        <v>230</v>
      </c>
      <c r="K8694" s="128" t="s">
        <v>230</v>
      </c>
      <c r="N8694" s="128" t="s">
        <v>230</v>
      </c>
      <c r="AA8694" s="128" t="s">
        <v>230</v>
      </c>
    </row>
    <row r="8695" spans="6:27">
      <c r="F8695" s="128" t="s">
        <v>230</v>
      </c>
      <c r="G8695" s="128" t="s">
        <v>230</v>
      </c>
      <c r="H8695" s="128" t="s">
        <v>230</v>
      </c>
      <c r="I8695" s="128" t="s">
        <v>230</v>
      </c>
      <c r="J8695" s="128" t="s">
        <v>230</v>
      </c>
      <c r="K8695" s="128" t="s">
        <v>230</v>
      </c>
      <c r="N8695" s="128" t="s">
        <v>230</v>
      </c>
      <c r="AA8695" s="128" t="s">
        <v>230</v>
      </c>
    </row>
    <row r="8696" spans="6:27">
      <c r="F8696" s="128" t="s">
        <v>230</v>
      </c>
      <c r="G8696" s="128" t="s">
        <v>230</v>
      </c>
      <c r="H8696" s="128" t="s">
        <v>230</v>
      </c>
      <c r="I8696" s="128" t="s">
        <v>230</v>
      </c>
      <c r="J8696" s="128" t="s">
        <v>230</v>
      </c>
      <c r="K8696" s="128" t="s">
        <v>230</v>
      </c>
      <c r="N8696" s="128" t="s">
        <v>230</v>
      </c>
      <c r="AA8696" s="128" t="s">
        <v>230</v>
      </c>
    </row>
    <row r="8697" spans="6:27">
      <c r="F8697" s="128" t="s">
        <v>230</v>
      </c>
      <c r="G8697" s="128" t="s">
        <v>230</v>
      </c>
      <c r="H8697" s="128" t="s">
        <v>230</v>
      </c>
      <c r="I8697" s="128" t="s">
        <v>230</v>
      </c>
      <c r="J8697" s="128" t="s">
        <v>230</v>
      </c>
      <c r="K8697" s="128" t="s">
        <v>230</v>
      </c>
      <c r="N8697" s="128" t="s">
        <v>230</v>
      </c>
      <c r="AA8697" s="128" t="s">
        <v>230</v>
      </c>
    </row>
    <row r="8698" spans="6:27">
      <c r="F8698" s="128" t="s">
        <v>230</v>
      </c>
      <c r="G8698" s="128" t="s">
        <v>230</v>
      </c>
      <c r="H8698" s="128" t="s">
        <v>230</v>
      </c>
      <c r="I8698" s="128" t="s">
        <v>230</v>
      </c>
      <c r="J8698" s="128" t="s">
        <v>230</v>
      </c>
      <c r="K8698" s="128" t="s">
        <v>230</v>
      </c>
      <c r="N8698" s="128" t="s">
        <v>230</v>
      </c>
      <c r="AA8698" s="128" t="s">
        <v>230</v>
      </c>
    </row>
    <row r="8699" spans="6:27">
      <c r="F8699" s="128" t="s">
        <v>230</v>
      </c>
      <c r="G8699" s="128" t="s">
        <v>230</v>
      </c>
      <c r="H8699" s="128" t="s">
        <v>230</v>
      </c>
      <c r="I8699" s="128" t="s">
        <v>230</v>
      </c>
      <c r="J8699" s="128" t="s">
        <v>230</v>
      </c>
      <c r="K8699" s="128" t="s">
        <v>230</v>
      </c>
      <c r="N8699" s="128" t="s">
        <v>230</v>
      </c>
      <c r="AA8699" s="128" t="s">
        <v>230</v>
      </c>
    </row>
    <row r="8700" spans="6:27">
      <c r="F8700" s="128" t="s">
        <v>230</v>
      </c>
      <c r="G8700" s="128" t="s">
        <v>230</v>
      </c>
      <c r="H8700" s="128" t="s">
        <v>230</v>
      </c>
      <c r="I8700" s="128" t="s">
        <v>230</v>
      </c>
      <c r="J8700" s="128" t="s">
        <v>230</v>
      </c>
      <c r="K8700" s="128" t="s">
        <v>230</v>
      </c>
      <c r="N8700" s="128" t="s">
        <v>230</v>
      </c>
      <c r="AA8700" s="128" t="s">
        <v>230</v>
      </c>
    </row>
    <row r="8701" spans="6:27">
      <c r="F8701" s="128" t="s">
        <v>230</v>
      </c>
      <c r="G8701" s="128" t="s">
        <v>230</v>
      </c>
      <c r="H8701" s="128" t="s">
        <v>230</v>
      </c>
      <c r="I8701" s="128" t="s">
        <v>230</v>
      </c>
      <c r="J8701" s="128" t="s">
        <v>230</v>
      </c>
      <c r="K8701" s="128" t="s">
        <v>230</v>
      </c>
      <c r="N8701" s="128" t="s">
        <v>230</v>
      </c>
      <c r="AA8701" s="128" t="s">
        <v>230</v>
      </c>
    </row>
    <row r="8702" spans="6:27">
      <c r="F8702" s="128" t="s">
        <v>230</v>
      </c>
      <c r="G8702" s="128" t="s">
        <v>230</v>
      </c>
      <c r="H8702" s="128" t="s">
        <v>230</v>
      </c>
      <c r="I8702" s="128" t="s">
        <v>230</v>
      </c>
      <c r="J8702" s="128" t="s">
        <v>230</v>
      </c>
      <c r="K8702" s="128" t="s">
        <v>230</v>
      </c>
      <c r="N8702" s="128" t="s">
        <v>230</v>
      </c>
      <c r="AA8702" s="128" t="s">
        <v>230</v>
      </c>
    </row>
    <row r="8703" spans="6:27">
      <c r="F8703" s="128" t="s">
        <v>230</v>
      </c>
      <c r="G8703" s="128" t="s">
        <v>230</v>
      </c>
      <c r="H8703" s="128" t="s">
        <v>230</v>
      </c>
      <c r="I8703" s="128" t="s">
        <v>230</v>
      </c>
      <c r="J8703" s="128" t="s">
        <v>230</v>
      </c>
      <c r="K8703" s="128" t="s">
        <v>230</v>
      </c>
      <c r="N8703" s="128" t="s">
        <v>230</v>
      </c>
      <c r="AA8703" s="128" t="s">
        <v>230</v>
      </c>
    </row>
    <row r="8704" spans="6:27">
      <c r="F8704" s="128" t="s">
        <v>230</v>
      </c>
      <c r="G8704" s="128" t="s">
        <v>230</v>
      </c>
      <c r="H8704" s="128" t="s">
        <v>230</v>
      </c>
      <c r="I8704" s="128" t="s">
        <v>230</v>
      </c>
      <c r="J8704" s="128" t="s">
        <v>230</v>
      </c>
      <c r="K8704" s="128" t="s">
        <v>230</v>
      </c>
      <c r="N8704" s="128" t="s">
        <v>230</v>
      </c>
      <c r="AA8704" s="128" t="s">
        <v>230</v>
      </c>
    </row>
    <row r="8705" spans="6:27">
      <c r="F8705" s="128" t="s">
        <v>230</v>
      </c>
      <c r="G8705" s="128" t="s">
        <v>230</v>
      </c>
      <c r="H8705" s="128" t="s">
        <v>230</v>
      </c>
      <c r="I8705" s="128" t="s">
        <v>230</v>
      </c>
      <c r="J8705" s="128" t="s">
        <v>230</v>
      </c>
      <c r="K8705" s="128" t="s">
        <v>230</v>
      </c>
      <c r="N8705" s="128" t="s">
        <v>230</v>
      </c>
      <c r="AA8705" s="128" t="s">
        <v>230</v>
      </c>
    </row>
    <row r="8706" spans="6:27">
      <c r="F8706" s="128" t="s">
        <v>230</v>
      </c>
      <c r="G8706" s="128" t="s">
        <v>230</v>
      </c>
      <c r="H8706" s="128" t="s">
        <v>230</v>
      </c>
      <c r="I8706" s="128" t="s">
        <v>230</v>
      </c>
      <c r="J8706" s="128" t="s">
        <v>230</v>
      </c>
      <c r="K8706" s="128" t="s">
        <v>230</v>
      </c>
      <c r="N8706" s="128" t="s">
        <v>230</v>
      </c>
      <c r="AA8706" s="128" t="s">
        <v>230</v>
      </c>
    </row>
    <row r="8707" spans="6:27">
      <c r="F8707" s="128" t="s">
        <v>230</v>
      </c>
      <c r="G8707" s="128" t="s">
        <v>230</v>
      </c>
      <c r="H8707" s="128" t="s">
        <v>230</v>
      </c>
      <c r="I8707" s="128" t="s">
        <v>230</v>
      </c>
      <c r="J8707" s="128" t="s">
        <v>230</v>
      </c>
      <c r="K8707" s="128" t="s">
        <v>230</v>
      </c>
      <c r="N8707" s="128" t="s">
        <v>230</v>
      </c>
      <c r="AA8707" s="128" t="s">
        <v>230</v>
      </c>
    </row>
    <row r="8708" spans="6:27">
      <c r="F8708" s="128" t="s">
        <v>230</v>
      </c>
      <c r="G8708" s="128" t="s">
        <v>230</v>
      </c>
      <c r="H8708" s="128" t="s">
        <v>230</v>
      </c>
      <c r="I8708" s="128" t="s">
        <v>230</v>
      </c>
      <c r="J8708" s="128" t="s">
        <v>230</v>
      </c>
      <c r="K8708" s="128" t="s">
        <v>230</v>
      </c>
      <c r="N8708" s="128" t="s">
        <v>230</v>
      </c>
      <c r="AA8708" s="128" t="s">
        <v>230</v>
      </c>
    </row>
    <row r="8709" spans="6:27">
      <c r="F8709" s="128" t="s">
        <v>230</v>
      </c>
      <c r="G8709" s="128" t="s">
        <v>230</v>
      </c>
      <c r="H8709" s="128" t="s">
        <v>230</v>
      </c>
      <c r="I8709" s="128" t="s">
        <v>230</v>
      </c>
      <c r="J8709" s="128" t="s">
        <v>230</v>
      </c>
      <c r="K8709" s="128" t="s">
        <v>230</v>
      </c>
      <c r="N8709" s="128" t="s">
        <v>230</v>
      </c>
      <c r="AA8709" s="128" t="s">
        <v>230</v>
      </c>
    </row>
    <row r="8710" spans="6:27">
      <c r="F8710" s="128" t="s">
        <v>230</v>
      </c>
      <c r="G8710" s="128" t="s">
        <v>230</v>
      </c>
      <c r="H8710" s="128" t="s">
        <v>230</v>
      </c>
      <c r="I8710" s="128" t="s">
        <v>230</v>
      </c>
      <c r="J8710" s="128" t="s">
        <v>230</v>
      </c>
      <c r="K8710" s="128" t="s">
        <v>230</v>
      </c>
      <c r="N8710" s="128" t="s">
        <v>230</v>
      </c>
      <c r="AA8710" s="128" t="s">
        <v>230</v>
      </c>
    </row>
    <row r="8711" spans="6:27">
      <c r="F8711" s="128" t="s">
        <v>230</v>
      </c>
      <c r="G8711" s="128" t="s">
        <v>230</v>
      </c>
      <c r="H8711" s="128" t="s">
        <v>230</v>
      </c>
      <c r="I8711" s="128" t="s">
        <v>230</v>
      </c>
      <c r="J8711" s="128" t="s">
        <v>230</v>
      </c>
      <c r="K8711" s="128" t="s">
        <v>230</v>
      </c>
      <c r="N8711" s="128" t="s">
        <v>230</v>
      </c>
      <c r="AA8711" s="128" t="s">
        <v>230</v>
      </c>
    </row>
    <row r="8712" spans="6:27">
      <c r="F8712" s="128" t="s">
        <v>230</v>
      </c>
      <c r="G8712" s="128" t="s">
        <v>230</v>
      </c>
      <c r="H8712" s="128" t="s">
        <v>230</v>
      </c>
      <c r="I8712" s="128" t="s">
        <v>230</v>
      </c>
      <c r="J8712" s="128" t="s">
        <v>230</v>
      </c>
      <c r="K8712" s="128" t="s">
        <v>230</v>
      </c>
      <c r="N8712" s="128" t="s">
        <v>230</v>
      </c>
      <c r="AA8712" s="128" t="s">
        <v>230</v>
      </c>
    </row>
    <row r="8713" spans="6:27">
      <c r="F8713" s="128" t="s">
        <v>230</v>
      </c>
      <c r="G8713" s="128" t="s">
        <v>230</v>
      </c>
      <c r="H8713" s="128" t="s">
        <v>230</v>
      </c>
      <c r="I8713" s="128" t="s">
        <v>230</v>
      </c>
      <c r="J8713" s="128" t="s">
        <v>230</v>
      </c>
      <c r="K8713" s="128" t="s">
        <v>230</v>
      </c>
      <c r="N8713" s="128" t="s">
        <v>230</v>
      </c>
      <c r="AA8713" s="128" t="s">
        <v>230</v>
      </c>
    </row>
    <row r="8714" spans="6:27">
      <c r="F8714" s="128" t="s">
        <v>230</v>
      </c>
      <c r="G8714" s="128" t="s">
        <v>230</v>
      </c>
      <c r="H8714" s="128" t="s">
        <v>230</v>
      </c>
      <c r="I8714" s="128" t="s">
        <v>230</v>
      </c>
      <c r="J8714" s="128" t="s">
        <v>230</v>
      </c>
      <c r="K8714" s="128" t="s">
        <v>230</v>
      </c>
      <c r="N8714" s="128" t="s">
        <v>230</v>
      </c>
      <c r="AA8714" s="128" t="s">
        <v>230</v>
      </c>
    </row>
    <row r="8715" spans="6:27">
      <c r="F8715" s="128" t="s">
        <v>230</v>
      </c>
      <c r="G8715" s="128" t="s">
        <v>230</v>
      </c>
      <c r="H8715" s="128" t="s">
        <v>230</v>
      </c>
      <c r="I8715" s="128" t="s">
        <v>230</v>
      </c>
      <c r="J8715" s="128" t="s">
        <v>230</v>
      </c>
      <c r="K8715" s="128" t="s">
        <v>230</v>
      </c>
      <c r="N8715" s="128" t="s">
        <v>230</v>
      </c>
      <c r="AA8715" s="128" t="s">
        <v>230</v>
      </c>
    </row>
    <row r="8716" spans="6:27">
      <c r="F8716" s="128" t="s">
        <v>230</v>
      </c>
      <c r="G8716" s="128" t="s">
        <v>230</v>
      </c>
      <c r="H8716" s="128" t="s">
        <v>230</v>
      </c>
      <c r="I8716" s="128" t="s">
        <v>230</v>
      </c>
      <c r="J8716" s="128" t="s">
        <v>230</v>
      </c>
      <c r="K8716" s="128" t="s">
        <v>230</v>
      </c>
      <c r="N8716" s="128" t="s">
        <v>230</v>
      </c>
      <c r="AA8716" s="128" t="s">
        <v>230</v>
      </c>
    </row>
    <row r="8717" spans="6:27">
      <c r="F8717" s="128" t="s">
        <v>230</v>
      </c>
      <c r="G8717" s="128" t="s">
        <v>230</v>
      </c>
      <c r="H8717" s="128" t="s">
        <v>230</v>
      </c>
      <c r="I8717" s="128" t="s">
        <v>230</v>
      </c>
      <c r="J8717" s="128" t="s">
        <v>230</v>
      </c>
      <c r="K8717" s="128" t="s">
        <v>230</v>
      </c>
      <c r="N8717" s="128" t="s">
        <v>230</v>
      </c>
      <c r="AA8717" s="128" t="s">
        <v>230</v>
      </c>
    </row>
    <row r="8718" spans="6:27">
      <c r="F8718" s="128" t="s">
        <v>230</v>
      </c>
      <c r="G8718" s="128" t="s">
        <v>230</v>
      </c>
      <c r="H8718" s="128" t="s">
        <v>230</v>
      </c>
      <c r="I8718" s="128" t="s">
        <v>230</v>
      </c>
      <c r="J8718" s="128" t="s">
        <v>230</v>
      </c>
      <c r="K8718" s="128" t="s">
        <v>230</v>
      </c>
      <c r="N8718" s="128" t="s">
        <v>230</v>
      </c>
      <c r="AA8718" s="128" t="s">
        <v>230</v>
      </c>
    </row>
    <row r="8719" spans="6:27">
      <c r="F8719" s="128" t="s">
        <v>230</v>
      </c>
      <c r="G8719" s="128" t="s">
        <v>230</v>
      </c>
      <c r="H8719" s="128" t="s">
        <v>230</v>
      </c>
      <c r="I8719" s="128" t="s">
        <v>230</v>
      </c>
      <c r="J8719" s="128" t="s">
        <v>230</v>
      </c>
      <c r="K8719" s="128" t="s">
        <v>230</v>
      </c>
      <c r="N8719" s="128" t="s">
        <v>230</v>
      </c>
      <c r="AA8719" s="128" t="s">
        <v>230</v>
      </c>
    </row>
    <row r="8720" spans="6:27">
      <c r="F8720" s="128" t="s">
        <v>230</v>
      </c>
      <c r="G8720" s="128" t="s">
        <v>230</v>
      </c>
      <c r="H8720" s="128" t="s">
        <v>230</v>
      </c>
      <c r="I8720" s="128" t="s">
        <v>230</v>
      </c>
      <c r="J8720" s="128" t="s">
        <v>230</v>
      </c>
      <c r="K8720" s="128" t="s">
        <v>230</v>
      </c>
      <c r="N8720" s="128" t="s">
        <v>230</v>
      </c>
      <c r="AA8720" s="128" t="s">
        <v>230</v>
      </c>
    </row>
    <row r="8721" spans="6:27">
      <c r="F8721" s="128" t="s">
        <v>230</v>
      </c>
      <c r="G8721" s="128" t="s">
        <v>230</v>
      </c>
      <c r="H8721" s="128" t="s">
        <v>230</v>
      </c>
      <c r="I8721" s="128" t="s">
        <v>230</v>
      </c>
      <c r="J8721" s="128" t="s">
        <v>230</v>
      </c>
      <c r="K8721" s="128" t="s">
        <v>230</v>
      </c>
      <c r="N8721" s="128" t="s">
        <v>230</v>
      </c>
      <c r="AA8721" s="128" t="s">
        <v>230</v>
      </c>
    </row>
    <row r="8722" spans="6:27">
      <c r="F8722" s="128" t="s">
        <v>230</v>
      </c>
      <c r="G8722" s="128" t="s">
        <v>230</v>
      </c>
      <c r="H8722" s="128" t="s">
        <v>230</v>
      </c>
      <c r="I8722" s="128" t="s">
        <v>230</v>
      </c>
      <c r="J8722" s="128" t="s">
        <v>230</v>
      </c>
      <c r="K8722" s="128" t="s">
        <v>230</v>
      </c>
      <c r="N8722" s="128" t="s">
        <v>230</v>
      </c>
      <c r="AA8722" s="128" t="s">
        <v>230</v>
      </c>
    </row>
    <row r="8723" spans="6:27">
      <c r="F8723" s="128" t="s">
        <v>230</v>
      </c>
      <c r="G8723" s="128" t="s">
        <v>230</v>
      </c>
      <c r="H8723" s="128" t="s">
        <v>230</v>
      </c>
      <c r="I8723" s="128" t="s">
        <v>230</v>
      </c>
      <c r="J8723" s="128" t="s">
        <v>230</v>
      </c>
      <c r="K8723" s="128" t="s">
        <v>230</v>
      </c>
      <c r="N8723" s="128" t="s">
        <v>230</v>
      </c>
      <c r="AA8723" s="128" t="s">
        <v>230</v>
      </c>
    </row>
    <row r="8724" spans="6:27">
      <c r="F8724" s="128" t="s">
        <v>230</v>
      </c>
      <c r="G8724" s="128" t="s">
        <v>230</v>
      </c>
      <c r="H8724" s="128" t="s">
        <v>230</v>
      </c>
      <c r="I8724" s="128" t="s">
        <v>230</v>
      </c>
      <c r="J8724" s="128" t="s">
        <v>230</v>
      </c>
      <c r="K8724" s="128" t="s">
        <v>230</v>
      </c>
      <c r="N8724" s="128" t="s">
        <v>230</v>
      </c>
      <c r="AA8724" s="128" t="s">
        <v>230</v>
      </c>
    </row>
    <row r="8725" spans="6:27">
      <c r="F8725" s="128" t="s">
        <v>230</v>
      </c>
      <c r="G8725" s="128" t="s">
        <v>230</v>
      </c>
      <c r="H8725" s="128" t="s">
        <v>230</v>
      </c>
      <c r="I8725" s="128" t="s">
        <v>230</v>
      </c>
      <c r="J8725" s="128" t="s">
        <v>230</v>
      </c>
      <c r="K8725" s="128" t="s">
        <v>230</v>
      </c>
      <c r="N8725" s="128" t="s">
        <v>230</v>
      </c>
      <c r="AA8725" s="128" t="s">
        <v>230</v>
      </c>
    </row>
    <row r="8726" spans="6:27">
      <c r="F8726" s="128" t="s">
        <v>230</v>
      </c>
      <c r="G8726" s="128" t="s">
        <v>230</v>
      </c>
      <c r="H8726" s="128" t="s">
        <v>230</v>
      </c>
      <c r="I8726" s="128" t="s">
        <v>230</v>
      </c>
      <c r="J8726" s="128" t="s">
        <v>230</v>
      </c>
      <c r="K8726" s="128" t="s">
        <v>230</v>
      </c>
      <c r="N8726" s="128" t="s">
        <v>230</v>
      </c>
      <c r="AA8726" s="128" t="s">
        <v>230</v>
      </c>
    </row>
    <row r="8727" spans="6:27">
      <c r="F8727" s="128" t="s">
        <v>230</v>
      </c>
      <c r="G8727" s="128" t="s">
        <v>230</v>
      </c>
      <c r="H8727" s="128" t="s">
        <v>230</v>
      </c>
      <c r="I8727" s="128" t="s">
        <v>230</v>
      </c>
      <c r="J8727" s="128" t="s">
        <v>230</v>
      </c>
      <c r="K8727" s="128" t="s">
        <v>230</v>
      </c>
      <c r="N8727" s="128" t="s">
        <v>230</v>
      </c>
      <c r="AA8727" s="128" t="s">
        <v>230</v>
      </c>
    </row>
    <row r="8728" spans="6:27">
      <c r="F8728" s="128" t="s">
        <v>230</v>
      </c>
      <c r="G8728" s="128" t="s">
        <v>230</v>
      </c>
      <c r="H8728" s="128" t="s">
        <v>230</v>
      </c>
      <c r="I8728" s="128" t="s">
        <v>230</v>
      </c>
      <c r="J8728" s="128" t="s">
        <v>230</v>
      </c>
      <c r="K8728" s="128" t="s">
        <v>230</v>
      </c>
      <c r="N8728" s="128" t="s">
        <v>230</v>
      </c>
      <c r="AA8728" s="128" t="s">
        <v>230</v>
      </c>
    </row>
    <row r="8729" spans="6:27">
      <c r="F8729" s="128" t="s">
        <v>230</v>
      </c>
      <c r="G8729" s="128" t="s">
        <v>230</v>
      </c>
      <c r="H8729" s="128" t="s">
        <v>230</v>
      </c>
      <c r="I8729" s="128" t="s">
        <v>230</v>
      </c>
      <c r="J8729" s="128" t="s">
        <v>230</v>
      </c>
      <c r="K8729" s="128" t="s">
        <v>230</v>
      </c>
      <c r="N8729" s="128" t="s">
        <v>230</v>
      </c>
      <c r="AA8729" s="128" t="s">
        <v>230</v>
      </c>
    </row>
    <row r="8730" spans="6:27">
      <c r="F8730" s="128" t="s">
        <v>230</v>
      </c>
      <c r="G8730" s="128" t="s">
        <v>230</v>
      </c>
      <c r="H8730" s="128" t="s">
        <v>230</v>
      </c>
      <c r="I8730" s="128" t="s">
        <v>230</v>
      </c>
      <c r="J8730" s="128" t="s">
        <v>230</v>
      </c>
      <c r="K8730" s="128" t="s">
        <v>230</v>
      </c>
      <c r="N8730" s="128" t="s">
        <v>230</v>
      </c>
      <c r="AA8730" s="128" t="s">
        <v>230</v>
      </c>
    </row>
    <row r="8731" spans="6:27">
      <c r="F8731" s="128" t="s">
        <v>230</v>
      </c>
      <c r="G8731" s="128" t="s">
        <v>230</v>
      </c>
      <c r="H8731" s="128" t="s">
        <v>230</v>
      </c>
      <c r="I8731" s="128" t="s">
        <v>230</v>
      </c>
      <c r="J8731" s="128" t="s">
        <v>230</v>
      </c>
      <c r="K8731" s="128" t="s">
        <v>230</v>
      </c>
      <c r="N8731" s="128" t="s">
        <v>230</v>
      </c>
      <c r="AA8731" s="128" t="s">
        <v>230</v>
      </c>
    </row>
    <row r="8732" spans="6:27">
      <c r="F8732" s="128" t="s">
        <v>230</v>
      </c>
      <c r="G8732" s="128" t="s">
        <v>230</v>
      </c>
      <c r="H8732" s="128" t="s">
        <v>230</v>
      </c>
      <c r="I8732" s="128" t="s">
        <v>230</v>
      </c>
      <c r="J8732" s="128" t="s">
        <v>230</v>
      </c>
      <c r="K8732" s="128" t="s">
        <v>230</v>
      </c>
      <c r="N8732" s="128" t="s">
        <v>230</v>
      </c>
      <c r="AA8732" s="128" t="s">
        <v>230</v>
      </c>
    </row>
    <row r="8733" spans="6:27">
      <c r="F8733" s="128" t="s">
        <v>230</v>
      </c>
      <c r="G8733" s="128" t="s">
        <v>230</v>
      </c>
      <c r="H8733" s="128" t="s">
        <v>230</v>
      </c>
      <c r="I8733" s="128" t="s">
        <v>230</v>
      </c>
      <c r="J8733" s="128" t="s">
        <v>230</v>
      </c>
      <c r="K8733" s="128" t="s">
        <v>230</v>
      </c>
      <c r="N8733" s="128" t="s">
        <v>230</v>
      </c>
      <c r="AA8733" s="128" t="s">
        <v>230</v>
      </c>
    </row>
    <row r="8734" spans="6:27">
      <c r="F8734" s="128" t="s">
        <v>230</v>
      </c>
      <c r="G8734" s="128" t="s">
        <v>230</v>
      </c>
      <c r="H8734" s="128" t="s">
        <v>230</v>
      </c>
      <c r="I8734" s="128" t="s">
        <v>230</v>
      </c>
      <c r="J8734" s="128" t="s">
        <v>230</v>
      </c>
      <c r="K8734" s="128" t="s">
        <v>230</v>
      </c>
      <c r="N8734" s="128" t="s">
        <v>230</v>
      </c>
      <c r="AA8734" s="128" t="s">
        <v>230</v>
      </c>
    </row>
    <row r="8735" spans="6:27">
      <c r="F8735" s="128" t="s">
        <v>230</v>
      </c>
      <c r="G8735" s="128" t="s">
        <v>230</v>
      </c>
      <c r="H8735" s="128" t="s">
        <v>230</v>
      </c>
      <c r="I8735" s="128" t="s">
        <v>230</v>
      </c>
      <c r="J8735" s="128" t="s">
        <v>230</v>
      </c>
      <c r="K8735" s="128" t="s">
        <v>230</v>
      </c>
      <c r="N8735" s="128" t="s">
        <v>230</v>
      </c>
      <c r="AA8735" s="128" t="s">
        <v>230</v>
      </c>
    </row>
    <row r="8736" spans="6:27">
      <c r="F8736" s="128" t="s">
        <v>230</v>
      </c>
      <c r="G8736" s="128" t="s">
        <v>230</v>
      </c>
      <c r="H8736" s="128" t="s">
        <v>230</v>
      </c>
      <c r="I8736" s="128" t="s">
        <v>230</v>
      </c>
      <c r="J8736" s="128" t="s">
        <v>230</v>
      </c>
      <c r="K8736" s="128" t="s">
        <v>230</v>
      </c>
      <c r="N8736" s="128" t="s">
        <v>230</v>
      </c>
      <c r="AA8736" s="128" t="s">
        <v>230</v>
      </c>
    </row>
    <row r="8737" spans="6:27">
      <c r="F8737" s="128" t="s">
        <v>230</v>
      </c>
      <c r="G8737" s="128" t="s">
        <v>230</v>
      </c>
      <c r="H8737" s="128" t="s">
        <v>230</v>
      </c>
      <c r="I8737" s="128" t="s">
        <v>230</v>
      </c>
      <c r="J8737" s="128" t="s">
        <v>230</v>
      </c>
      <c r="K8737" s="128" t="s">
        <v>230</v>
      </c>
      <c r="N8737" s="128" t="s">
        <v>230</v>
      </c>
      <c r="AA8737" s="128" t="s">
        <v>230</v>
      </c>
    </row>
    <row r="8738" spans="6:27">
      <c r="F8738" s="128" t="s">
        <v>230</v>
      </c>
      <c r="G8738" s="128" t="s">
        <v>230</v>
      </c>
      <c r="H8738" s="128" t="s">
        <v>230</v>
      </c>
      <c r="I8738" s="128" t="s">
        <v>230</v>
      </c>
      <c r="J8738" s="128" t="s">
        <v>230</v>
      </c>
      <c r="K8738" s="128" t="s">
        <v>230</v>
      </c>
      <c r="N8738" s="128" t="s">
        <v>230</v>
      </c>
      <c r="AA8738" s="128" t="s">
        <v>230</v>
      </c>
    </row>
    <row r="8739" spans="6:27">
      <c r="F8739" s="128" t="s">
        <v>230</v>
      </c>
      <c r="G8739" s="128" t="s">
        <v>230</v>
      </c>
      <c r="H8739" s="128" t="s">
        <v>230</v>
      </c>
      <c r="I8739" s="128" t="s">
        <v>230</v>
      </c>
      <c r="J8739" s="128" t="s">
        <v>230</v>
      </c>
      <c r="K8739" s="128" t="s">
        <v>230</v>
      </c>
      <c r="N8739" s="128" t="s">
        <v>230</v>
      </c>
      <c r="AA8739" s="128" t="s">
        <v>230</v>
      </c>
    </row>
    <row r="8740" spans="6:27">
      <c r="F8740" s="128" t="s">
        <v>230</v>
      </c>
      <c r="G8740" s="128" t="s">
        <v>230</v>
      </c>
      <c r="H8740" s="128" t="s">
        <v>230</v>
      </c>
      <c r="I8740" s="128" t="s">
        <v>230</v>
      </c>
      <c r="J8740" s="128" t="s">
        <v>230</v>
      </c>
      <c r="K8740" s="128" t="s">
        <v>230</v>
      </c>
      <c r="N8740" s="128" t="s">
        <v>230</v>
      </c>
      <c r="AA8740" s="128" t="s">
        <v>230</v>
      </c>
    </row>
    <row r="8741" spans="6:27">
      <c r="F8741" s="128" t="s">
        <v>230</v>
      </c>
      <c r="G8741" s="128" t="s">
        <v>230</v>
      </c>
      <c r="H8741" s="128" t="s">
        <v>230</v>
      </c>
      <c r="I8741" s="128" t="s">
        <v>230</v>
      </c>
      <c r="J8741" s="128" t="s">
        <v>230</v>
      </c>
      <c r="K8741" s="128" t="s">
        <v>230</v>
      </c>
      <c r="N8741" s="128" t="s">
        <v>230</v>
      </c>
      <c r="AA8741" s="128" t="s">
        <v>230</v>
      </c>
    </row>
    <row r="8742" spans="6:27">
      <c r="F8742" s="128" t="s">
        <v>230</v>
      </c>
      <c r="G8742" s="128" t="s">
        <v>230</v>
      </c>
      <c r="H8742" s="128" t="s">
        <v>230</v>
      </c>
      <c r="I8742" s="128" t="s">
        <v>230</v>
      </c>
      <c r="J8742" s="128" t="s">
        <v>230</v>
      </c>
      <c r="K8742" s="128" t="s">
        <v>230</v>
      </c>
      <c r="N8742" s="128" t="s">
        <v>230</v>
      </c>
      <c r="AA8742" s="128" t="s">
        <v>230</v>
      </c>
    </row>
    <row r="8743" spans="6:27">
      <c r="F8743" s="128" t="s">
        <v>230</v>
      </c>
      <c r="G8743" s="128" t="s">
        <v>230</v>
      </c>
      <c r="H8743" s="128" t="s">
        <v>230</v>
      </c>
      <c r="I8743" s="128" t="s">
        <v>230</v>
      </c>
      <c r="J8743" s="128" t="s">
        <v>230</v>
      </c>
      <c r="K8743" s="128" t="s">
        <v>230</v>
      </c>
      <c r="N8743" s="128" t="s">
        <v>230</v>
      </c>
      <c r="AA8743" s="128" t="s">
        <v>230</v>
      </c>
    </row>
    <row r="8744" spans="6:27">
      <c r="F8744" s="128" t="s">
        <v>230</v>
      </c>
      <c r="G8744" s="128" t="s">
        <v>230</v>
      </c>
      <c r="H8744" s="128" t="s">
        <v>230</v>
      </c>
      <c r="I8744" s="128" t="s">
        <v>230</v>
      </c>
      <c r="J8744" s="128" t="s">
        <v>230</v>
      </c>
      <c r="K8744" s="128" t="s">
        <v>230</v>
      </c>
      <c r="N8744" s="128" t="s">
        <v>230</v>
      </c>
      <c r="AA8744" s="128" t="s">
        <v>230</v>
      </c>
    </row>
    <row r="8745" spans="6:27">
      <c r="F8745" s="128" t="s">
        <v>230</v>
      </c>
      <c r="G8745" s="128" t="s">
        <v>230</v>
      </c>
      <c r="H8745" s="128" t="s">
        <v>230</v>
      </c>
      <c r="I8745" s="128" t="s">
        <v>230</v>
      </c>
      <c r="J8745" s="128" t="s">
        <v>230</v>
      </c>
      <c r="K8745" s="128" t="s">
        <v>230</v>
      </c>
      <c r="N8745" s="128" t="s">
        <v>230</v>
      </c>
      <c r="AA8745" s="128" t="s">
        <v>230</v>
      </c>
    </row>
    <row r="8746" spans="6:27">
      <c r="F8746" s="128" t="s">
        <v>230</v>
      </c>
      <c r="G8746" s="128" t="s">
        <v>230</v>
      </c>
      <c r="H8746" s="128" t="s">
        <v>230</v>
      </c>
      <c r="I8746" s="128" t="s">
        <v>230</v>
      </c>
      <c r="J8746" s="128" t="s">
        <v>230</v>
      </c>
      <c r="K8746" s="128" t="s">
        <v>230</v>
      </c>
      <c r="N8746" s="128" t="s">
        <v>230</v>
      </c>
      <c r="AA8746" s="128" t="s">
        <v>230</v>
      </c>
    </row>
    <row r="8747" spans="6:27">
      <c r="F8747" s="128" t="s">
        <v>230</v>
      </c>
      <c r="G8747" s="128" t="s">
        <v>230</v>
      </c>
      <c r="H8747" s="128" t="s">
        <v>230</v>
      </c>
      <c r="I8747" s="128" t="s">
        <v>230</v>
      </c>
      <c r="J8747" s="128" t="s">
        <v>230</v>
      </c>
      <c r="K8747" s="128" t="s">
        <v>230</v>
      </c>
      <c r="N8747" s="128" t="s">
        <v>230</v>
      </c>
      <c r="AA8747" s="128" t="s">
        <v>230</v>
      </c>
    </row>
    <row r="8748" spans="6:27">
      <c r="F8748" s="128" t="s">
        <v>230</v>
      </c>
      <c r="G8748" s="128" t="s">
        <v>230</v>
      </c>
      <c r="H8748" s="128" t="s">
        <v>230</v>
      </c>
      <c r="I8748" s="128" t="s">
        <v>230</v>
      </c>
      <c r="J8748" s="128" t="s">
        <v>230</v>
      </c>
      <c r="K8748" s="128" t="s">
        <v>230</v>
      </c>
      <c r="N8748" s="128" t="s">
        <v>230</v>
      </c>
      <c r="AA8748" s="128" t="s">
        <v>230</v>
      </c>
    </row>
    <row r="8749" spans="6:27">
      <c r="F8749" s="128" t="s">
        <v>230</v>
      </c>
      <c r="G8749" s="128" t="s">
        <v>230</v>
      </c>
      <c r="H8749" s="128" t="s">
        <v>230</v>
      </c>
      <c r="I8749" s="128" t="s">
        <v>230</v>
      </c>
      <c r="J8749" s="128" t="s">
        <v>230</v>
      </c>
      <c r="K8749" s="128" t="s">
        <v>230</v>
      </c>
      <c r="N8749" s="128" t="s">
        <v>230</v>
      </c>
      <c r="AA8749" s="128" t="s">
        <v>230</v>
      </c>
    </row>
    <row r="8750" spans="6:27">
      <c r="F8750" s="128" t="s">
        <v>230</v>
      </c>
      <c r="G8750" s="128" t="s">
        <v>230</v>
      </c>
      <c r="H8750" s="128" t="s">
        <v>230</v>
      </c>
      <c r="I8750" s="128" t="s">
        <v>230</v>
      </c>
      <c r="J8750" s="128" t="s">
        <v>230</v>
      </c>
      <c r="K8750" s="128" t="s">
        <v>230</v>
      </c>
      <c r="N8750" s="128" t="s">
        <v>230</v>
      </c>
      <c r="AA8750" s="128" t="s">
        <v>230</v>
      </c>
    </row>
    <row r="8751" spans="6:27">
      <c r="F8751" s="128" t="s">
        <v>230</v>
      </c>
      <c r="G8751" s="128" t="s">
        <v>230</v>
      </c>
      <c r="H8751" s="128" t="s">
        <v>230</v>
      </c>
      <c r="I8751" s="128" t="s">
        <v>230</v>
      </c>
      <c r="J8751" s="128" t="s">
        <v>230</v>
      </c>
      <c r="K8751" s="128" t="s">
        <v>230</v>
      </c>
      <c r="N8751" s="128" t="s">
        <v>230</v>
      </c>
      <c r="AA8751" s="128" t="s">
        <v>230</v>
      </c>
    </row>
    <row r="8752" spans="6:27">
      <c r="F8752" s="128" t="s">
        <v>230</v>
      </c>
      <c r="G8752" s="128" t="s">
        <v>230</v>
      </c>
      <c r="H8752" s="128" t="s">
        <v>230</v>
      </c>
      <c r="I8752" s="128" t="s">
        <v>230</v>
      </c>
      <c r="J8752" s="128" t="s">
        <v>230</v>
      </c>
      <c r="K8752" s="128" t="s">
        <v>230</v>
      </c>
      <c r="N8752" s="128" t="s">
        <v>230</v>
      </c>
      <c r="AA8752" s="128" t="s">
        <v>230</v>
      </c>
    </row>
    <row r="8753" spans="6:27">
      <c r="F8753" s="128" t="s">
        <v>230</v>
      </c>
      <c r="G8753" s="128" t="s">
        <v>230</v>
      </c>
      <c r="H8753" s="128" t="s">
        <v>230</v>
      </c>
      <c r="I8753" s="128" t="s">
        <v>230</v>
      </c>
      <c r="J8753" s="128" t="s">
        <v>230</v>
      </c>
      <c r="K8753" s="128" t="s">
        <v>230</v>
      </c>
      <c r="N8753" s="128" t="s">
        <v>230</v>
      </c>
      <c r="AA8753" s="128" t="s">
        <v>230</v>
      </c>
    </row>
    <row r="8754" spans="6:27">
      <c r="F8754" s="128" t="s">
        <v>230</v>
      </c>
      <c r="G8754" s="128" t="s">
        <v>230</v>
      </c>
      <c r="H8754" s="128" t="s">
        <v>230</v>
      </c>
      <c r="I8754" s="128" t="s">
        <v>230</v>
      </c>
      <c r="J8754" s="128" t="s">
        <v>230</v>
      </c>
      <c r="K8754" s="128" t="s">
        <v>230</v>
      </c>
      <c r="N8754" s="128" t="s">
        <v>230</v>
      </c>
      <c r="AA8754" s="128" t="s">
        <v>230</v>
      </c>
    </row>
    <row r="8755" spans="6:27">
      <c r="F8755" s="128" t="s">
        <v>230</v>
      </c>
      <c r="G8755" s="128" t="s">
        <v>230</v>
      </c>
      <c r="H8755" s="128" t="s">
        <v>230</v>
      </c>
      <c r="I8755" s="128" t="s">
        <v>230</v>
      </c>
      <c r="J8755" s="128" t="s">
        <v>230</v>
      </c>
      <c r="K8755" s="128" t="s">
        <v>230</v>
      </c>
      <c r="N8755" s="128" t="s">
        <v>230</v>
      </c>
      <c r="AA8755" s="128" t="s">
        <v>230</v>
      </c>
    </row>
    <row r="8756" spans="6:27">
      <c r="F8756" s="128" t="s">
        <v>230</v>
      </c>
      <c r="G8756" s="128" t="s">
        <v>230</v>
      </c>
      <c r="H8756" s="128" t="s">
        <v>230</v>
      </c>
      <c r="I8756" s="128" t="s">
        <v>230</v>
      </c>
      <c r="J8756" s="128" t="s">
        <v>230</v>
      </c>
      <c r="K8756" s="128" t="s">
        <v>230</v>
      </c>
      <c r="N8756" s="128" t="s">
        <v>230</v>
      </c>
      <c r="AA8756" s="128" t="s">
        <v>230</v>
      </c>
    </row>
    <row r="8757" spans="6:27">
      <c r="F8757" s="128" t="s">
        <v>230</v>
      </c>
      <c r="G8757" s="128" t="s">
        <v>230</v>
      </c>
      <c r="H8757" s="128" t="s">
        <v>230</v>
      </c>
      <c r="I8757" s="128" t="s">
        <v>230</v>
      </c>
      <c r="J8757" s="128" t="s">
        <v>230</v>
      </c>
      <c r="K8757" s="128" t="s">
        <v>230</v>
      </c>
      <c r="N8757" s="128" t="s">
        <v>230</v>
      </c>
      <c r="AA8757" s="128" t="s">
        <v>230</v>
      </c>
    </row>
    <row r="8758" spans="6:27">
      <c r="F8758" s="128" t="s">
        <v>230</v>
      </c>
      <c r="G8758" s="128" t="s">
        <v>230</v>
      </c>
      <c r="H8758" s="128" t="s">
        <v>230</v>
      </c>
      <c r="I8758" s="128" t="s">
        <v>230</v>
      </c>
      <c r="J8758" s="128" t="s">
        <v>230</v>
      </c>
      <c r="K8758" s="128" t="s">
        <v>230</v>
      </c>
      <c r="N8758" s="128" t="s">
        <v>230</v>
      </c>
      <c r="AA8758" s="128" t="s">
        <v>230</v>
      </c>
    </row>
    <row r="8759" spans="6:27">
      <c r="F8759" s="128" t="s">
        <v>230</v>
      </c>
      <c r="G8759" s="128" t="s">
        <v>230</v>
      </c>
      <c r="H8759" s="128" t="s">
        <v>230</v>
      </c>
      <c r="I8759" s="128" t="s">
        <v>230</v>
      </c>
      <c r="J8759" s="128" t="s">
        <v>230</v>
      </c>
      <c r="K8759" s="128" t="s">
        <v>230</v>
      </c>
      <c r="N8759" s="128" t="s">
        <v>230</v>
      </c>
      <c r="AA8759" s="128" t="s">
        <v>230</v>
      </c>
    </row>
    <row r="8760" spans="6:27">
      <c r="F8760" s="128" t="s">
        <v>230</v>
      </c>
      <c r="G8760" s="128" t="s">
        <v>230</v>
      </c>
      <c r="H8760" s="128" t="s">
        <v>230</v>
      </c>
      <c r="I8760" s="128" t="s">
        <v>230</v>
      </c>
      <c r="J8760" s="128" t="s">
        <v>230</v>
      </c>
      <c r="K8760" s="128" t="s">
        <v>230</v>
      </c>
      <c r="N8760" s="128" t="s">
        <v>230</v>
      </c>
      <c r="AA8760" s="128" t="s">
        <v>230</v>
      </c>
    </row>
    <row r="8761" spans="6:27">
      <c r="F8761" s="128" t="s">
        <v>230</v>
      </c>
      <c r="G8761" s="128" t="s">
        <v>230</v>
      </c>
      <c r="H8761" s="128" t="s">
        <v>230</v>
      </c>
      <c r="I8761" s="128" t="s">
        <v>230</v>
      </c>
      <c r="J8761" s="128" t="s">
        <v>230</v>
      </c>
      <c r="K8761" s="128" t="s">
        <v>230</v>
      </c>
      <c r="N8761" s="128" t="s">
        <v>230</v>
      </c>
      <c r="AA8761" s="128" t="s">
        <v>230</v>
      </c>
    </row>
    <row r="8762" spans="6:27">
      <c r="F8762" s="128" t="s">
        <v>230</v>
      </c>
      <c r="G8762" s="128" t="s">
        <v>230</v>
      </c>
      <c r="H8762" s="128" t="s">
        <v>230</v>
      </c>
      <c r="I8762" s="128" t="s">
        <v>230</v>
      </c>
      <c r="J8762" s="128" t="s">
        <v>230</v>
      </c>
      <c r="K8762" s="128" t="s">
        <v>230</v>
      </c>
      <c r="N8762" s="128" t="s">
        <v>230</v>
      </c>
      <c r="AA8762" s="128" t="s">
        <v>230</v>
      </c>
    </row>
    <row r="8763" spans="6:27">
      <c r="F8763" s="128" t="s">
        <v>230</v>
      </c>
      <c r="G8763" s="128" t="s">
        <v>230</v>
      </c>
      <c r="H8763" s="128" t="s">
        <v>230</v>
      </c>
      <c r="I8763" s="128" t="s">
        <v>230</v>
      </c>
      <c r="J8763" s="128" t="s">
        <v>230</v>
      </c>
      <c r="K8763" s="128" t="s">
        <v>230</v>
      </c>
      <c r="N8763" s="128" t="s">
        <v>230</v>
      </c>
      <c r="AA8763" s="128" t="s">
        <v>230</v>
      </c>
    </row>
    <row r="8764" spans="6:27">
      <c r="F8764" s="128" t="s">
        <v>230</v>
      </c>
      <c r="G8764" s="128" t="s">
        <v>230</v>
      </c>
      <c r="H8764" s="128" t="s">
        <v>230</v>
      </c>
      <c r="I8764" s="128" t="s">
        <v>230</v>
      </c>
      <c r="J8764" s="128" t="s">
        <v>230</v>
      </c>
      <c r="K8764" s="128" t="s">
        <v>230</v>
      </c>
      <c r="N8764" s="128" t="s">
        <v>230</v>
      </c>
      <c r="AA8764" s="128" t="s">
        <v>230</v>
      </c>
    </row>
    <row r="8765" spans="6:27">
      <c r="F8765" s="128" t="s">
        <v>230</v>
      </c>
      <c r="G8765" s="128" t="s">
        <v>230</v>
      </c>
      <c r="H8765" s="128" t="s">
        <v>230</v>
      </c>
      <c r="I8765" s="128" t="s">
        <v>230</v>
      </c>
      <c r="J8765" s="128" t="s">
        <v>230</v>
      </c>
      <c r="K8765" s="128" t="s">
        <v>230</v>
      </c>
      <c r="N8765" s="128" t="s">
        <v>230</v>
      </c>
      <c r="AA8765" s="128" t="s">
        <v>230</v>
      </c>
    </row>
    <row r="8766" spans="6:27">
      <c r="F8766" s="128" t="s">
        <v>230</v>
      </c>
      <c r="G8766" s="128" t="s">
        <v>230</v>
      </c>
      <c r="H8766" s="128" t="s">
        <v>230</v>
      </c>
      <c r="I8766" s="128" t="s">
        <v>230</v>
      </c>
      <c r="J8766" s="128" t="s">
        <v>230</v>
      </c>
      <c r="K8766" s="128" t="s">
        <v>230</v>
      </c>
      <c r="N8766" s="128" t="s">
        <v>230</v>
      </c>
      <c r="AA8766" s="128" t="s">
        <v>230</v>
      </c>
    </row>
    <row r="8767" spans="6:27">
      <c r="F8767" s="128" t="s">
        <v>230</v>
      </c>
      <c r="G8767" s="128" t="s">
        <v>230</v>
      </c>
      <c r="H8767" s="128" t="s">
        <v>230</v>
      </c>
      <c r="I8767" s="128" t="s">
        <v>230</v>
      </c>
      <c r="J8767" s="128" t="s">
        <v>230</v>
      </c>
      <c r="K8767" s="128" t="s">
        <v>230</v>
      </c>
      <c r="N8767" s="128" t="s">
        <v>230</v>
      </c>
      <c r="AA8767" s="128" t="s">
        <v>230</v>
      </c>
    </row>
    <row r="8768" spans="6:27">
      <c r="F8768" s="128" t="s">
        <v>230</v>
      </c>
      <c r="G8768" s="128" t="s">
        <v>230</v>
      </c>
      <c r="H8768" s="128" t="s">
        <v>230</v>
      </c>
      <c r="I8768" s="128" t="s">
        <v>230</v>
      </c>
      <c r="J8768" s="128" t="s">
        <v>230</v>
      </c>
      <c r="K8768" s="128" t="s">
        <v>230</v>
      </c>
      <c r="N8768" s="128" t="s">
        <v>230</v>
      </c>
      <c r="AA8768" s="128" t="s">
        <v>230</v>
      </c>
    </row>
    <row r="8769" spans="6:27">
      <c r="F8769" s="128" t="s">
        <v>230</v>
      </c>
      <c r="G8769" s="128" t="s">
        <v>230</v>
      </c>
      <c r="H8769" s="128" t="s">
        <v>230</v>
      </c>
      <c r="I8769" s="128" t="s">
        <v>230</v>
      </c>
      <c r="J8769" s="128" t="s">
        <v>230</v>
      </c>
      <c r="K8769" s="128" t="s">
        <v>230</v>
      </c>
      <c r="N8769" s="128" t="s">
        <v>230</v>
      </c>
      <c r="AA8769" s="128" t="s">
        <v>230</v>
      </c>
    </row>
    <row r="8770" spans="6:27">
      <c r="F8770" s="128" t="s">
        <v>230</v>
      </c>
      <c r="G8770" s="128" t="s">
        <v>230</v>
      </c>
      <c r="H8770" s="128" t="s">
        <v>230</v>
      </c>
      <c r="I8770" s="128" t="s">
        <v>230</v>
      </c>
      <c r="J8770" s="128" t="s">
        <v>230</v>
      </c>
      <c r="K8770" s="128" t="s">
        <v>230</v>
      </c>
      <c r="N8770" s="128" t="s">
        <v>230</v>
      </c>
      <c r="AA8770" s="128" t="s">
        <v>230</v>
      </c>
    </row>
    <row r="8771" spans="6:27">
      <c r="F8771" s="128" t="s">
        <v>230</v>
      </c>
      <c r="G8771" s="128" t="s">
        <v>230</v>
      </c>
      <c r="H8771" s="128" t="s">
        <v>230</v>
      </c>
      <c r="I8771" s="128" t="s">
        <v>230</v>
      </c>
      <c r="J8771" s="128" t="s">
        <v>230</v>
      </c>
      <c r="K8771" s="128" t="s">
        <v>230</v>
      </c>
      <c r="N8771" s="128" t="s">
        <v>230</v>
      </c>
      <c r="AA8771" s="128" t="s">
        <v>230</v>
      </c>
    </row>
    <row r="8772" spans="6:27">
      <c r="F8772" s="128" t="s">
        <v>230</v>
      </c>
      <c r="G8772" s="128" t="s">
        <v>230</v>
      </c>
      <c r="H8772" s="128" t="s">
        <v>230</v>
      </c>
      <c r="I8772" s="128" t="s">
        <v>230</v>
      </c>
      <c r="J8772" s="128" t="s">
        <v>230</v>
      </c>
      <c r="K8772" s="128" t="s">
        <v>230</v>
      </c>
      <c r="N8772" s="128" t="s">
        <v>230</v>
      </c>
      <c r="AA8772" s="128" t="s">
        <v>230</v>
      </c>
    </row>
    <row r="8773" spans="6:27">
      <c r="F8773" s="128" t="s">
        <v>230</v>
      </c>
      <c r="G8773" s="128" t="s">
        <v>230</v>
      </c>
      <c r="H8773" s="128" t="s">
        <v>230</v>
      </c>
      <c r="I8773" s="128" t="s">
        <v>230</v>
      </c>
      <c r="J8773" s="128" t="s">
        <v>230</v>
      </c>
      <c r="K8773" s="128" t="s">
        <v>230</v>
      </c>
      <c r="N8773" s="128" t="s">
        <v>230</v>
      </c>
      <c r="AA8773" s="128" t="s">
        <v>230</v>
      </c>
    </row>
    <row r="8774" spans="6:27">
      <c r="F8774" s="128" t="s">
        <v>230</v>
      </c>
      <c r="G8774" s="128" t="s">
        <v>230</v>
      </c>
      <c r="H8774" s="128" t="s">
        <v>230</v>
      </c>
      <c r="I8774" s="128" t="s">
        <v>230</v>
      </c>
      <c r="J8774" s="128" t="s">
        <v>230</v>
      </c>
      <c r="K8774" s="128" t="s">
        <v>230</v>
      </c>
      <c r="N8774" s="128" t="s">
        <v>230</v>
      </c>
      <c r="AA8774" s="128" t="s">
        <v>230</v>
      </c>
    </row>
    <row r="8775" spans="6:27">
      <c r="F8775" s="128" t="s">
        <v>230</v>
      </c>
      <c r="G8775" s="128" t="s">
        <v>230</v>
      </c>
      <c r="H8775" s="128" t="s">
        <v>230</v>
      </c>
      <c r="I8775" s="128" t="s">
        <v>230</v>
      </c>
      <c r="J8775" s="128" t="s">
        <v>230</v>
      </c>
      <c r="K8775" s="128" t="s">
        <v>230</v>
      </c>
      <c r="N8775" s="128" t="s">
        <v>230</v>
      </c>
      <c r="AA8775" s="128" t="s">
        <v>230</v>
      </c>
    </row>
    <row r="8776" spans="6:27">
      <c r="F8776" s="128" t="s">
        <v>230</v>
      </c>
      <c r="G8776" s="128" t="s">
        <v>230</v>
      </c>
      <c r="H8776" s="128" t="s">
        <v>230</v>
      </c>
      <c r="I8776" s="128" t="s">
        <v>230</v>
      </c>
      <c r="J8776" s="128" t="s">
        <v>230</v>
      </c>
      <c r="K8776" s="128" t="s">
        <v>230</v>
      </c>
      <c r="N8776" s="128" t="s">
        <v>230</v>
      </c>
      <c r="AA8776" s="128" t="s">
        <v>230</v>
      </c>
    </row>
    <row r="8777" spans="6:27">
      <c r="F8777" s="128" t="s">
        <v>230</v>
      </c>
      <c r="G8777" s="128" t="s">
        <v>230</v>
      </c>
      <c r="H8777" s="128" t="s">
        <v>230</v>
      </c>
      <c r="I8777" s="128" t="s">
        <v>230</v>
      </c>
      <c r="J8777" s="128" t="s">
        <v>230</v>
      </c>
      <c r="K8777" s="128" t="s">
        <v>230</v>
      </c>
      <c r="N8777" s="128" t="s">
        <v>230</v>
      </c>
      <c r="AA8777" s="128" t="s">
        <v>230</v>
      </c>
    </row>
    <row r="8778" spans="6:27">
      <c r="F8778" s="128" t="s">
        <v>230</v>
      </c>
      <c r="G8778" s="128" t="s">
        <v>230</v>
      </c>
      <c r="H8778" s="128" t="s">
        <v>230</v>
      </c>
      <c r="I8778" s="128" t="s">
        <v>230</v>
      </c>
      <c r="J8778" s="128" t="s">
        <v>230</v>
      </c>
      <c r="K8778" s="128" t="s">
        <v>230</v>
      </c>
      <c r="N8778" s="128" t="s">
        <v>230</v>
      </c>
      <c r="AA8778" s="128" t="s">
        <v>230</v>
      </c>
    </row>
    <row r="8779" spans="6:27">
      <c r="F8779" s="128" t="s">
        <v>230</v>
      </c>
      <c r="G8779" s="128" t="s">
        <v>230</v>
      </c>
      <c r="H8779" s="128" t="s">
        <v>230</v>
      </c>
      <c r="I8779" s="128" t="s">
        <v>230</v>
      </c>
      <c r="J8779" s="128" t="s">
        <v>230</v>
      </c>
      <c r="K8779" s="128" t="s">
        <v>230</v>
      </c>
      <c r="N8779" s="128" t="s">
        <v>230</v>
      </c>
      <c r="AA8779" s="128" t="s">
        <v>230</v>
      </c>
    </row>
    <row r="8780" spans="6:27">
      <c r="F8780" s="128" t="s">
        <v>230</v>
      </c>
      <c r="G8780" s="128" t="s">
        <v>230</v>
      </c>
      <c r="H8780" s="128" t="s">
        <v>230</v>
      </c>
      <c r="I8780" s="128" t="s">
        <v>230</v>
      </c>
      <c r="J8780" s="128" t="s">
        <v>230</v>
      </c>
      <c r="K8780" s="128" t="s">
        <v>230</v>
      </c>
      <c r="N8780" s="128" t="s">
        <v>230</v>
      </c>
      <c r="AA8780" s="128" t="s">
        <v>230</v>
      </c>
    </row>
    <row r="8781" spans="6:27">
      <c r="F8781" s="128" t="s">
        <v>230</v>
      </c>
      <c r="G8781" s="128" t="s">
        <v>230</v>
      </c>
      <c r="H8781" s="128" t="s">
        <v>230</v>
      </c>
      <c r="I8781" s="128" t="s">
        <v>230</v>
      </c>
      <c r="J8781" s="128" t="s">
        <v>230</v>
      </c>
      <c r="K8781" s="128" t="s">
        <v>230</v>
      </c>
      <c r="N8781" s="128" t="s">
        <v>230</v>
      </c>
      <c r="AA8781" s="128" t="s">
        <v>230</v>
      </c>
    </row>
    <row r="8782" spans="6:27">
      <c r="F8782" s="128" t="s">
        <v>230</v>
      </c>
      <c r="G8782" s="128" t="s">
        <v>230</v>
      </c>
      <c r="H8782" s="128" t="s">
        <v>230</v>
      </c>
      <c r="I8782" s="128" t="s">
        <v>230</v>
      </c>
      <c r="J8782" s="128" t="s">
        <v>230</v>
      </c>
      <c r="K8782" s="128" t="s">
        <v>230</v>
      </c>
      <c r="N8782" s="128" t="s">
        <v>230</v>
      </c>
      <c r="AA8782" s="128" t="s">
        <v>230</v>
      </c>
    </row>
    <row r="8783" spans="6:27">
      <c r="F8783" s="128" t="s">
        <v>230</v>
      </c>
      <c r="G8783" s="128" t="s">
        <v>230</v>
      </c>
      <c r="H8783" s="128" t="s">
        <v>230</v>
      </c>
      <c r="I8783" s="128" t="s">
        <v>230</v>
      </c>
      <c r="J8783" s="128" t="s">
        <v>230</v>
      </c>
      <c r="K8783" s="128" t="s">
        <v>230</v>
      </c>
      <c r="N8783" s="128" t="s">
        <v>230</v>
      </c>
      <c r="AA8783" s="128" t="s">
        <v>230</v>
      </c>
    </row>
    <row r="8784" spans="6:27">
      <c r="F8784" s="128" t="s">
        <v>230</v>
      </c>
      <c r="G8784" s="128" t="s">
        <v>230</v>
      </c>
      <c r="H8784" s="128" t="s">
        <v>230</v>
      </c>
      <c r="I8784" s="128" t="s">
        <v>230</v>
      </c>
      <c r="J8784" s="128" t="s">
        <v>230</v>
      </c>
      <c r="K8784" s="128" t="s">
        <v>230</v>
      </c>
      <c r="N8784" s="128" t="s">
        <v>230</v>
      </c>
      <c r="AA8784" s="128" t="s">
        <v>230</v>
      </c>
    </row>
    <row r="8785" spans="6:27">
      <c r="F8785" s="128" t="s">
        <v>230</v>
      </c>
      <c r="G8785" s="128" t="s">
        <v>230</v>
      </c>
      <c r="H8785" s="128" t="s">
        <v>230</v>
      </c>
      <c r="I8785" s="128" t="s">
        <v>230</v>
      </c>
      <c r="J8785" s="128" t="s">
        <v>230</v>
      </c>
      <c r="K8785" s="128" t="s">
        <v>230</v>
      </c>
      <c r="N8785" s="128" t="s">
        <v>230</v>
      </c>
      <c r="AA8785" s="128" t="s">
        <v>230</v>
      </c>
    </row>
    <row r="8786" spans="6:27">
      <c r="F8786" s="128" t="s">
        <v>230</v>
      </c>
      <c r="G8786" s="128" t="s">
        <v>230</v>
      </c>
      <c r="H8786" s="128" t="s">
        <v>230</v>
      </c>
      <c r="I8786" s="128" t="s">
        <v>230</v>
      </c>
      <c r="J8786" s="128" t="s">
        <v>230</v>
      </c>
      <c r="K8786" s="128" t="s">
        <v>230</v>
      </c>
      <c r="N8786" s="128" t="s">
        <v>230</v>
      </c>
      <c r="AA8786" s="128" t="s">
        <v>230</v>
      </c>
    </row>
    <row r="8787" spans="6:27">
      <c r="F8787" s="128" t="s">
        <v>230</v>
      </c>
      <c r="G8787" s="128" t="s">
        <v>230</v>
      </c>
      <c r="H8787" s="128" t="s">
        <v>230</v>
      </c>
      <c r="I8787" s="128" t="s">
        <v>230</v>
      </c>
      <c r="J8787" s="128" t="s">
        <v>230</v>
      </c>
      <c r="K8787" s="128" t="s">
        <v>230</v>
      </c>
      <c r="N8787" s="128" t="s">
        <v>230</v>
      </c>
      <c r="AA8787" s="128" t="s">
        <v>230</v>
      </c>
    </row>
    <row r="8788" spans="6:27">
      <c r="F8788" s="128" t="s">
        <v>230</v>
      </c>
      <c r="G8788" s="128" t="s">
        <v>230</v>
      </c>
      <c r="H8788" s="128" t="s">
        <v>230</v>
      </c>
      <c r="I8788" s="128" t="s">
        <v>230</v>
      </c>
      <c r="J8788" s="128" t="s">
        <v>230</v>
      </c>
      <c r="K8788" s="128" t="s">
        <v>230</v>
      </c>
      <c r="N8788" s="128" t="s">
        <v>230</v>
      </c>
      <c r="AA8788" s="128" t="s">
        <v>230</v>
      </c>
    </row>
    <row r="8789" spans="6:27">
      <c r="F8789" s="128" t="s">
        <v>230</v>
      </c>
      <c r="G8789" s="128" t="s">
        <v>230</v>
      </c>
      <c r="H8789" s="128" t="s">
        <v>230</v>
      </c>
      <c r="I8789" s="128" t="s">
        <v>230</v>
      </c>
      <c r="J8789" s="128" t="s">
        <v>230</v>
      </c>
      <c r="K8789" s="128" t="s">
        <v>230</v>
      </c>
      <c r="N8789" s="128" t="s">
        <v>230</v>
      </c>
      <c r="AA8789" s="128" t="s">
        <v>230</v>
      </c>
    </row>
    <row r="8790" spans="6:27">
      <c r="F8790" s="128" t="s">
        <v>230</v>
      </c>
      <c r="G8790" s="128" t="s">
        <v>230</v>
      </c>
      <c r="H8790" s="128" t="s">
        <v>230</v>
      </c>
      <c r="I8790" s="128" t="s">
        <v>230</v>
      </c>
      <c r="J8790" s="128" t="s">
        <v>230</v>
      </c>
      <c r="K8790" s="128" t="s">
        <v>230</v>
      </c>
      <c r="N8790" s="128" t="s">
        <v>230</v>
      </c>
      <c r="AA8790" s="128" t="s">
        <v>230</v>
      </c>
    </row>
    <row r="8791" spans="6:27">
      <c r="F8791" s="128" t="s">
        <v>230</v>
      </c>
      <c r="G8791" s="128" t="s">
        <v>230</v>
      </c>
      <c r="H8791" s="128" t="s">
        <v>230</v>
      </c>
      <c r="I8791" s="128" t="s">
        <v>230</v>
      </c>
      <c r="J8791" s="128" t="s">
        <v>230</v>
      </c>
      <c r="K8791" s="128" t="s">
        <v>230</v>
      </c>
      <c r="N8791" s="128" t="s">
        <v>230</v>
      </c>
      <c r="AA8791" s="128" t="s">
        <v>230</v>
      </c>
    </row>
    <row r="8792" spans="6:27">
      <c r="F8792" s="128" t="s">
        <v>230</v>
      </c>
      <c r="G8792" s="128" t="s">
        <v>230</v>
      </c>
      <c r="H8792" s="128" t="s">
        <v>230</v>
      </c>
      <c r="I8792" s="128" t="s">
        <v>230</v>
      </c>
      <c r="J8792" s="128" t="s">
        <v>230</v>
      </c>
      <c r="K8792" s="128" t="s">
        <v>230</v>
      </c>
      <c r="N8792" s="128" t="s">
        <v>230</v>
      </c>
      <c r="AA8792" s="128" t="s">
        <v>230</v>
      </c>
    </row>
    <row r="8793" spans="6:27">
      <c r="F8793" s="128" t="s">
        <v>230</v>
      </c>
      <c r="G8793" s="128" t="s">
        <v>230</v>
      </c>
      <c r="H8793" s="128" t="s">
        <v>230</v>
      </c>
      <c r="I8793" s="128" t="s">
        <v>230</v>
      </c>
      <c r="J8793" s="128" t="s">
        <v>230</v>
      </c>
      <c r="K8793" s="128" t="s">
        <v>230</v>
      </c>
      <c r="N8793" s="128" t="s">
        <v>230</v>
      </c>
      <c r="AA8793" s="128" t="s">
        <v>230</v>
      </c>
    </row>
    <row r="8794" spans="6:27">
      <c r="F8794" s="128" t="s">
        <v>230</v>
      </c>
      <c r="G8794" s="128" t="s">
        <v>230</v>
      </c>
      <c r="H8794" s="128" t="s">
        <v>230</v>
      </c>
      <c r="I8794" s="128" t="s">
        <v>230</v>
      </c>
      <c r="J8794" s="128" t="s">
        <v>230</v>
      </c>
      <c r="K8794" s="128" t="s">
        <v>230</v>
      </c>
      <c r="N8794" s="128" t="s">
        <v>230</v>
      </c>
      <c r="AA8794" s="128" t="s">
        <v>230</v>
      </c>
    </row>
    <row r="8795" spans="6:27">
      <c r="F8795" s="128" t="s">
        <v>230</v>
      </c>
      <c r="G8795" s="128" t="s">
        <v>230</v>
      </c>
      <c r="H8795" s="128" t="s">
        <v>230</v>
      </c>
      <c r="I8795" s="128" t="s">
        <v>230</v>
      </c>
      <c r="J8795" s="128" t="s">
        <v>230</v>
      </c>
      <c r="K8795" s="128" t="s">
        <v>230</v>
      </c>
      <c r="N8795" s="128" t="s">
        <v>230</v>
      </c>
      <c r="AA8795" s="128" t="s">
        <v>230</v>
      </c>
    </row>
    <row r="8796" spans="6:27">
      <c r="F8796" s="128" t="s">
        <v>230</v>
      </c>
      <c r="G8796" s="128" t="s">
        <v>230</v>
      </c>
      <c r="H8796" s="128" t="s">
        <v>230</v>
      </c>
      <c r="I8796" s="128" t="s">
        <v>230</v>
      </c>
      <c r="J8796" s="128" t="s">
        <v>230</v>
      </c>
      <c r="K8796" s="128" t="s">
        <v>230</v>
      </c>
      <c r="N8796" s="128" t="s">
        <v>230</v>
      </c>
      <c r="AA8796" s="128" t="s">
        <v>230</v>
      </c>
    </row>
    <row r="8797" spans="6:27">
      <c r="F8797" s="128" t="s">
        <v>230</v>
      </c>
      <c r="G8797" s="128" t="s">
        <v>230</v>
      </c>
      <c r="H8797" s="128" t="s">
        <v>230</v>
      </c>
      <c r="I8797" s="128" t="s">
        <v>230</v>
      </c>
      <c r="J8797" s="128" t="s">
        <v>230</v>
      </c>
      <c r="K8797" s="128" t="s">
        <v>230</v>
      </c>
      <c r="N8797" s="128" t="s">
        <v>230</v>
      </c>
      <c r="AA8797" s="128" t="s">
        <v>230</v>
      </c>
    </row>
    <row r="8798" spans="6:27">
      <c r="F8798" s="128" t="s">
        <v>230</v>
      </c>
      <c r="G8798" s="128" t="s">
        <v>230</v>
      </c>
      <c r="H8798" s="128" t="s">
        <v>230</v>
      </c>
      <c r="I8798" s="128" t="s">
        <v>230</v>
      </c>
      <c r="J8798" s="128" t="s">
        <v>230</v>
      </c>
      <c r="K8798" s="128" t="s">
        <v>230</v>
      </c>
      <c r="N8798" s="128" t="s">
        <v>230</v>
      </c>
      <c r="AA8798" s="128" t="s">
        <v>230</v>
      </c>
    </row>
    <row r="8799" spans="6:27">
      <c r="F8799" s="128" t="s">
        <v>230</v>
      </c>
      <c r="G8799" s="128" t="s">
        <v>230</v>
      </c>
      <c r="H8799" s="128" t="s">
        <v>230</v>
      </c>
      <c r="I8799" s="128" t="s">
        <v>230</v>
      </c>
      <c r="J8799" s="128" t="s">
        <v>230</v>
      </c>
      <c r="K8799" s="128" t="s">
        <v>230</v>
      </c>
      <c r="N8799" s="128" t="s">
        <v>230</v>
      </c>
      <c r="AA8799" s="128" t="s">
        <v>230</v>
      </c>
    </row>
    <row r="8800" spans="6:27">
      <c r="F8800" s="128" t="s">
        <v>230</v>
      </c>
      <c r="G8800" s="128" t="s">
        <v>230</v>
      </c>
      <c r="H8800" s="128" t="s">
        <v>230</v>
      </c>
      <c r="I8800" s="128" t="s">
        <v>230</v>
      </c>
      <c r="J8800" s="128" t="s">
        <v>230</v>
      </c>
      <c r="K8800" s="128" t="s">
        <v>230</v>
      </c>
      <c r="N8800" s="128" t="s">
        <v>230</v>
      </c>
      <c r="AA8800" s="128" t="s">
        <v>230</v>
      </c>
    </row>
    <row r="8801" spans="6:27">
      <c r="F8801" s="128" t="s">
        <v>230</v>
      </c>
      <c r="G8801" s="128" t="s">
        <v>230</v>
      </c>
      <c r="H8801" s="128" t="s">
        <v>230</v>
      </c>
      <c r="I8801" s="128" t="s">
        <v>230</v>
      </c>
      <c r="J8801" s="128" t="s">
        <v>230</v>
      </c>
      <c r="K8801" s="128" t="s">
        <v>230</v>
      </c>
      <c r="N8801" s="128" t="s">
        <v>230</v>
      </c>
      <c r="AA8801" s="128" t="s">
        <v>230</v>
      </c>
    </row>
    <row r="8802" spans="6:27">
      <c r="F8802" s="128" t="s">
        <v>230</v>
      </c>
      <c r="G8802" s="128" t="s">
        <v>230</v>
      </c>
      <c r="H8802" s="128" t="s">
        <v>230</v>
      </c>
      <c r="I8802" s="128" t="s">
        <v>230</v>
      </c>
      <c r="J8802" s="128" t="s">
        <v>230</v>
      </c>
      <c r="K8802" s="128" t="s">
        <v>230</v>
      </c>
      <c r="N8802" s="128" t="s">
        <v>230</v>
      </c>
      <c r="AA8802" s="128" t="s">
        <v>230</v>
      </c>
    </row>
    <row r="8803" spans="6:27">
      <c r="F8803" s="128" t="s">
        <v>230</v>
      </c>
      <c r="G8803" s="128" t="s">
        <v>230</v>
      </c>
      <c r="H8803" s="128" t="s">
        <v>230</v>
      </c>
      <c r="I8803" s="128" t="s">
        <v>230</v>
      </c>
      <c r="J8803" s="128" t="s">
        <v>230</v>
      </c>
      <c r="K8803" s="128" t="s">
        <v>230</v>
      </c>
      <c r="N8803" s="128" t="s">
        <v>230</v>
      </c>
      <c r="AA8803" s="128" t="s">
        <v>230</v>
      </c>
    </row>
    <row r="8804" spans="6:27">
      <c r="F8804" s="128" t="s">
        <v>230</v>
      </c>
      <c r="G8804" s="128" t="s">
        <v>230</v>
      </c>
      <c r="H8804" s="128" t="s">
        <v>230</v>
      </c>
      <c r="I8804" s="128" t="s">
        <v>230</v>
      </c>
      <c r="J8804" s="128" t="s">
        <v>230</v>
      </c>
      <c r="K8804" s="128" t="s">
        <v>230</v>
      </c>
      <c r="N8804" s="128" t="s">
        <v>230</v>
      </c>
      <c r="AA8804" s="128" t="s">
        <v>230</v>
      </c>
    </row>
    <row r="8805" spans="6:27">
      <c r="F8805" s="128" t="s">
        <v>230</v>
      </c>
      <c r="G8805" s="128" t="s">
        <v>230</v>
      </c>
      <c r="H8805" s="128" t="s">
        <v>230</v>
      </c>
      <c r="I8805" s="128" t="s">
        <v>230</v>
      </c>
      <c r="J8805" s="128" t="s">
        <v>230</v>
      </c>
      <c r="K8805" s="128" t="s">
        <v>230</v>
      </c>
      <c r="N8805" s="128" t="s">
        <v>230</v>
      </c>
      <c r="AA8805" s="128" t="s">
        <v>230</v>
      </c>
    </row>
    <row r="8806" spans="6:27">
      <c r="F8806" s="128" t="s">
        <v>230</v>
      </c>
      <c r="G8806" s="128" t="s">
        <v>230</v>
      </c>
      <c r="H8806" s="128" t="s">
        <v>230</v>
      </c>
      <c r="I8806" s="128" t="s">
        <v>230</v>
      </c>
      <c r="J8806" s="128" t="s">
        <v>230</v>
      </c>
      <c r="K8806" s="128" t="s">
        <v>230</v>
      </c>
      <c r="N8806" s="128" t="s">
        <v>230</v>
      </c>
      <c r="AA8806" s="128" t="s">
        <v>230</v>
      </c>
    </row>
    <row r="8807" spans="6:27">
      <c r="F8807" s="128" t="s">
        <v>230</v>
      </c>
      <c r="G8807" s="128" t="s">
        <v>230</v>
      </c>
      <c r="H8807" s="128" t="s">
        <v>230</v>
      </c>
      <c r="I8807" s="128" t="s">
        <v>230</v>
      </c>
      <c r="J8807" s="128" t="s">
        <v>230</v>
      </c>
      <c r="K8807" s="128" t="s">
        <v>230</v>
      </c>
      <c r="N8807" s="128" t="s">
        <v>230</v>
      </c>
      <c r="AA8807" s="128" t="s">
        <v>230</v>
      </c>
    </row>
    <row r="8808" spans="6:27">
      <c r="F8808" s="128" t="s">
        <v>230</v>
      </c>
      <c r="G8808" s="128" t="s">
        <v>230</v>
      </c>
      <c r="H8808" s="128" t="s">
        <v>230</v>
      </c>
      <c r="I8808" s="128" t="s">
        <v>230</v>
      </c>
      <c r="J8808" s="128" t="s">
        <v>230</v>
      </c>
      <c r="K8808" s="128" t="s">
        <v>230</v>
      </c>
      <c r="N8808" s="128" t="s">
        <v>230</v>
      </c>
      <c r="AA8808" s="128" t="s">
        <v>230</v>
      </c>
    </row>
    <row r="8809" spans="6:27">
      <c r="F8809" s="128" t="s">
        <v>230</v>
      </c>
      <c r="G8809" s="128" t="s">
        <v>230</v>
      </c>
      <c r="H8809" s="128" t="s">
        <v>230</v>
      </c>
      <c r="I8809" s="128" t="s">
        <v>230</v>
      </c>
      <c r="J8809" s="128" t="s">
        <v>230</v>
      </c>
      <c r="K8809" s="128" t="s">
        <v>230</v>
      </c>
      <c r="N8809" s="128" t="s">
        <v>230</v>
      </c>
      <c r="AA8809" s="128" t="s">
        <v>230</v>
      </c>
    </row>
    <row r="8810" spans="6:27">
      <c r="F8810" s="128" t="s">
        <v>230</v>
      </c>
      <c r="G8810" s="128" t="s">
        <v>230</v>
      </c>
      <c r="H8810" s="128" t="s">
        <v>230</v>
      </c>
      <c r="I8810" s="128" t="s">
        <v>230</v>
      </c>
      <c r="J8810" s="128" t="s">
        <v>230</v>
      </c>
      <c r="K8810" s="128" t="s">
        <v>230</v>
      </c>
      <c r="N8810" s="128" t="s">
        <v>230</v>
      </c>
      <c r="AA8810" s="128" t="s">
        <v>230</v>
      </c>
    </row>
    <row r="8811" spans="6:27">
      <c r="F8811" s="128" t="s">
        <v>230</v>
      </c>
      <c r="G8811" s="128" t="s">
        <v>230</v>
      </c>
      <c r="H8811" s="128" t="s">
        <v>230</v>
      </c>
      <c r="I8811" s="128" t="s">
        <v>230</v>
      </c>
      <c r="J8811" s="128" t="s">
        <v>230</v>
      </c>
      <c r="K8811" s="128" t="s">
        <v>230</v>
      </c>
      <c r="N8811" s="128" t="s">
        <v>230</v>
      </c>
      <c r="AA8811" s="128" t="s">
        <v>230</v>
      </c>
    </row>
    <row r="8812" spans="6:27">
      <c r="F8812" s="128" t="s">
        <v>230</v>
      </c>
      <c r="G8812" s="128" t="s">
        <v>230</v>
      </c>
      <c r="H8812" s="128" t="s">
        <v>230</v>
      </c>
      <c r="I8812" s="128" t="s">
        <v>230</v>
      </c>
      <c r="J8812" s="128" t="s">
        <v>230</v>
      </c>
      <c r="K8812" s="128" t="s">
        <v>230</v>
      </c>
      <c r="N8812" s="128" t="s">
        <v>230</v>
      </c>
      <c r="AA8812" s="128" t="s">
        <v>230</v>
      </c>
    </row>
    <row r="8813" spans="6:27">
      <c r="F8813" s="128" t="s">
        <v>230</v>
      </c>
      <c r="G8813" s="128" t="s">
        <v>230</v>
      </c>
      <c r="H8813" s="128" t="s">
        <v>230</v>
      </c>
      <c r="I8813" s="128" t="s">
        <v>230</v>
      </c>
      <c r="J8813" s="128" t="s">
        <v>230</v>
      </c>
      <c r="K8813" s="128" t="s">
        <v>230</v>
      </c>
      <c r="N8813" s="128" t="s">
        <v>230</v>
      </c>
      <c r="AA8813" s="128" t="s">
        <v>230</v>
      </c>
    </row>
    <row r="8814" spans="6:27">
      <c r="F8814" s="128" t="s">
        <v>230</v>
      </c>
      <c r="G8814" s="128" t="s">
        <v>230</v>
      </c>
      <c r="H8814" s="128" t="s">
        <v>230</v>
      </c>
      <c r="I8814" s="128" t="s">
        <v>230</v>
      </c>
      <c r="J8814" s="128" t="s">
        <v>230</v>
      </c>
      <c r="K8814" s="128" t="s">
        <v>230</v>
      </c>
      <c r="N8814" s="128" t="s">
        <v>230</v>
      </c>
      <c r="AA8814" s="128" t="s">
        <v>230</v>
      </c>
    </row>
    <row r="8815" spans="6:27">
      <c r="F8815" s="128" t="s">
        <v>230</v>
      </c>
      <c r="G8815" s="128" t="s">
        <v>230</v>
      </c>
      <c r="H8815" s="128" t="s">
        <v>230</v>
      </c>
      <c r="I8815" s="128" t="s">
        <v>230</v>
      </c>
      <c r="J8815" s="128" t="s">
        <v>230</v>
      </c>
      <c r="K8815" s="128" t="s">
        <v>230</v>
      </c>
      <c r="N8815" s="128" t="s">
        <v>230</v>
      </c>
      <c r="AA8815" s="128" t="s">
        <v>230</v>
      </c>
    </row>
    <row r="8816" spans="6:27">
      <c r="F8816" s="128" t="s">
        <v>230</v>
      </c>
      <c r="G8816" s="128" t="s">
        <v>230</v>
      </c>
      <c r="H8816" s="128" t="s">
        <v>230</v>
      </c>
      <c r="I8816" s="128" t="s">
        <v>230</v>
      </c>
      <c r="J8816" s="128" t="s">
        <v>230</v>
      </c>
      <c r="K8816" s="128" t="s">
        <v>230</v>
      </c>
      <c r="N8816" s="128" t="s">
        <v>230</v>
      </c>
      <c r="AA8816" s="128" t="s">
        <v>230</v>
      </c>
    </row>
    <row r="8817" spans="6:27">
      <c r="F8817" s="128" t="s">
        <v>230</v>
      </c>
      <c r="G8817" s="128" t="s">
        <v>230</v>
      </c>
      <c r="H8817" s="128" t="s">
        <v>230</v>
      </c>
      <c r="I8817" s="128" t="s">
        <v>230</v>
      </c>
      <c r="J8817" s="128" t="s">
        <v>230</v>
      </c>
      <c r="K8817" s="128" t="s">
        <v>230</v>
      </c>
      <c r="N8817" s="128" t="s">
        <v>230</v>
      </c>
      <c r="AA8817" s="128" t="s">
        <v>230</v>
      </c>
    </row>
    <row r="8818" spans="6:27">
      <c r="F8818" s="128" t="s">
        <v>230</v>
      </c>
      <c r="G8818" s="128" t="s">
        <v>230</v>
      </c>
      <c r="H8818" s="128" t="s">
        <v>230</v>
      </c>
      <c r="I8818" s="128" t="s">
        <v>230</v>
      </c>
      <c r="J8818" s="128" t="s">
        <v>230</v>
      </c>
      <c r="K8818" s="128" t="s">
        <v>230</v>
      </c>
      <c r="N8818" s="128" t="s">
        <v>230</v>
      </c>
      <c r="AA8818" s="128" t="s">
        <v>230</v>
      </c>
    </row>
    <row r="8819" spans="6:27">
      <c r="F8819" s="128" t="s">
        <v>230</v>
      </c>
      <c r="G8819" s="128" t="s">
        <v>230</v>
      </c>
      <c r="H8819" s="128" t="s">
        <v>230</v>
      </c>
      <c r="I8819" s="128" t="s">
        <v>230</v>
      </c>
      <c r="J8819" s="128" t="s">
        <v>230</v>
      </c>
      <c r="K8819" s="128" t="s">
        <v>230</v>
      </c>
      <c r="N8819" s="128" t="s">
        <v>230</v>
      </c>
      <c r="AA8819" s="128" t="s">
        <v>230</v>
      </c>
    </row>
    <row r="8820" spans="6:27">
      <c r="F8820" s="128" t="s">
        <v>230</v>
      </c>
      <c r="G8820" s="128" t="s">
        <v>230</v>
      </c>
      <c r="H8820" s="128" t="s">
        <v>230</v>
      </c>
      <c r="I8820" s="128" t="s">
        <v>230</v>
      </c>
      <c r="J8820" s="128" t="s">
        <v>230</v>
      </c>
      <c r="K8820" s="128" t="s">
        <v>230</v>
      </c>
      <c r="N8820" s="128" t="s">
        <v>230</v>
      </c>
      <c r="AA8820" s="128" t="s">
        <v>230</v>
      </c>
    </row>
    <row r="8821" spans="6:27">
      <c r="F8821" s="128" t="s">
        <v>230</v>
      </c>
      <c r="G8821" s="128" t="s">
        <v>230</v>
      </c>
      <c r="H8821" s="128" t="s">
        <v>230</v>
      </c>
      <c r="I8821" s="128" t="s">
        <v>230</v>
      </c>
      <c r="J8821" s="128" t="s">
        <v>230</v>
      </c>
      <c r="K8821" s="128" t="s">
        <v>230</v>
      </c>
      <c r="N8821" s="128" t="s">
        <v>230</v>
      </c>
      <c r="AA8821" s="128" t="s">
        <v>230</v>
      </c>
    </row>
    <row r="8822" spans="6:27">
      <c r="F8822" s="128" t="s">
        <v>230</v>
      </c>
      <c r="G8822" s="128" t="s">
        <v>230</v>
      </c>
      <c r="H8822" s="128" t="s">
        <v>230</v>
      </c>
      <c r="I8822" s="128" t="s">
        <v>230</v>
      </c>
      <c r="J8822" s="128" t="s">
        <v>230</v>
      </c>
      <c r="K8822" s="128" t="s">
        <v>230</v>
      </c>
      <c r="N8822" s="128" t="s">
        <v>230</v>
      </c>
      <c r="AA8822" s="128" t="s">
        <v>230</v>
      </c>
    </row>
    <row r="8823" spans="6:27">
      <c r="F8823" s="128" t="s">
        <v>230</v>
      </c>
      <c r="G8823" s="128" t="s">
        <v>230</v>
      </c>
      <c r="H8823" s="128" t="s">
        <v>230</v>
      </c>
      <c r="I8823" s="128" t="s">
        <v>230</v>
      </c>
      <c r="J8823" s="128" t="s">
        <v>230</v>
      </c>
      <c r="K8823" s="128" t="s">
        <v>230</v>
      </c>
      <c r="N8823" s="128" t="s">
        <v>230</v>
      </c>
      <c r="AA8823" s="128" t="s">
        <v>230</v>
      </c>
    </row>
    <row r="8824" spans="6:27">
      <c r="F8824" s="128" t="s">
        <v>230</v>
      </c>
      <c r="G8824" s="128" t="s">
        <v>230</v>
      </c>
      <c r="H8824" s="128" t="s">
        <v>230</v>
      </c>
      <c r="I8824" s="128" t="s">
        <v>230</v>
      </c>
      <c r="J8824" s="128" t="s">
        <v>230</v>
      </c>
      <c r="K8824" s="128" t="s">
        <v>230</v>
      </c>
      <c r="N8824" s="128" t="s">
        <v>230</v>
      </c>
      <c r="AA8824" s="128" t="s">
        <v>230</v>
      </c>
    </row>
    <row r="8825" spans="6:27">
      <c r="F8825" s="128" t="s">
        <v>230</v>
      </c>
      <c r="G8825" s="128" t="s">
        <v>230</v>
      </c>
      <c r="H8825" s="128" t="s">
        <v>230</v>
      </c>
      <c r="I8825" s="128" t="s">
        <v>230</v>
      </c>
      <c r="J8825" s="128" t="s">
        <v>230</v>
      </c>
      <c r="K8825" s="128" t="s">
        <v>230</v>
      </c>
      <c r="N8825" s="128" t="s">
        <v>230</v>
      </c>
      <c r="AA8825" s="128" t="s">
        <v>230</v>
      </c>
    </row>
    <row r="8826" spans="6:27">
      <c r="F8826" s="128" t="s">
        <v>230</v>
      </c>
      <c r="G8826" s="128" t="s">
        <v>230</v>
      </c>
      <c r="H8826" s="128" t="s">
        <v>230</v>
      </c>
      <c r="I8826" s="128" t="s">
        <v>230</v>
      </c>
      <c r="J8826" s="128" t="s">
        <v>230</v>
      </c>
      <c r="K8826" s="128" t="s">
        <v>230</v>
      </c>
      <c r="N8826" s="128" t="s">
        <v>230</v>
      </c>
      <c r="AA8826" s="128" t="s">
        <v>230</v>
      </c>
    </row>
    <row r="8827" spans="6:27">
      <c r="F8827" s="128" t="s">
        <v>230</v>
      </c>
      <c r="G8827" s="128" t="s">
        <v>230</v>
      </c>
      <c r="H8827" s="128" t="s">
        <v>230</v>
      </c>
      <c r="I8827" s="128" t="s">
        <v>230</v>
      </c>
      <c r="J8827" s="128" t="s">
        <v>230</v>
      </c>
      <c r="K8827" s="128" t="s">
        <v>230</v>
      </c>
      <c r="N8827" s="128" t="s">
        <v>230</v>
      </c>
      <c r="AA8827" s="128" t="s">
        <v>230</v>
      </c>
    </row>
    <row r="8828" spans="6:27">
      <c r="F8828" s="128" t="s">
        <v>230</v>
      </c>
      <c r="G8828" s="128" t="s">
        <v>230</v>
      </c>
      <c r="H8828" s="128" t="s">
        <v>230</v>
      </c>
      <c r="I8828" s="128" t="s">
        <v>230</v>
      </c>
      <c r="J8828" s="128" t="s">
        <v>230</v>
      </c>
      <c r="K8828" s="128" t="s">
        <v>230</v>
      </c>
      <c r="N8828" s="128" t="s">
        <v>230</v>
      </c>
      <c r="AA8828" s="128" t="s">
        <v>230</v>
      </c>
    </row>
    <row r="8829" spans="6:27">
      <c r="F8829" s="128" t="s">
        <v>230</v>
      </c>
      <c r="G8829" s="128" t="s">
        <v>230</v>
      </c>
      <c r="H8829" s="128" t="s">
        <v>230</v>
      </c>
      <c r="I8829" s="128" t="s">
        <v>230</v>
      </c>
      <c r="J8829" s="128" t="s">
        <v>230</v>
      </c>
      <c r="K8829" s="128" t="s">
        <v>230</v>
      </c>
      <c r="N8829" s="128" t="s">
        <v>230</v>
      </c>
      <c r="AA8829" s="128" t="s">
        <v>230</v>
      </c>
    </row>
    <row r="8830" spans="6:27">
      <c r="F8830" s="128" t="s">
        <v>230</v>
      </c>
      <c r="G8830" s="128" t="s">
        <v>230</v>
      </c>
      <c r="H8830" s="128" t="s">
        <v>230</v>
      </c>
      <c r="I8830" s="128" t="s">
        <v>230</v>
      </c>
      <c r="J8830" s="128" t="s">
        <v>230</v>
      </c>
      <c r="K8830" s="128" t="s">
        <v>230</v>
      </c>
      <c r="N8830" s="128" t="s">
        <v>230</v>
      </c>
      <c r="AA8830" s="128" t="s">
        <v>230</v>
      </c>
    </row>
    <row r="8831" spans="6:27">
      <c r="F8831" s="128" t="s">
        <v>230</v>
      </c>
      <c r="G8831" s="128" t="s">
        <v>230</v>
      </c>
      <c r="H8831" s="128" t="s">
        <v>230</v>
      </c>
      <c r="I8831" s="128" t="s">
        <v>230</v>
      </c>
      <c r="J8831" s="128" t="s">
        <v>230</v>
      </c>
      <c r="K8831" s="128" t="s">
        <v>230</v>
      </c>
      <c r="N8831" s="128" t="s">
        <v>230</v>
      </c>
      <c r="AA8831" s="128" t="s">
        <v>230</v>
      </c>
    </row>
    <row r="8832" spans="6:27">
      <c r="F8832" s="128" t="s">
        <v>230</v>
      </c>
      <c r="G8832" s="128" t="s">
        <v>230</v>
      </c>
      <c r="H8832" s="128" t="s">
        <v>230</v>
      </c>
      <c r="I8832" s="128" t="s">
        <v>230</v>
      </c>
      <c r="J8832" s="128" t="s">
        <v>230</v>
      </c>
      <c r="K8832" s="128" t="s">
        <v>230</v>
      </c>
      <c r="N8832" s="128" t="s">
        <v>230</v>
      </c>
      <c r="AA8832" s="128" t="s">
        <v>230</v>
      </c>
    </row>
    <row r="8833" spans="6:27">
      <c r="F8833" s="128" t="s">
        <v>230</v>
      </c>
      <c r="G8833" s="128" t="s">
        <v>230</v>
      </c>
      <c r="H8833" s="128" t="s">
        <v>230</v>
      </c>
      <c r="I8833" s="128" t="s">
        <v>230</v>
      </c>
      <c r="J8833" s="128" t="s">
        <v>230</v>
      </c>
      <c r="K8833" s="128" t="s">
        <v>230</v>
      </c>
      <c r="N8833" s="128" t="s">
        <v>230</v>
      </c>
      <c r="AA8833" s="128" t="s">
        <v>230</v>
      </c>
    </row>
    <row r="8834" spans="6:27">
      <c r="F8834" s="128" t="s">
        <v>230</v>
      </c>
      <c r="G8834" s="128" t="s">
        <v>230</v>
      </c>
      <c r="H8834" s="128" t="s">
        <v>230</v>
      </c>
      <c r="I8834" s="128" t="s">
        <v>230</v>
      </c>
      <c r="J8834" s="128" t="s">
        <v>230</v>
      </c>
      <c r="K8834" s="128" t="s">
        <v>230</v>
      </c>
      <c r="N8834" s="128" t="s">
        <v>230</v>
      </c>
      <c r="AA8834" s="128" t="s">
        <v>230</v>
      </c>
    </row>
    <row r="8835" spans="6:27">
      <c r="F8835" s="128" t="s">
        <v>230</v>
      </c>
      <c r="G8835" s="128" t="s">
        <v>230</v>
      </c>
      <c r="H8835" s="128" t="s">
        <v>230</v>
      </c>
      <c r="I8835" s="128" t="s">
        <v>230</v>
      </c>
      <c r="J8835" s="128" t="s">
        <v>230</v>
      </c>
      <c r="K8835" s="128" t="s">
        <v>230</v>
      </c>
      <c r="N8835" s="128" t="s">
        <v>230</v>
      </c>
      <c r="AA8835" s="128" t="s">
        <v>230</v>
      </c>
    </row>
    <row r="8836" spans="6:27">
      <c r="F8836" s="128" t="s">
        <v>230</v>
      </c>
      <c r="G8836" s="128" t="s">
        <v>230</v>
      </c>
      <c r="H8836" s="128" t="s">
        <v>230</v>
      </c>
      <c r="I8836" s="128" t="s">
        <v>230</v>
      </c>
      <c r="J8836" s="128" t="s">
        <v>230</v>
      </c>
      <c r="K8836" s="128" t="s">
        <v>230</v>
      </c>
      <c r="N8836" s="128" t="s">
        <v>230</v>
      </c>
      <c r="AA8836" s="128" t="s">
        <v>230</v>
      </c>
    </row>
    <row r="8837" spans="6:27">
      <c r="F8837" s="128" t="s">
        <v>230</v>
      </c>
      <c r="G8837" s="128" t="s">
        <v>230</v>
      </c>
      <c r="H8837" s="128" t="s">
        <v>230</v>
      </c>
      <c r="I8837" s="128" t="s">
        <v>230</v>
      </c>
      <c r="J8837" s="128" t="s">
        <v>230</v>
      </c>
      <c r="K8837" s="128" t="s">
        <v>230</v>
      </c>
      <c r="N8837" s="128" t="s">
        <v>230</v>
      </c>
      <c r="AA8837" s="128" t="s">
        <v>230</v>
      </c>
    </row>
    <row r="8838" spans="6:27">
      <c r="F8838" s="128" t="s">
        <v>230</v>
      </c>
      <c r="G8838" s="128" t="s">
        <v>230</v>
      </c>
      <c r="H8838" s="128" t="s">
        <v>230</v>
      </c>
      <c r="I8838" s="128" t="s">
        <v>230</v>
      </c>
      <c r="J8838" s="128" t="s">
        <v>230</v>
      </c>
      <c r="K8838" s="128" t="s">
        <v>230</v>
      </c>
      <c r="N8838" s="128" t="s">
        <v>230</v>
      </c>
      <c r="AA8838" s="128" t="s">
        <v>230</v>
      </c>
    </row>
    <row r="8839" spans="6:27">
      <c r="F8839" s="128" t="s">
        <v>230</v>
      </c>
      <c r="G8839" s="128" t="s">
        <v>230</v>
      </c>
      <c r="H8839" s="128" t="s">
        <v>230</v>
      </c>
      <c r="I8839" s="128" t="s">
        <v>230</v>
      </c>
      <c r="J8839" s="128" t="s">
        <v>230</v>
      </c>
      <c r="K8839" s="128" t="s">
        <v>230</v>
      </c>
      <c r="N8839" s="128" t="s">
        <v>230</v>
      </c>
      <c r="AA8839" s="128" t="s">
        <v>230</v>
      </c>
    </row>
    <row r="8840" spans="6:27">
      <c r="F8840" s="128" t="s">
        <v>230</v>
      </c>
      <c r="G8840" s="128" t="s">
        <v>230</v>
      </c>
      <c r="H8840" s="128" t="s">
        <v>230</v>
      </c>
      <c r="I8840" s="128" t="s">
        <v>230</v>
      </c>
      <c r="J8840" s="128" t="s">
        <v>230</v>
      </c>
      <c r="K8840" s="128" t="s">
        <v>230</v>
      </c>
      <c r="N8840" s="128" t="s">
        <v>230</v>
      </c>
      <c r="AA8840" s="128" t="s">
        <v>230</v>
      </c>
    </row>
    <row r="8841" spans="6:27">
      <c r="F8841" s="128" t="s">
        <v>230</v>
      </c>
      <c r="G8841" s="128" t="s">
        <v>230</v>
      </c>
      <c r="H8841" s="128" t="s">
        <v>230</v>
      </c>
      <c r="I8841" s="128" t="s">
        <v>230</v>
      </c>
      <c r="J8841" s="128" t="s">
        <v>230</v>
      </c>
      <c r="K8841" s="128" t="s">
        <v>230</v>
      </c>
      <c r="N8841" s="128" t="s">
        <v>230</v>
      </c>
      <c r="AA8841" s="128" t="s">
        <v>230</v>
      </c>
    </row>
    <row r="8842" spans="6:27">
      <c r="F8842" s="128" t="s">
        <v>230</v>
      </c>
      <c r="G8842" s="128" t="s">
        <v>230</v>
      </c>
      <c r="H8842" s="128" t="s">
        <v>230</v>
      </c>
      <c r="I8842" s="128" t="s">
        <v>230</v>
      </c>
      <c r="J8842" s="128" t="s">
        <v>230</v>
      </c>
      <c r="K8842" s="128" t="s">
        <v>230</v>
      </c>
      <c r="N8842" s="128" t="s">
        <v>230</v>
      </c>
      <c r="AA8842" s="128" t="s">
        <v>230</v>
      </c>
    </row>
    <row r="8843" spans="6:27">
      <c r="F8843" s="128" t="s">
        <v>230</v>
      </c>
      <c r="G8843" s="128" t="s">
        <v>230</v>
      </c>
      <c r="H8843" s="128" t="s">
        <v>230</v>
      </c>
      <c r="I8843" s="128" t="s">
        <v>230</v>
      </c>
      <c r="J8843" s="128" t="s">
        <v>230</v>
      </c>
      <c r="K8843" s="128" t="s">
        <v>230</v>
      </c>
      <c r="N8843" s="128" t="s">
        <v>230</v>
      </c>
      <c r="AA8843" s="128" t="s">
        <v>230</v>
      </c>
    </row>
    <row r="8844" spans="6:27">
      <c r="F8844" s="128" t="s">
        <v>230</v>
      </c>
      <c r="G8844" s="128" t="s">
        <v>230</v>
      </c>
      <c r="H8844" s="128" t="s">
        <v>230</v>
      </c>
      <c r="I8844" s="128" t="s">
        <v>230</v>
      </c>
      <c r="J8844" s="128" t="s">
        <v>230</v>
      </c>
      <c r="K8844" s="128" t="s">
        <v>230</v>
      </c>
      <c r="N8844" s="128" t="s">
        <v>230</v>
      </c>
      <c r="AA8844" s="128" t="s">
        <v>230</v>
      </c>
    </row>
    <row r="8845" spans="6:27">
      <c r="F8845" s="128" t="s">
        <v>230</v>
      </c>
      <c r="G8845" s="128" t="s">
        <v>230</v>
      </c>
      <c r="H8845" s="128" t="s">
        <v>230</v>
      </c>
      <c r="I8845" s="128" t="s">
        <v>230</v>
      </c>
      <c r="J8845" s="128" t="s">
        <v>230</v>
      </c>
      <c r="K8845" s="128" t="s">
        <v>230</v>
      </c>
      <c r="N8845" s="128" t="s">
        <v>230</v>
      </c>
      <c r="AA8845" s="128" t="s">
        <v>230</v>
      </c>
    </row>
    <row r="8846" spans="6:27">
      <c r="F8846" s="128" t="s">
        <v>230</v>
      </c>
      <c r="G8846" s="128" t="s">
        <v>230</v>
      </c>
      <c r="H8846" s="128" t="s">
        <v>230</v>
      </c>
      <c r="I8846" s="128" t="s">
        <v>230</v>
      </c>
      <c r="J8846" s="128" t="s">
        <v>230</v>
      </c>
      <c r="K8846" s="128" t="s">
        <v>230</v>
      </c>
      <c r="N8846" s="128" t="s">
        <v>230</v>
      </c>
      <c r="AA8846" s="128" t="s">
        <v>230</v>
      </c>
    </row>
    <row r="8847" spans="6:27">
      <c r="F8847" s="128" t="s">
        <v>230</v>
      </c>
      <c r="G8847" s="128" t="s">
        <v>230</v>
      </c>
      <c r="H8847" s="128" t="s">
        <v>230</v>
      </c>
      <c r="I8847" s="128" t="s">
        <v>230</v>
      </c>
      <c r="J8847" s="128" t="s">
        <v>230</v>
      </c>
      <c r="K8847" s="128" t="s">
        <v>230</v>
      </c>
      <c r="N8847" s="128" t="s">
        <v>230</v>
      </c>
      <c r="AA8847" s="128" t="s">
        <v>230</v>
      </c>
    </row>
    <row r="8848" spans="6:27">
      <c r="F8848" s="128" t="s">
        <v>230</v>
      </c>
      <c r="G8848" s="128" t="s">
        <v>230</v>
      </c>
      <c r="H8848" s="128" t="s">
        <v>230</v>
      </c>
      <c r="I8848" s="128" t="s">
        <v>230</v>
      </c>
      <c r="J8848" s="128" t="s">
        <v>230</v>
      </c>
      <c r="K8848" s="128" t="s">
        <v>230</v>
      </c>
      <c r="N8848" s="128" t="s">
        <v>230</v>
      </c>
      <c r="AA8848" s="128" t="s">
        <v>230</v>
      </c>
    </row>
    <row r="8849" spans="6:27">
      <c r="F8849" s="128" t="s">
        <v>230</v>
      </c>
      <c r="G8849" s="128" t="s">
        <v>230</v>
      </c>
      <c r="H8849" s="128" t="s">
        <v>230</v>
      </c>
      <c r="I8849" s="128" t="s">
        <v>230</v>
      </c>
      <c r="J8849" s="128" t="s">
        <v>230</v>
      </c>
      <c r="K8849" s="128" t="s">
        <v>230</v>
      </c>
      <c r="N8849" s="128" t="s">
        <v>230</v>
      </c>
      <c r="AA8849" s="128" t="s">
        <v>230</v>
      </c>
    </row>
    <row r="8850" spans="6:27">
      <c r="F8850" s="128" t="s">
        <v>230</v>
      </c>
      <c r="G8850" s="128" t="s">
        <v>230</v>
      </c>
      <c r="H8850" s="128" t="s">
        <v>230</v>
      </c>
      <c r="I8850" s="128" t="s">
        <v>230</v>
      </c>
      <c r="J8850" s="128" t="s">
        <v>230</v>
      </c>
      <c r="K8850" s="128" t="s">
        <v>230</v>
      </c>
      <c r="N8850" s="128" t="s">
        <v>230</v>
      </c>
      <c r="AA8850" s="128" t="s">
        <v>230</v>
      </c>
    </row>
    <row r="8851" spans="6:27">
      <c r="F8851" s="128" t="s">
        <v>230</v>
      </c>
      <c r="G8851" s="128" t="s">
        <v>230</v>
      </c>
      <c r="H8851" s="128" t="s">
        <v>230</v>
      </c>
      <c r="I8851" s="128" t="s">
        <v>230</v>
      </c>
      <c r="J8851" s="128" t="s">
        <v>230</v>
      </c>
      <c r="K8851" s="128" t="s">
        <v>230</v>
      </c>
      <c r="N8851" s="128" t="s">
        <v>230</v>
      </c>
      <c r="AA8851" s="128" t="s">
        <v>230</v>
      </c>
    </row>
    <row r="8852" spans="6:27">
      <c r="F8852" s="128" t="s">
        <v>230</v>
      </c>
      <c r="G8852" s="128" t="s">
        <v>230</v>
      </c>
      <c r="H8852" s="128" t="s">
        <v>230</v>
      </c>
      <c r="I8852" s="128" t="s">
        <v>230</v>
      </c>
      <c r="J8852" s="128" t="s">
        <v>230</v>
      </c>
      <c r="K8852" s="128" t="s">
        <v>230</v>
      </c>
      <c r="N8852" s="128" t="s">
        <v>230</v>
      </c>
      <c r="AA8852" s="128" t="s">
        <v>230</v>
      </c>
    </row>
    <row r="8853" spans="6:27">
      <c r="F8853" s="128" t="s">
        <v>230</v>
      </c>
      <c r="G8853" s="128" t="s">
        <v>230</v>
      </c>
      <c r="H8853" s="128" t="s">
        <v>230</v>
      </c>
      <c r="I8853" s="128" t="s">
        <v>230</v>
      </c>
      <c r="J8853" s="128" t="s">
        <v>230</v>
      </c>
      <c r="K8853" s="128" t="s">
        <v>230</v>
      </c>
      <c r="N8853" s="128" t="s">
        <v>230</v>
      </c>
      <c r="AA8853" s="128" t="s">
        <v>230</v>
      </c>
    </row>
    <row r="8854" spans="6:27">
      <c r="F8854" s="128" t="s">
        <v>230</v>
      </c>
      <c r="G8854" s="128" t="s">
        <v>230</v>
      </c>
      <c r="H8854" s="128" t="s">
        <v>230</v>
      </c>
      <c r="I8854" s="128" t="s">
        <v>230</v>
      </c>
      <c r="J8854" s="128" t="s">
        <v>230</v>
      </c>
      <c r="K8854" s="128" t="s">
        <v>230</v>
      </c>
      <c r="N8854" s="128" t="s">
        <v>230</v>
      </c>
      <c r="AA8854" s="128" t="s">
        <v>230</v>
      </c>
    </row>
    <row r="8855" spans="6:27">
      <c r="F8855" s="128" t="s">
        <v>230</v>
      </c>
      <c r="G8855" s="128" t="s">
        <v>230</v>
      </c>
      <c r="H8855" s="128" t="s">
        <v>230</v>
      </c>
      <c r="I8855" s="128" t="s">
        <v>230</v>
      </c>
      <c r="J8855" s="128" t="s">
        <v>230</v>
      </c>
      <c r="K8855" s="128" t="s">
        <v>230</v>
      </c>
      <c r="N8855" s="128" t="s">
        <v>230</v>
      </c>
      <c r="AA8855" s="128" t="s">
        <v>230</v>
      </c>
    </row>
    <row r="8856" spans="6:27">
      <c r="F8856" s="128" t="s">
        <v>230</v>
      </c>
      <c r="G8856" s="128" t="s">
        <v>230</v>
      </c>
      <c r="H8856" s="128" t="s">
        <v>230</v>
      </c>
      <c r="I8856" s="128" t="s">
        <v>230</v>
      </c>
      <c r="J8856" s="128" t="s">
        <v>230</v>
      </c>
      <c r="K8856" s="128" t="s">
        <v>230</v>
      </c>
      <c r="N8856" s="128" t="s">
        <v>230</v>
      </c>
      <c r="AA8856" s="128" t="s">
        <v>230</v>
      </c>
    </row>
    <row r="8857" spans="6:27">
      <c r="F8857" s="128" t="s">
        <v>230</v>
      </c>
      <c r="G8857" s="128" t="s">
        <v>230</v>
      </c>
      <c r="H8857" s="128" t="s">
        <v>230</v>
      </c>
      <c r="I8857" s="128" t="s">
        <v>230</v>
      </c>
      <c r="J8857" s="128" t="s">
        <v>230</v>
      </c>
      <c r="K8857" s="128" t="s">
        <v>230</v>
      </c>
      <c r="N8857" s="128" t="s">
        <v>230</v>
      </c>
      <c r="AA8857" s="128" t="s">
        <v>230</v>
      </c>
    </row>
    <row r="8858" spans="6:27">
      <c r="F8858" s="128" t="s">
        <v>230</v>
      </c>
      <c r="G8858" s="128" t="s">
        <v>230</v>
      </c>
      <c r="H8858" s="128" t="s">
        <v>230</v>
      </c>
      <c r="I8858" s="128" t="s">
        <v>230</v>
      </c>
      <c r="J8858" s="128" t="s">
        <v>230</v>
      </c>
      <c r="K8858" s="128" t="s">
        <v>230</v>
      </c>
      <c r="N8858" s="128" t="s">
        <v>230</v>
      </c>
      <c r="AA8858" s="128" t="s">
        <v>230</v>
      </c>
    </row>
    <row r="8859" spans="6:27">
      <c r="F8859" s="128" t="s">
        <v>230</v>
      </c>
      <c r="G8859" s="128" t="s">
        <v>230</v>
      </c>
      <c r="H8859" s="128" t="s">
        <v>230</v>
      </c>
      <c r="I8859" s="128" t="s">
        <v>230</v>
      </c>
      <c r="J8859" s="128" t="s">
        <v>230</v>
      </c>
      <c r="K8859" s="128" t="s">
        <v>230</v>
      </c>
      <c r="N8859" s="128" t="s">
        <v>230</v>
      </c>
      <c r="AA8859" s="128" t="s">
        <v>230</v>
      </c>
    </row>
    <row r="8860" spans="6:27">
      <c r="F8860" s="128" t="s">
        <v>230</v>
      </c>
      <c r="G8860" s="128" t="s">
        <v>230</v>
      </c>
      <c r="H8860" s="128" t="s">
        <v>230</v>
      </c>
      <c r="I8860" s="128" t="s">
        <v>230</v>
      </c>
      <c r="J8860" s="128" t="s">
        <v>230</v>
      </c>
      <c r="K8860" s="128" t="s">
        <v>230</v>
      </c>
      <c r="N8860" s="128" t="s">
        <v>230</v>
      </c>
      <c r="AA8860" s="128" t="s">
        <v>230</v>
      </c>
    </row>
    <row r="8861" spans="6:27">
      <c r="F8861" s="128" t="s">
        <v>230</v>
      </c>
      <c r="G8861" s="128" t="s">
        <v>230</v>
      </c>
      <c r="H8861" s="128" t="s">
        <v>230</v>
      </c>
      <c r="I8861" s="128" t="s">
        <v>230</v>
      </c>
      <c r="J8861" s="128" t="s">
        <v>230</v>
      </c>
      <c r="K8861" s="128" t="s">
        <v>230</v>
      </c>
      <c r="N8861" s="128" t="s">
        <v>230</v>
      </c>
      <c r="AA8861" s="128" t="s">
        <v>230</v>
      </c>
    </row>
    <row r="8862" spans="6:27">
      <c r="F8862" s="128" t="s">
        <v>230</v>
      </c>
      <c r="G8862" s="128" t="s">
        <v>230</v>
      </c>
      <c r="H8862" s="128" t="s">
        <v>230</v>
      </c>
      <c r="I8862" s="128" t="s">
        <v>230</v>
      </c>
      <c r="J8862" s="128" t="s">
        <v>230</v>
      </c>
      <c r="K8862" s="128" t="s">
        <v>230</v>
      </c>
      <c r="N8862" s="128" t="s">
        <v>230</v>
      </c>
      <c r="AA8862" s="128" t="s">
        <v>230</v>
      </c>
    </row>
    <row r="8863" spans="6:27">
      <c r="F8863" s="128" t="s">
        <v>230</v>
      </c>
      <c r="G8863" s="128" t="s">
        <v>230</v>
      </c>
      <c r="H8863" s="128" t="s">
        <v>230</v>
      </c>
      <c r="I8863" s="128" t="s">
        <v>230</v>
      </c>
      <c r="J8863" s="128" t="s">
        <v>230</v>
      </c>
      <c r="K8863" s="128" t="s">
        <v>230</v>
      </c>
      <c r="N8863" s="128" t="s">
        <v>230</v>
      </c>
      <c r="AA8863" s="128" t="s">
        <v>230</v>
      </c>
    </row>
    <row r="8864" spans="6:27">
      <c r="F8864" s="128" t="s">
        <v>230</v>
      </c>
      <c r="G8864" s="128" t="s">
        <v>230</v>
      </c>
      <c r="H8864" s="128" t="s">
        <v>230</v>
      </c>
      <c r="I8864" s="128" t="s">
        <v>230</v>
      </c>
      <c r="J8864" s="128" t="s">
        <v>230</v>
      </c>
      <c r="K8864" s="128" t="s">
        <v>230</v>
      </c>
      <c r="N8864" s="128" t="s">
        <v>230</v>
      </c>
      <c r="AA8864" s="128" t="s">
        <v>230</v>
      </c>
    </row>
    <row r="8865" spans="6:27">
      <c r="F8865" s="128" t="s">
        <v>230</v>
      </c>
      <c r="G8865" s="128" t="s">
        <v>230</v>
      </c>
      <c r="H8865" s="128" t="s">
        <v>230</v>
      </c>
      <c r="I8865" s="128" t="s">
        <v>230</v>
      </c>
      <c r="J8865" s="128" t="s">
        <v>230</v>
      </c>
      <c r="K8865" s="128" t="s">
        <v>230</v>
      </c>
      <c r="N8865" s="128" t="s">
        <v>230</v>
      </c>
      <c r="AA8865" s="128" t="s">
        <v>230</v>
      </c>
    </row>
    <row r="8866" spans="6:27">
      <c r="F8866" s="128" t="s">
        <v>230</v>
      </c>
      <c r="G8866" s="128" t="s">
        <v>230</v>
      </c>
      <c r="H8866" s="128" t="s">
        <v>230</v>
      </c>
      <c r="I8866" s="128" t="s">
        <v>230</v>
      </c>
      <c r="J8866" s="128" t="s">
        <v>230</v>
      </c>
      <c r="K8866" s="128" t="s">
        <v>230</v>
      </c>
      <c r="N8866" s="128" t="s">
        <v>230</v>
      </c>
      <c r="AA8866" s="128" t="s">
        <v>230</v>
      </c>
    </row>
    <row r="8867" spans="6:27">
      <c r="F8867" s="128" t="s">
        <v>230</v>
      </c>
      <c r="G8867" s="128" t="s">
        <v>230</v>
      </c>
      <c r="H8867" s="128" t="s">
        <v>230</v>
      </c>
      <c r="I8867" s="128" t="s">
        <v>230</v>
      </c>
      <c r="J8867" s="128" t="s">
        <v>230</v>
      </c>
      <c r="K8867" s="128" t="s">
        <v>230</v>
      </c>
      <c r="N8867" s="128" t="s">
        <v>230</v>
      </c>
      <c r="AA8867" s="128" t="s">
        <v>230</v>
      </c>
    </row>
    <row r="8868" spans="6:27">
      <c r="F8868" s="128" t="s">
        <v>230</v>
      </c>
      <c r="G8868" s="128" t="s">
        <v>230</v>
      </c>
      <c r="H8868" s="128" t="s">
        <v>230</v>
      </c>
      <c r="I8868" s="128" t="s">
        <v>230</v>
      </c>
      <c r="J8868" s="128" t="s">
        <v>230</v>
      </c>
      <c r="K8868" s="128" t="s">
        <v>230</v>
      </c>
      <c r="N8868" s="128" t="s">
        <v>230</v>
      </c>
      <c r="AA8868" s="128" t="s">
        <v>230</v>
      </c>
    </row>
    <row r="8869" spans="6:27">
      <c r="F8869" s="128" t="s">
        <v>230</v>
      </c>
      <c r="G8869" s="128" t="s">
        <v>230</v>
      </c>
      <c r="H8869" s="128" t="s">
        <v>230</v>
      </c>
      <c r="I8869" s="128" t="s">
        <v>230</v>
      </c>
      <c r="J8869" s="128" t="s">
        <v>230</v>
      </c>
      <c r="K8869" s="128" t="s">
        <v>230</v>
      </c>
      <c r="N8869" s="128" t="s">
        <v>230</v>
      </c>
      <c r="AA8869" s="128" t="s">
        <v>230</v>
      </c>
    </row>
    <row r="8870" spans="6:27">
      <c r="F8870" s="128" t="s">
        <v>230</v>
      </c>
      <c r="G8870" s="128" t="s">
        <v>230</v>
      </c>
      <c r="H8870" s="128" t="s">
        <v>230</v>
      </c>
      <c r="I8870" s="128" t="s">
        <v>230</v>
      </c>
      <c r="J8870" s="128" t="s">
        <v>230</v>
      </c>
      <c r="K8870" s="128" t="s">
        <v>230</v>
      </c>
      <c r="N8870" s="128" t="s">
        <v>230</v>
      </c>
      <c r="AA8870" s="128" t="s">
        <v>230</v>
      </c>
    </row>
    <row r="8871" spans="6:27">
      <c r="F8871" s="128" t="s">
        <v>230</v>
      </c>
      <c r="G8871" s="128" t="s">
        <v>230</v>
      </c>
      <c r="H8871" s="128" t="s">
        <v>230</v>
      </c>
      <c r="I8871" s="128" t="s">
        <v>230</v>
      </c>
      <c r="J8871" s="128" t="s">
        <v>230</v>
      </c>
      <c r="K8871" s="128" t="s">
        <v>230</v>
      </c>
      <c r="N8871" s="128" t="s">
        <v>230</v>
      </c>
      <c r="AA8871" s="128" t="s">
        <v>230</v>
      </c>
    </row>
    <row r="8872" spans="6:27">
      <c r="F8872" s="128" t="s">
        <v>230</v>
      </c>
      <c r="G8872" s="128" t="s">
        <v>230</v>
      </c>
      <c r="H8872" s="128" t="s">
        <v>230</v>
      </c>
      <c r="I8872" s="128" t="s">
        <v>230</v>
      </c>
      <c r="J8872" s="128" t="s">
        <v>230</v>
      </c>
      <c r="K8872" s="128" t="s">
        <v>230</v>
      </c>
      <c r="N8872" s="128" t="s">
        <v>230</v>
      </c>
      <c r="AA8872" s="128" t="s">
        <v>230</v>
      </c>
    </row>
    <row r="8873" spans="6:27">
      <c r="F8873" s="128" t="s">
        <v>230</v>
      </c>
      <c r="G8873" s="128" t="s">
        <v>230</v>
      </c>
      <c r="H8873" s="128" t="s">
        <v>230</v>
      </c>
      <c r="I8873" s="128" t="s">
        <v>230</v>
      </c>
      <c r="J8873" s="128" t="s">
        <v>230</v>
      </c>
      <c r="K8873" s="128" t="s">
        <v>230</v>
      </c>
      <c r="N8873" s="128" t="s">
        <v>230</v>
      </c>
      <c r="AA8873" s="128" t="s">
        <v>230</v>
      </c>
    </row>
    <row r="8874" spans="6:27">
      <c r="F8874" s="128" t="s">
        <v>230</v>
      </c>
      <c r="G8874" s="128" t="s">
        <v>230</v>
      </c>
      <c r="H8874" s="128" t="s">
        <v>230</v>
      </c>
      <c r="I8874" s="128" t="s">
        <v>230</v>
      </c>
      <c r="J8874" s="128" t="s">
        <v>230</v>
      </c>
      <c r="K8874" s="128" t="s">
        <v>230</v>
      </c>
      <c r="N8874" s="128" t="s">
        <v>230</v>
      </c>
      <c r="AA8874" s="128" t="s">
        <v>230</v>
      </c>
    </row>
    <row r="8875" spans="6:27">
      <c r="F8875" s="128" t="s">
        <v>230</v>
      </c>
      <c r="G8875" s="128" t="s">
        <v>230</v>
      </c>
      <c r="H8875" s="128" t="s">
        <v>230</v>
      </c>
      <c r="I8875" s="128" t="s">
        <v>230</v>
      </c>
      <c r="J8875" s="128" t="s">
        <v>230</v>
      </c>
      <c r="K8875" s="128" t="s">
        <v>230</v>
      </c>
      <c r="N8875" s="128" t="s">
        <v>230</v>
      </c>
      <c r="AA8875" s="128" t="s">
        <v>230</v>
      </c>
    </row>
    <row r="8876" spans="6:27">
      <c r="F8876" s="128" t="s">
        <v>230</v>
      </c>
      <c r="G8876" s="128" t="s">
        <v>230</v>
      </c>
      <c r="H8876" s="128" t="s">
        <v>230</v>
      </c>
      <c r="I8876" s="128" t="s">
        <v>230</v>
      </c>
      <c r="J8876" s="128" t="s">
        <v>230</v>
      </c>
      <c r="K8876" s="128" t="s">
        <v>230</v>
      </c>
      <c r="N8876" s="128" t="s">
        <v>230</v>
      </c>
      <c r="AA8876" s="128" t="s">
        <v>230</v>
      </c>
    </row>
    <row r="8877" spans="6:27">
      <c r="F8877" s="128" t="s">
        <v>230</v>
      </c>
      <c r="G8877" s="128" t="s">
        <v>230</v>
      </c>
      <c r="H8877" s="128" t="s">
        <v>230</v>
      </c>
      <c r="I8877" s="128" t="s">
        <v>230</v>
      </c>
      <c r="J8877" s="128" t="s">
        <v>230</v>
      </c>
      <c r="K8877" s="128" t="s">
        <v>230</v>
      </c>
      <c r="N8877" s="128" t="s">
        <v>230</v>
      </c>
      <c r="AA8877" s="128" t="s">
        <v>230</v>
      </c>
    </row>
    <row r="8878" spans="6:27">
      <c r="F8878" s="128" t="s">
        <v>230</v>
      </c>
      <c r="G8878" s="128" t="s">
        <v>230</v>
      </c>
      <c r="H8878" s="128" t="s">
        <v>230</v>
      </c>
      <c r="I8878" s="128" t="s">
        <v>230</v>
      </c>
      <c r="J8878" s="128" t="s">
        <v>230</v>
      </c>
      <c r="K8878" s="128" t="s">
        <v>230</v>
      </c>
      <c r="N8878" s="128" t="s">
        <v>230</v>
      </c>
      <c r="AA8878" s="128" t="s">
        <v>230</v>
      </c>
    </row>
    <row r="8879" spans="6:27">
      <c r="F8879" s="128" t="s">
        <v>230</v>
      </c>
      <c r="G8879" s="128" t="s">
        <v>230</v>
      </c>
      <c r="H8879" s="128" t="s">
        <v>230</v>
      </c>
      <c r="I8879" s="128" t="s">
        <v>230</v>
      </c>
      <c r="J8879" s="128" t="s">
        <v>230</v>
      </c>
      <c r="K8879" s="128" t="s">
        <v>230</v>
      </c>
      <c r="N8879" s="128" t="s">
        <v>230</v>
      </c>
      <c r="AA8879" s="128" t="s">
        <v>230</v>
      </c>
    </row>
    <row r="8880" spans="6:27">
      <c r="F8880" s="128" t="s">
        <v>230</v>
      </c>
      <c r="G8880" s="128" t="s">
        <v>230</v>
      </c>
      <c r="H8880" s="128" t="s">
        <v>230</v>
      </c>
      <c r="I8880" s="128" t="s">
        <v>230</v>
      </c>
      <c r="J8880" s="128" t="s">
        <v>230</v>
      </c>
      <c r="K8880" s="128" t="s">
        <v>230</v>
      </c>
      <c r="N8880" s="128" t="s">
        <v>230</v>
      </c>
      <c r="AA8880" s="128" t="s">
        <v>230</v>
      </c>
    </row>
    <row r="8881" spans="6:27">
      <c r="F8881" s="128" t="s">
        <v>230</v>
      </c>
      <c r="G8881" s="128" t="s">
        <v>230</v>
      </c>
      <c r="H8881" s="128" t="s">
        <v>230</v>
      </c>
      <c r="I8881" s="128" t="s">
        <v>230</v>
      </c>
      <c r="J8881" s="128" t="s">
        <v>230</v>
      </c>
      <c r="K8881" s="128" t="s">
        <v>230</v>
      </c>
      <c r="N8881" s="128" t="s">
        <v>230</v>
      </c>
      <c r="AA8881" s="128" t="s">
        <v>230</v>
      </c>
    </row>
    <row r="8882" spans="6:27">
      <c r="F8882" s="128" t="s">
        <v>230</v>
      </c>
      <c r="G8882" s="128" t="s">
        <v>230</v>
      </c>
      <c r="H8882" s="128" t="s">
        <v>230</v>
      </c>
      <c r="I8882" s="128" t="s">
        <v>230</v>
      </c>
      <c r="J8882" s="128" t="s">
        <v>230</v>
      </c>
      <c r="K8882" s="128" t="s">
        <v>230</v>
      </c>
      <c r="N8882" s="128" t="s">
        <v>230</v>
      </c>
      <c r="AA8882" s="128" t="s">
        <v>230</v>
      </c>
    </row>
    <row r="8883" spans="6:27">
      <c r="F8883" s="128" t="s">
        <v>230</v>
      </c>
      <c r="G8883" s="128" t="s">
        <v>230</v>
      </c>
      <c r="H8883" s="128" t="s">
        <v>230</v>
      </c>
      <c r="I8883" s="128" t="s">
        <v>230</v>
      </c>
      <c r="J8883" s="128" t="s">
        <v>230</v>
      </c>
      <c r="K8883" s="128" t="s">
        <v>230</v>
      </c>
      <c r="N8883" s="128" t="s">
        <v>230</v>
      </c>
      <c r="AA8883" s="128" t="s">
        <v>230</v>
      </c>
    </row>
    <row r="8884" spans="6:27">
      <c r="F8884" s="128" t="s">
        <v>230</v>
      </c>
      <c r="G8884" s="128" t="s">
        <v>230</v>
      </c>
      <c r="H8884" s="128" t="s">
        <v>230</v>
      </c>
      <c r="I8884" s="128" t="s">
        <v>230</v>
      </c>
      <c r="J8884" s="128" t="s">
        <v>230</v>
      </c>
      <c r="K8884" s="128" t="s">
        <v>230</v>
      </c>
      <c r="N8884" s="128" t="s">
        <v>230</v>
      </c>
      <c r="AA8884" s="128" t="s">
        <v>230</v>
      </c>
    </row>
    <row r="8885" spans="6:27">
      <c r="F8885" s="128" t="s">
        <v>230</v>
      </c>
      <c r="G8885" s="128" t="s">
        <v>230</v>
      </c>
      <c r="H8885" s="128" t="s">
        <v>230</v>
      </c>
      <c r="I8885" s="128" t="s">
        <v>230</v>
      </c>
      <c r="J8885" s="128" t="s">
        <v>230</v>
      </c>
      <c r="K8885" s="128" t="s">
        <v>230</v>
      </c>
      <c r="N8885" s="128" t="s">
        <v>230</v>
      </c>
      <c r="AA8885" s="128" t="s">
        <v>230</v>
      </c>
    </row>
    <row r="8886" spans="6:27">
      <c r="F8886" s="128" t="s">
        <v>230</v>
      </c>
      <c r="G8886" s="128" t="s">
        <v>230</v>
      </c>
      <c r="H8886" s="128" t="s">
        <v>230</v>
      </c>
      <c r="I8886" s="128" t="s">
        <v>230</v>
      </c>
      <c r="J8886" s="128" t="s">
        <v>230</v>
      </c>
      <c r="K8886" s="128" t="s">
        <v>230</v>
      </c>
      <c r="N8886" s="128" t="s">
        <v>230</v>
      </c>
      <c r="AA8886" s="128" t="s">
        <v>230</v>
      </c>
    </row>
    <row r="8887" spans="6:27">
      <c r="F8887" s="128" t="s">
        <v>230</v>
      </c>
      <c r="G8887" s="128" t="s">
        <v>230</v>
      </c>
      <c r="H8887" s="128" t="s">
        <v>230</v>
      </c>
      <c r="I8887" s="128" t="s">
        <v>230</v>
      </c>
      <c r="J8887" s="128" t="s">
        <v>230</v>
      </c>
      <c r="K8887" s="128" t="s">
        <v>230</v>
      </c>
      <c r="N8887" s="128" t="s">
        <v>230</v>
      </c>
      <c r="AA8887" s="128" t="s">
        <v>230</v>
      </c>
    </row>
    <row r="8888" spans="6:27">
      <c r="F8888" s="128" t="s">
        <v>230</v>
      </c>
      <c r="G8888" s="128" t="s">
        <v>230</v>
      </c>
      <c r="H8888" s="128" t="s">
        <v>230</v>
      </c>
      <c r="I8888" s="128" t="s">
        <v>230</v>
      </c>
      <c r="J8888" s="128" t="s">
        <v>230</v>
      </c>
      <c r="K8888" s="128" t="s">
        <v>230</v>
      </c>
      <c r="N8888" s="128" t="s">
        <v>230</v>
      </c>
      <c r="AA8888" s="128" t="s">
        <v>230</v>
      </c>
    </row>
    <row r="8889" spans="6:27">
      <c r="F8889" s="128" t="s">
        <v>230</v>
      </c>
      <c r="G8889" s="128" t="s">
        <v>230</v>
      </c>
      <c r="H8889" s="128" t="s">
        <v>230</v>
      </c>
      <c r="I8889" s="128" t="s">
        <v>230</v>
      </c>
      <c r="J8889" s="128" t="s">
        <v>230</v>
      </c>
      <c r="K8889" s="128" t="s">
        <v>230</v>
      </c>
      <c r="N8889" s="128" t="s">
        <v>230</v>
      </c>
      <c r="AA8889" s="128" t="s">
        <v>230</v>
      </c>
    </row>
    <row r="8890" spans="6:27">
      <c r="F8890" s="128" t="s">
        <v>230</v>
      </c>
      <c r="G8890" s="128" t="s">
        <v>230</v>
      </c>
      <c r="H8890" s="128" t="s">
        <v>230</v>
      </c>
      <c r="I8890" s="128" t="s">
        <v>230</v>
      </c>
      <c r="J8890" s="128" t="s">
        <v>230</v>
      </c>
      <c r="K8890" s="128" t="s">
        <v>230</v>
      </c>
      <c r="N8890" s="128" t="s">
        <v>230</v>
      </c>
      <c r="AA8890" s="128" t="s">
        <v>230</v>
      </c>
    </row>
    <row r="8891" spans="6:27">
      <c r="F8891" s="128" t="s">
        <v>230</v>
      </c>
      <c r="G8891" s="128" t="s">
        <v>230</v>
      </c>
      <c r="H8891" s="128" t="s">
        <v>230</v>
      </c>
      <c r="I8891" s="128" t="s">
        <v>230</v>
      </c>
      <c r="J8891" s="128" t="s">
        <v>230</v>
      </c>
      <c r="K8891" s="128" t="s">
        <v>230</v>
      </c>
      <c r="N8891" s="128" t="s">
        <v>230</v>
      </c>
      <c r="AA8891" s="128" t="s">
        <v>230</v>
      </c>
    </row>
    <row r="8892" spans="6:27">
      <c r="F8892" s="128" t="s">
        <v>230</v>
      </c>
      <c r="G8892" s="128" t="s">
        <v>230</v>
      </c>
      <c r="H8892" s="128" t="s">
        <v>230</v>
      </c>
      <c r="I8892" s="128" t="s">
        <v>230</v>
      </c>
      <c r="J8892" s="128" t="s">
        <v>230</v>
      </c>
      <c r="K8892" s="128" t="s">
        <v>230</v>
      </c>
      <c r="N8892" s="128" t="s">
        <v>230</v>
      </c>
      <c r="AA8892" s="128" t="s">
        <v>230</v>
      </c>
    </row>
    <row r="8893" spans="6:27">
      <c r="F8893" s="128" t="s">
        <v>230</v>
      </c>
      <c r="G8893" s="128" t="s">
        <v>230</v>
      </c>
      <c r="H8893" s="128" t="s">
        <v>230</v>
      </c>
      <c r="I8893" s="128" t="s">
        <v>230</v>
      </c>
      <c r="J8893" s="128" t="s">
        <v>230</v>
      </c>
      <c r="K8893" s="128" t="s">
        <v>230</v>
      </c>
      <c r="N8893" s="128" t="s">
        <v>230</v>
      </c>
      <c r="AA8893" s="128" t="s">
        <v>230</v>
      </c>
    </row>
    <row r="8894" spans="6:27">
      <c r="F8894" s="128" t="s">
        <v>230</v>
      </c>
      <c r="G8894" s="128" t="s">
        <v>230</v>
      </c>
      <c r="H8894" s="128" t="s">
        <v>230</v>
      </c>
      <c r="I8894" s="128" t="s">
        <v>230</v>
      </c>
      <c r="J8894" s="128" t="s">
        <v>230</v>
      </c>
      <c r="K8894" s="128" t="s">
        <v>230</v>
      </c>
      <c r="N8894" s="128" t="s">
        <v>230</v>
      </c>
      <c r="AA8894" s="128" t="s">
        <v>230</v>
      </c>
    </row>
    <row r="8895" spans="6:27">
      <c r="F8895" s="128" t="s">
        <v>230</v>
      </c>
      <c r="G8895" s="128" t="s">
        <v>230</v>
      </c>
      <c r="H8895" s="128" t="s">
        <v>230</v>
      </c>
      <c r="I8895" s="128" t="s">
        <v>230</v>
      </c>
      <c r="J8895" s="128" t="s">
        <v>230</v>
      </c>
      <c r="K8895" s="128" t="s">
        <v>230</v>
      </c>
      <c r="N8895" s="128" t="s">
        <v>230</v>
      </c>
      <c r="AA8895" s="128" t="s">
        <v>230</v>
      </c>
    </row>
    <row r="8896" spans="6:27">
      <c r="F8896" s="128" t="s">
        <v>230</v>
      </c>
      <c r="G8896" s="128" t="s">
        <v>230</v>
      </c>
      <c r="H8896" s="128" t="s">
        <v>230</v>
      </c>
      <c r="I8896" s="128" t="s">
        <v>230</v>
      </c>
      <c r="J8896" s="128" t="s">
        <v>230</v>
      </c>
      <c r="K8896" s="128" t="s">
        <v>230</v>
      </c>
      <c r="N8896" s="128" t="s">
        <v>230</v>
      </c>
      <c r="AA8896" s="128" t="s">
        <v>230</v>
      </c>
    </row>
    <row r="8897" spans="6:27">
      <c r="F8897" s="128" t="s">
        <v>230</v>
      </c>
      <c r="G8897" s="128" t="s">
        <v>230</v>
      </c>
      <c r="H8897" s="128" t="s">
        <v>230</v>
      </c>
      <c r="I8897" s="128" t="s">
        <v>230</v>
      </c>
      <c r="J8897" s="128" t="s">
        <v>230</v>
      </c>
      <c r="K8897" s="128" t="s">
        <v>230</v>
      </c>
      <c r="N8897" s="128" t="s">
        <v>230</v>
      </c>
      <c r="AA8897" s="128" t="s">
        <v>230</v>
      </c>
    </row>
    <row r="8898" spans="6:27">
      <c r="F8898" s="128" t="s">
        <v>230</v>
      </c>
      <c r="G8898" s="128" t="s">
        <v>230</v>
      </c>
      <c r="H8898" s="128" t="s">
        <v>230</v>
      </c>
      <c r="I8898" s="128" t="s">
        <v>230</v>
      </c>
      <c r="J8898" s="128" t="s">
        <v>230</v>
      </c>
      <c r="K8898" s="128" t="s">
        <v>230</v>
      </c>
      <c r="N8898" s="128" t="s">
        <v>230</v>
      </c>
      <c r="AA8898" s="128" t="s">
        <v>230</v>
      </c>
    </row>
    <row r="8899" spans="6:27">
      <c r="F8899" s="128" t="s">
        <v>230</v>
      </c>
      <c r="G8899" s="128" t="s">
        <v>230</v>
      </c>
      <c r="H8899" s="128" t="s">
        <v>230</v>
      </c>
      <c r="I8899" s="128" t="s">
        <v>230</v>
      </c>
      <c r="J8899" s="128" t="s">
        <v>230</v>
      </c>
      <c r="K8899" s="128" t="s">
        <v>230</v>
      </c>
      <c r="N8899" s="128" t="s">
        <v>230</v>
      </c>
      <c r="AA8899" s="128" t="s">
        <v>230</v>
      </c>
    </row>
    <row r="8900" spans="6:27">
      <c r="F8900" s="128" t="s">
        <v>230</v>
      </c>
      <c r="G8900" s="128" t="s">
        <v>230</v>
      </c>
      <c r="H8900" s="128" t="s">
        <v>230</v>
      </c>
      <c r="I8900" s="128" t="s">
        <v>230</v>
      </c>
      <c r="J8900" s="128" t="s">
        <v>230</v>
      </c>
      <c r="K8900" s="128" t="s">
        <v>230</v>
      </c>
      <c r="N8900" s="128" t="s">
        <v>230</v>
      </c>
      <c r="AA8900" s="128" t="s">
        <v>230</v>
      </c>
    </row>
    <row r="8901" spans="6:27">
      <c r="F8901" s="128" t="s">
        <v>230</v>
      </c>
      <c r="G8901" s="128" t="s">
        <v>230</v>
      </c>
      <c r="H8901" s="128" t="s">
        <v>230</v>
      </c>
      <c r="I8901" s="128" t="s">
        <v>230</v>
      </c>
      <c r="J8901" s="128" t="s">
        <v>230</v>
      </c>
      <c r="K8901" s="128" t="s">
        <v>230</v>
      </c>
      <c r="N8901" s="128" t="s">
        <v>230</v>
      </c>
      <c r="AA8901" s="128" t="s">
        <v>230</v>
      </c>
    </row>
    <row r="8902" spans="6:27">
      <c r="F8902" s="128" t="s">
        <v>230</v>
      </c>
      <c r="G8902" s="128" t="s">
        <v>230</v>
      </c>
      <c r="H8902" s="128" t="s">
        <v>230</v>
      </c>
      <c r="I8902" s="128" t="s">
        <v>230</v>
      </c>
      <c r="J8902" s="128" t="s">
        <v>230</v>
      </c>
      <c r="K8902" s="128" t="s">
        <v>230</v>
      </c>
      <c r="N8902" s="128" t="s">
        <v>230</v>
      </c>
      <c r="AA8902" s="128" t="s">
        <v>230</v>
      </c>
    </row>
    <row r="8903" spans="6:27">
      <c r="F8903" s="128" t="s">
        <v>230</v>
      </c>
      <c r="G8903" s="128" t="s">
        <v>230</v>
      </c>
      <c r="H8903" s="128" t="s">
        <v>230</v>
      </c>
      <c r="I8903" s="128" t="s">
        <v>230</v>
      </c>
      <c r="J8903" s="128" t="s">
        <v>230</v>
      </c>
      <c r="K8903" s="128" t="s">
        <v>230</v>
      </c>
      <c r="N8903" s="128" t="s">
        <v>230</v>
      </c>
      <c r="AA8903" s="128" t="s">
        <v>230</v>
      </c>
    </row>
    <row r="8904" spans="6:27">
      <c r="F8904" s="128" t="s">
        <v>230</v>
      </c>
      <c r="G8904" s="128" t="s">
        <v>230</v>
      </c>
      <c r="H8904" s="128" t="s">
        <v>230</v>
      </c>
      <c r="I8904" s="128" t="s">
        <v>230</v>
      </c>
      <c r="J8904" s="128" t="s">
        <v>230</v>
      </c>
      <c r="K8904" s="128" t="s">
        <v>230</v>
      </c>
      <c r="N8904" s="128" t="s">
        <v>230</v>
      </c>
      <c r="AA8904" s="128" t="s">
        <v>230</v>
      </c>
    </row>
    <row r="8905" spans="6:27">
      <c r="F8905" s="128" t="s">
        <v>230</v>
      </c>
      <c r="G8905" s="128" t="s">
        <v>230</v>
      </c>
      <c r="H8905" s="128" t="s">
        <v>230</v>
      </c>
      <c r="I8905" s="128" t="s">
        <v>230</v>
      </c>
      <c r="J8905" s="128" t="s">
        <v>230</v>
      </c>
      <c r="K8905" s="128" t="s">
        <v>230</v>
      </c>
      <c r="N8905" s="128" t="s">
        <v>230</v>
      </c>
      <c r="AA8905" s="128" t="s">
        <v>230</v>
      </c>
    </row>
    <row r="8906" spans="6:27">
      <c r="F8906" s="128" t="s">
        <v>230</v>
      </c>
      <c r="G8906" s="128" t="s">
        <v>230</v>
      </c>
      <c r="H8906" s="128" t="s">
        <v>230</v>
      </c>
      <c r="I8906" s="128" t="s">
        <v>230</v>
      </c>
      <c r="J8906" s="128" t="s">
        <v>230</v>
      </c>
      <c r="K8906" s="128" t="s">
        <v>230</v>
      </c>
      <c r="N8906" s="128" t="s">
        <v>230</v>
      </c>
      <c r="AA8906" s="128" t="s">
        <v>230</v>
      </c>
    </row>
    <row r="8907" spans="6:27">
      <c r="F8907" s="128" t="s">
        <v>230</v>
      </c>
      <c r="G8907" s="128" t="s">
        <v>230</v>
      </c>
      <c r="H8907" s="128" t="s">
        <v>230</v>
      </c>
      <c r="I8907" s="128" t="s">
        <v>230</v>
      </c>
      <c r="J8907" s="128" t="s">
        <v>230</v>
      </c>
      <c r="K8907" s="128" t="s">
        <v>230</v>
      </c>
      <c r="N8907" s="128" t="s">
        <v>230</v>
      </c>
      <c r="AA8907" s="128" t="s">
        <v>230</v>
      </c>
    </row>
    <row r="8908" spans="6:27">
      <c r="F8908" s="128" t="s">
        <v>230</v>
      </c>
      <c r="G8908" s="128" t="s">
        <v>230</v>
      </c>
      <c r="H8908" s="128" t="s">
        <v>230</v>
      </c>
      <c r="I8908" s="128" t="s">
        <v>230</v>
      </c>
      <c r="J8908" s="128" t="s">
        <v>230</v>
      </c>
      <c r="K8908" s="128" t="s">
        <v>230</v>
      </c>
      <c r="N8908" s="128" t="s">
        <v>230</v>
      </c>
      <c r="AA8908" s="128" t="s">
        <v>230</v>
      </c>
    </row>
    <row r="8909" spans="6:27">
      <c r="F8909" s="128" t="s">
        <v>230</v>
      </c>
      <c r="G8909" s="128" t="s">
        <v>230</v>
      </c>
      <c r="H8909" s="128" t="s">
        <v>230</v>
      </c>
      <c r="I8909" s="128" t="s">
        <v>230</v>
      </c>
      <c r="J8909" s="128" t="s">
        <v>230</v>
      </c>
      <c r="K8909" s="128" t="s">
        <v>230</v>
      </c>
      <c r="N8909" s="128" t="s">
        <v>230</v>
      </c>
      <c r="AA8909" s="128" t="s">
        <v>230</v>
      </c>
    </row>
    <row r="8910" spans="6:27">
      <c r="F8910" s="128" t="s">
        <v>230</v>
      </c>
      <c r="G8910" s="128" t="s">
        <v>230</v>
      </c>
      <c r="H8910" s="128" t="s">
        <v>230</v>
      </c>
      <c r="I8910" s="128" t="s">
        <v>230</v>
      </c>
      <c r="J8910" s="128" t="s">
        <v>230</v>
      </c>
      <c r="K8910" s="128" t="s">
        <v>230</v>
      </c>
      <c r="N8910" s="128" t="s">
        <v>230</v>
      </c>
      <c r="AA8910" s="128" t="s">
        <v>230</v>
      </c>
    </row>
    <row r="8911" spans="6:27">
      <c r="F8911" s="128" t="s">
        <v>230</v>
      </c>
      <c r="G8911" s="128" t="s">
        <v>230</v>
      </c>
      <c r="H8911" s="128" t="s">
        <v>230</v>
      </c>
      <c r="I8911" s="128" t="s">
        <v>230</v>
      </c>
      <c r="J8911" s="128" t="s">
        <v>230</v>
      </c>
      <c r="K8911" s="128" t="s">
        <v>230</v>
      </c>
      <c r="N8911" s="128" t="s">
        <v>230</v>
      </c>
      <c r="AA8911" s="128" t="s">
        <v>230</v>
      </c>
    </row>
    <row r="8912" spans="6:27">
      <c r="F8912" s="128" t="s">
        <v>230</v>
      </c>
      <c r="G8912" s="128" t="s">
        <v>230</v>
      </c>
      <c r="H8912" s="128" t="s">
        <v>230</v>
      </c>
      <c r="I8912" s="128" t="s">
        <v>230</v>
      </c>
      <c r="J8912" s="128" t="s">
        <v>230</v>
      </c>
      <c r="K8912" s="128" t="s">
        <v>230</v>
      </c>
      <c r="N8912" s="128" t="s">
        <v>230</v>
      </c>
      <c r="AA8912" s="128" t="s">
        <v>230</v>
      </c>
    </row>
    <row r="8913" spans="6:27">
      <c r="F8913" s="128" t="s">
        <v>230</v>
      </c>
      <c r="G8913" s="128" t="s">
        <v>230</v>
      </c>
      <c r="H8913" s="128" t="s">
        <v>230</v>
      </c>
      <c r="I8913" s="128" t="s">
        <v>230</v>
      </c>
      <c r="J8913" s="128" t="s">
        <v>230</v>
      </c>
      <c r="K8913" s="128" t="s">
        <v>230</v>
      </c>
      <c r="N8913" s="128" t="s">
        <v>230</v>
      </c>
      <c r="AA8913" s="128" t="s">
        <v>230</v>
      </c>
    </row>
    <row r="8914" spans="6:27">
      <c r="F8914" s="128" t="s">
        <v>230</v>
      </c>
      <c r="G8914" s="128" t="s">
        <v>230</v>
      </c>
      <c r="H8914" s="128" t="s">
        <v>230</v>
      </c>
      <c r="I8914" s="128" t="s">
        <v>230</v>
      </c>
      <c r="J8914" s="128" t="s">
        <v>230</v>
      </c>
      <c r="K8914" s="128" t="s">
        <v>230</v>
      </c>
      <c r="N8914" s="128" t="s">
        <v>230</v>
      </c>
      <c r="AA8914" s="128" t="s">
        <v>230</v>
      </c>
    </row>
    <row r="8915" spans="6:27">
      <c r="F8915" s="128" t="s">
        <v>230</v>
      </c>
      <c r="G8915" s="128" t="s">
        <v>230</v>
      </c>
      <c r="H8915" s="128" t="s">
        <v>230</v>
      </c>
      <c r="I8915" s="128" t="s">
        <v>230</v>
      </c>
      <c r="J8915" s="128" t="s">
        <v>230</v>
      </c>
      <c r="K8915" s="128" t="s">
        <v>230</v>
      </c>
      <c r="N8915" s="128" t="s">
        <v>230</v>
      </c>
      <c r="AA8915" s="128" t="s">
        <v>230</v>
      </c>
    </row>
    <row r="8916" spans="6:27">
      <c r="F8916" s="128" t="s">
        <v>230</v>
      </c>
      <c r="G8916" s="128" t="s">
        <v>230</v>
      </c>
      <c r="H8916" s="128" t="s">
        <v>230</v>
      </c>
      <c r="I8916" s="128" t="s">
        <v>230</v>
      </c>
      <c r="J8916" s="128" t="s">
        <v>230</v>
      </c>
      <c r="K8916" s="128" t="s">
        <v>230</v>
      </c>
      <c r="N8916" s="128" t="s">
        <v>230</v>
      </c>
      <c r="AA8916" s="128" t="s">
        <v>230</v>
      </c>
    </row>
    <row r="8917" spans="6:27">
      <c r="F8917" s="128" t="s">
        <v>230</v>
      </c>
      <c r="G8917" s="128" t="s">
        <v>230</v>
      </c>
      <c r="H8917" s="128" t="s">
        <v>230</v>
      </c>
      <c r="I8917" s="128" t="s">
        <v>230</v>
      </c>
      <c r="J8917" s="128" t="s">
        <v>230</v>
      </c>
      <c r="K8917" s="128" t="s">
        <v>230</v>
      </c>
      <c r="N8917" s="128" t="s">
        <v>230</v>
      </c>
      <c r="AA8917" s="128" t="s">
        <v>230</v>
      </c>
    </row>
    <row r="8918" spans="6:27">
      <c r="F8918" s="128" t="s">
        <v>230</v>
      </c>
      <c r="G8918" s="128" t="s">
        <v>230</v>
      </c>
      <c r="H8918" s="128" t="s">
        <v>230</v>
      </c>
      <c r="I8918" s="128" t="s">
        <v>230</v>
      </c>
      <c r="J8918" s="128" t="s">
        <v>230</v>
      </c>
      <c r="K8918" s="128" t="s">
        <v>230</v>
      </c>
      <c r="N8918" s="128" t="s">
        <v>230</v>
      </c>
      <c r="AA8918" s="128" t="s">
        <v>230</v>
      </c>
    </row>
    <row r="8919" spans="6:27">
      <c r="F8919" s="128" t="s">
        <v>230</v>
      </c>
      <c r="G8919" s="128" t="s">
        <v>230</v>
      </c>
      <c r="H8919" s="128" t="s">
        <v>230</v>
      </c>
      <c r="I8919" s="128" t="s">
        <v>230</v>
      </c>
      <c r="J8919" s="128" t="s">
        <v>230</v>
      </c>
      <c r="K8919" s="128" t="s">
        <v>230</v>
      </c>
      <c r="N8919" s="128" t="s">
        <v>230</v>
      </c>
      <c r="AA8919" s="128" t="s">
        <v>230</v>
      </c>
    </row>
    <row r="8920" spans="6:27">
      <c r="F8920" s="128" t="s">
        <v>230</v>
      </c>
      <c r="G8920" s="128" t="s">
        <v>230</v>
      </c>
      <c r="H8920" s="128" t="s">
        <v>230</v>
      </c>
      <c r="I8920" s="128" t="s">
        <v>230</v>
      </c>
      <c r="J8920" s="128" t="s">
        <v>230</v>
      </c>
      <c r="K8920" s="128" t="s">
        <v>230</v>
      </c>
      <c r="N8920" s="128" t="s">
        <v>230</v>
      </c>
      <c r="AA8920" s="128" t="s">
        <v>230</v>
      </c>
    </row>
    <row r="8921" spans="6:27">
      <c r="F8921" s="128" t="s">
        <v>230</v>
      </c>
      <c r="G8921" s="128" t="s">
        <v>230</v>
      </c>
      <c r="H8921" s="128" t="s">
        <v>230</v>
      </c>
      <c r="I8921" s="128" t="s">
        <v>230</v>
      </c>
      <c r="J8921" s="128" t="s">
        <v>230</v>
      </c>
      <c r="K8921" s="128" t="s">
        <v>230</v>
      </c>
      <c r="N8921" s="128" t="s">
        <v>230</v>
      </c>
      <c r="AA8921" s="128" t="s">
        <v>230</v>
      </c>
    </row>
    <row r="8922" spans="6:27">
      <c r="F8922" s="128" t="s">
        <v>230</v>
      </c>
      <c r="G8922" s="128" t="s">
        <v>230</v>
      </c>
      <c r="H8922" s="128" t="s">
        <v>230</v>
      </c>
      <c r="I8922" s="128" t="s">
        <v>230</v>
      </c>
      <c r="J8922" s="128" t="s">
        <v>230</v>
      </c>
      <c r="K8922" s="128" t="s">
        <v>230</v>
      </c>
      <c r="N8922" s="128" t="s">
        <v>230</v>
      </c>
      <c r="AA8922" s="128" t="s">
        <v>230</v>
      </c>
    </row>
    <row r="8923" spans="6:27">
      <c r="F8923" s="128" t="s">
        <v>230</v>
      </c>
      <c r="G8923" s="128" t="s">
        <v>230</v>
      </c>
      <c r="H8923" s="128" t="s">
        <v>230</v>
      </c>
      <c r="I8923" s="128" t="s">
        <v>230</v>
      </c>
      <c r="J8923" s="128" t="s">
        <v>230</v>
      </c>
      <c r="K8923" s="128" t="s">
        <v>230</v>
      </c>
      <c r="N8923" s="128" t="s">
        <v>230</v>
      </c>
      <c r="AA8923" s="128" t="s">
        <v>230</v>
      </c>
    </row>
    <row r="8924" spans="6:27">
      <c r="F8924" s="128" t="s">
        <v>230</v>
      </c>
      <c r="G8924" s="128" t="s">
        <v>230</v>
      </c>
      <c r="H8924" s="128" t="s">
        <v>230</v>
      </c>
      <c r="I8924" s="128" t="s">
        <v>230</v>
      </c>
      <c r="J8924" s="128" t="s">
        <v>230</v>
      </c>
      <c r="K8924" s="128" t="s">
        <v>230</v>
      </c>
      <c r="N8924" s="128" t="s">
        <v>230</v>
      </c>
      <c r="AA8924" s="128" t="s">
        <v>230</v>
      </c>
    </row>
    <row r="8925" spans="6:27">
      <c r="F8925" s="128" t="s">
        <v>230</v>
      </c>
      <c r="G8925" s="128" t="s">
        <v>230</v>
      </c>
      <c r="H8925" s="128" t="s">
        <v>230</v>
      </c>
      <c r="I8925" s="128" t="s">
        <v>230</v>
      </c>
      <c r="J8925" s="128" t="s">
        <v>230</v>
      </c>
      <c r="K8925" s="128" t="s">
        <v>230</v>
      </c>
      <c r="N8925" s="128" t="s">
        <v>230</v>
      </c>
      <c r="AA8925" s="128" t="s">
        <v>230</v>
      </c>
    </row>
    <row r="8926" spans="6:27">
      <c r="F8926" s="128" t="s">
        <v>230</v>
      </c>
      <c r="G8926" s="128" t="s">
        <v>230</v>
      </c>
      <c r="H8926" s="128" t="s">
        <v>230</v>
      </c>
      <c r="I8926" s="128" t="s">
        <v>230</v>
      </c>
      <c r="J8926" s="128" t="s">
        <v>230</v>
      </c>
      <c r="K8926" s="128" t="s">
        <v>230</v>
      </c>
      <c r="N8926" s="128" t="s">
        <v>230</v>
      </c>
      <c r="AA8926" s="128" t="s">
        <v>230</v>
      </c>
    </row>
    <row r="8927" spans="6:27">
      <c r="F8927" s="128" t="s">
        <v>230</v>
      </c>
      <c r="G8927" s="128" t="s">
        <v>230</v>
      </c>
      <c r="H8927" s="128" t="s">
        <v>230</v>
      </c>
      <c r="I8927" s="128" t="s">
        <v>230</v>
      </c>
      <c r="J8927" s="128" t="s">
        <v>230</v>
      </c>
      <c r="K8927" s="128" t="s">
        <v>230</v>
      </c>
      <c r="N8927" s="128" t="s">
        <v>230</v>
      </c>
      <c r="AA8927" s="128" t="s">
        <v>230</v>
      </c>
    </row>
    <row r="8928" spans="6:27">
      <c r="F8928" s="128" t="s">
        <v>230</v>
      </c>
      <c r="G8928" s="128" t="s">
        <v>230</v>
      </c>
      <c r="H8928" s="128" t="s">
        <v>230</v>
      </c>
      <c r="I8928" s="128" t="s">
        <v>230</v>
      </c>
      <c r="J8928" s="128" t="s">
        <v>230</v>
      </c>
      <c r="K8928" s="128" t="s">
        <v>230</v>
      </c>
      <c r="N8928" s="128" t="s">
        <v>230</v>
      </c>
      <c r="AA8928" s="128" t="s">
        <v>230</v>
      </c>
    </row>
    <row r="8929" spans="6:27">
      <c r="F8929" s="128" t="s">
        <v>230</v>
      </c>
      <c r="G8929" s="128" t="s">
        <v>230</v>
      </c>
      <c r="H8929" s="128" t="s">
        <v>230</v>
      </c>
      <c r="I8929" s="128" t="s">
        <v>230</v>
      </c>
      <c r="J8929" s="128" t="s">
        <v>230</v>
      </c>
      <c r="K8929" s="128" t="s">
        <v>230</v>
      </c>
      <c r="N8929" s="128" t="s">
        <v>230</v>
      </c>
      <c r="AA8929" s="128" t="s">
        <v>230</v>
      </c>
    </row>
    <row r="8930" spans="6:27">
      <c r="F8930" s="128" t="s">
        <v>230</v>
      </c>
      <c r="G8930" s="128" t="s">
        <v>230</v>
      </c>
      <c r="H8930" s="128" t="s">
        <v>230</v>
      </c>
      <c r="I8930" s="128" t="s">
        <v>230</v>
      </c>
      <c r="J8930" s="128" t="s">
        <v>230</v>
      </c>
      <c r="K8930" s="128" t="s">
        <v>230</v>
      </c>
      <c r="N8930" s="128" t="s">
        <v>230</v>
      </c>
      <c r="AA8930" s="128" t="s">
        <v>230</v>
      </c>
    </row>
    <row r="8931" spans="6:27">
      <c r="F8931" s="128" t="s">
        <v>230</v>
      </c>
      <c r="G8931" s="128" t="s">
        <v>230</v>
      </c>
      <c r="H8931" s="128" t="s">
        <v>230</v>
      </c>
      <c r="I8931" s="128" t="s">
        <v>230</v>
      </c>
      <c r="J8931" s="128" t="s">
        <v>230</v>
      </c>
      <c r="K8931" s="128" t="s">
        <v>230</v>
      </c>
      <c r="N8931" s="128" t="s">
        <v>230</v>
      </c>
      <c r="AA8931" s="128" t="s">
        <v>230</v>
      </c>
    </row>
    <row r="8932" spans="6:27">
      <c r="F8932" s="128" t="s">
        <v>230</v>
      </c>
      <c r="G8932" s="128" t="s">
        <v>230</v>
      </c>
      <c r="H8932" s="128" t="s">
        <v>230</v>
      </c>
      <c r="I8932" s="128" t="s">
        <v>230</v>
      </c>
      <c r="J8932" s="128" t="s">
        <v>230</v>
      </c>
      <c r="K8932" s="128" t="s">
        <v>230</v>
      </c>
      <c r="N8932" s="128" t="s">
        <v>230</v>
      </c>
      <c r="AA8932" s="128" t="s">
        <v>230</v>
      </c>
    </row>
    <row r="8933" spans="6:27">
      <c r="F8933" s="128" t="s">
        <v>230</v>
      </c>
      <c r="G8933" s="128" t="s">
        <v>230</v>
      </c>
      <c r="H8933" s="128" t="s">
        <v>230</v>
      </c>
      <c r="I8933" s="128" t="s">
        <v>230</v>
      </c>
      <c r="J8933" s="128" t="s">
        <v>230</v>
      </c>
      <c r="K8933" s="128" t="s">
        <v>230</v>
      </c>
      <c r="N8933" s="128" t="s">
        <v>230</v>
      </c>
      <c r="AA8933" s="128" t="s">
        <v>230</v>
      </c>
    </row>
    <row r="8934" spans="6:27">
      <c r="F8934" s="128" t="s">
        <v>230</v>
      </c>
      <c r="G8934" s="128" t="s">
        <v>230</v>
      </c>
      <c r="H8934" s="128" t="s">
        <v>230</v>
      </c>
      <c r="I8934" s="128" t="s">
        <v>230</v>
      </c>
      <c r="J8934" s="128" t="s">
        <v>230</v>
      </c>
      <c r="K8934" s="128" t="s">
        <v>230</v>
      </c>
      <c r="N8934" s="128" t="s">
        <v>230</v>
      </c>
      <c r="AA8934" s="128" t="s">
        <v>230</v>
      </c>
    </row>
    <row r="8935" spans="6:27">
      <c r="F8935" s="128" t="s">
        <v>230</v>
      </c>
      <c r="G8935" s="128" t="s">
        <v>230</v>
      </c>
      <c r="H8935" s="128" t="s">
        <v>230</v>
      </c>
      <c r="I8935" s="128" t="s">
        <v>230</v>
      </c>
      <c r="J8935" s="128" t="s">
        <v>230</v>
      </c>
      <c r="K8935" s="128" t="s">
        <v>230</v>
      </c>
      <c r="N8935" s="128" t="s">
        <v>230</v>
      </c>
      <c r="AA8935" s="128" t="s">
        <v>230</v>
      </c>
    </row>
    <row r="8936" spans="6:27">
      <c r="F8936" s="128" t="s">
        <v>230</v>
      </c>
      <c r="G8936" s="128" t="s">
        <v>230</v>
      </c>
      <c r="H8936" s="128" t="s">
        <v>230</v>
      </c>
      <c r="I8936" s="128" t="s">
        <v>230</v>
      </c>
      <c r="J8936" s="128" t="s">
        <v>230</v>
      </c>
      <c r="K8936" s="128" t="s">
        <v>230</v>
      </c>
      <c r="N8936" s="128" t="s">
        <v>230</v>
      </c>
      <c r="AA8936" s="128" t="s">
        <v>230</v>
      </c>
    </row>
    <row r="8937" spans="6:27">
      <c r="F8937" s="128" t="s">
        <v>230</v>
      </c>
      <c r="G8937" s="128" t="s">
        <v>230</v>
      </c>
      <c r="H8937" s="128" t="s">
        <v>230</v>
      </c>
      <c r="I8937" s="128" t="s">
        <v>230</v>
      </c>
      <c r="J8937" s="128" t="s">
        <v>230</v>
      </c>
      <c r="K8937" s="128" t="s">
        <v>230</v>
      </c>
      <c r="N8937" s="128" t="s">
        <v>230</v>
      </c>
      <c r="AA8937" s="128" t="s">
        <v>230</v>
      </c>
    </row>
    <row r="8938" spans="6:27">
      <c r="F8938" s="128" t="s">
        <v>230</v>
      </c>
      <c r="G8938" s="128" t="s">
        <v>230</v>
      </c>
      <c r="H8938" s="128" t="s">
        <v>230</v>
      </c>
      <c r="I8938" s="128" t="s">
        <v>230</v>
      </c>
      <c r="J8938" s="128" t="s">
        <v>230</v>
      </c>
      <c r="K8938" s="128" t="s">
        <v>230</v>
      </c>
      <c r="N8938" s="128" t="s">
        <v>230</v>
      </c>
      <c r="AA8938" s="128" t="s">
        <v>230</v>
      </c>
    </row>
    <row r="8939" spans="6:27">
      <c r="F8939" s="128" t="s">
        <v>230</v>
      </c>
      <c r="G8939" s="128" t="s">
        <v>230</v>
      </c>
      <c r="H8939" s="128" t="s">
        <v>230</v>
      </c>
      <c r="I8939" s="128" t="s">
        <v>230</v>
      </c>
      <c r="J8939" s="128" t="s">
        <v>230</v>
      </c>
      <c r="K8939" s="128" t="s">
        <v>230</v>
      </c>
      <c r="N8939" s="128" t="s">
        <v>230</v>
      </c>
      <c r="AA8939" s="128" t="s">
        <v>230</v>
      </c>
    </row>
    <row r="8940" spans="6:27">
      <c r="F8940" s="128" t="s">
        <v>230</v>
      </c>
      <c r="G8940" s="128" t="s">
        <v>230</v>
      </c>
      <c r="H8940" s="128" t="s">
        <v>230</v>
      </c>
      <c r="I8940" s="128" t="s">
        <v>230</v>
      </c>
      <c r="J8940" s="128" t="s">
        <v>230</v>
      </c>
      <c r="K8940" s="128" t="s">
        <v>230</v>
      </c>
      <c r="N8940" s="128" t="s">
        <v>230</v>
      </c>
      <c r="AA8940" s="128" t="s">
        <v>230</v>
      </c>
    </row>
    <row r="8941" spans="6:27">
      <c r="F8941" s="128" t="s">
        <v>230</v>
      </c>
      <c r="G8941" s="128" t="s">
        <v>230</v>
      </c>
      <c r="H8941" s="128" t="s">
        <v>230</v>
      </c>
      <c r="I8941" s="128" t="s">
        <v>230</v>
      </c>
      <c r="J8941" s="128" t="s">
        <v>230</v>
      </c>
      <c r="K8941" s="128" t="s">
        <v>230</v>
      </c>
      <c r="N8941" s="128" t="s">
        <v>230</v>
      </c>
      <c r="AA8941" s="128" t="s">
        <v>230</v>
      </c>
    </row>
    <row r="8942" spans="6:27">
      <c r="F8942" s="128" t="s">
        <v>230</v>
      </c>
      <c r="G8942" s="128" t="s">
        <v>230</v>
      </c>
      <c r="H8942" s="128" t="s">
        <v>230</v>
      </c>
      <c r="I8942" s="128" t="s">
        <v>230</v>
      </c>
      <c r="J8942" s="128" t="s">
        <v>230</v>
      </c>
      <c r="K8942" s="128" t="s">
        <v>230</v>
      </c>
      <c r="N8942" s="128" t="s">
        <v>230</v>
      </c>
      <c r="AA8942" s="128" t="s">
        <v>230</v>
      </c>
    </row>
    <row r="8943" spans="6:27">
      <c r="F8943" s="128" t="s">
        <v>230</v>
      </c>
      <c r="G8943" s="128" t="s">
        <v>230</v>
      </c>
      <c r="H8943" s="128" t="s">
        <v>230</v>
      </c>
      <c r="I8943" s="128" t="s">
        <v>230</v>
      </c>
      <c r="J8943" s="128" t="s">
        <v>230</v>
      </c>
      <c r="K8943" s="128" t="s">
        <v>230</v>
      </c>
      <c r="N8943" s="128" t="s">
        <v>230</v>
      </c>
      <c r="AA8943" s="128" t="s">
        <v>230</v>
      </c>
    </row>
    <row r="8944" spans="6:27">
      <c r="F8944" s="128" t="s">
        <v>230</v>
      </c>
      <c r="G8944" s="128" t="s">
        <v>230</v>
      </c>
      <c r="H8944" s="128" t="s">
        <v>230</v>
      </c>
      <c r="I8944" s="128" t="s">
        <v>230</v>
      </c>
      <c r="J8944" s="128" t="s">
        <v>230</v>
      </c>
      <c r="K8944" s="128" t="s">
        <v>230</v>
      </c>
      <c r="N8944" s="128" t="s">
        <v>230</v>
      </c>
      <c r="AA8944" s="128" t="s">
        <v>230</v>
      </c>
    </row>
    <row r="8945" spans="6:27">
      <c r="F8945" s="128" t="s">
        <v>230</v>
      </c>
      <c r="G8945" s="128" t="s">
        <v>230</v>
      </c>
      <c r="H8945" s="128" t="s">
        <v>230</v>
      </c>
      <c r="I8945" s="128" t="s">
        <v>230</v>
      </c>
      <c r="J8945" s="128" t="s">
        <v>230</v>
      </c>
      <c r="K8945" s="128" t="s">
        <v>230</v>
      </c>
      <c r="N8945" s="128" t="s">
        <v>230</v>
      </c>
      <c r="AA8945" s="128" t="s">
        <v>230</v>
      </c>
    </row>
    <row r="8946" spans="6:27">
      <c r="F8946" s="128" t="s">
        <v>230</v>
      </c>
      <c r="G8946" s="128" t="s">
        <v>230</v>
      </c>
      <c r="H8946" s="128" t="s">
        <v>230</v>
      </c>
      <c r="I8946" s="128" t="s">
        <v>230</v>
      </c>
      <c r="J8946" s="128" t="s">
        <v>230</v>
      </c>
      <c r="K8946" s="128" t="s">
        <v>230</v>
      </c>
      <c r="N8946" s="128" t="s">
        <v>230</v>
      </c>
      <c r="AA8946" s="128" t="s">
        <v>230</v>
      </c>
    </row>
    <row r="8947" spans="6:27">
      <c r="F8947" s="128" t="s">
        <v>230</v>
      </c>
      <c r="G8947" s="128" t="s">
        <v>230</v>
      </c>
      <c r="H8947" s="128" t="s">
        <v>230</v>
      </c>
      <c r="I8947" s="128" t="s">
        <v>230</v>
      </c>
      <c r="J8947" s="128" t="s">
        <v>230</v>
      </c>
      <c r="K8947" s="128" t="s">
        <v>230</v>
      </c>
      <c r="N8947" s="128" t="s">
        <v>230</v>
      </c>
      <c r="AA8947" s="128" t="s">
        <v>230</v>
      </c>
    </row>
    <row r="8948" spans="6:27">
      <c r="F8948" s="128" t="s">
        <v>230</v>
      </c>
      <c r="G8948" s="128" t="s">
        <v>230</v>
      </c>
      <c r="H8948" s="128" t="s">
        <v>230</v>
      </c>
      <c r="I8948" s="128" t="s">
        <v>230</v>
      </c>
      <c r="J8948" s="128" t="s">
        <v>230</v>
      </c>
      <c r="K8948" s="128" t="s">
        <v>230</v>
      </c>
      <c r="N8948" s="128" t="s">
        <v>230</v>
      </c>
      <c r="AA8948" s="128" t="s">
        <v>230</v>
      </c>
    </row>
    <row r="8949" spans="6:27">
      <c r="F8949" s="128" t="s">
        <v>230</v>
      </c>
      <c r="G8949" s="128" t="s">
        <v>230</v>
      </c>
      <c r="H8949" s="128" t="s">
        <v>230</v>
      </c>
      <c r="I8949" s="128" t="s">
        <v>230</v>
      </c>
      <c r="J8949" s="128" t="s">
        <v>230</v>
      </c>
      <c r="K8949" s="128" t="s">
        <v>230</v>
      </c>
      <c r="N8949" s="128" t="s">
        <v>230</v>
      </c>
      <c r="AA8949" s="128" t="s">
        <v>230</v>
      </c>
    </row>
    <row r="8950" spans="6:27">
      <c r="F8950" s="128" t="s">
        <v>230</v>
      </c>
      <c r="G8950" s="128" t="s">
        <v>230</v>
      </c>
      <c r="H8950" s="128" t="s">
        <v>230</v>
      </c>
      <c r="I8950" s="128" t="s">
        <v>230</v>
      </c>
      <c r="J8950" s="128" t="s">
        <v>230</v>
      </c>
      <c r="K8950" s="128" t="s">
        <v>230</v>
      </c>
      <c r="N8950" s="128" t="s">
        <v>230</v>
      </c>
      <c r="AA8950" s="128" t="s">
        <v>230</v>
      </c>
    </row>
    <row r="8951" spans="6:27">
      <c r="F8951" s="128" t="s">
        <v>230</v>
      </c>
      <c r="G8951" s="128" t="s">
        <v>230</v>
      </c>
      <c r="H8951" s="128" t="s">
        <v>230</v>
      </c>
      <c r="I8951" s="128" t="s">
        <v>230</v>
      </c>
      <c r="J8951" s="128" t="s">
        <v>230</v>
      </c>
      <c r="K8951" s="128" t="s">
        <v>230</v>
      </c>
      <c r="N8951" s="128" t="s">
        <v>230</v>
      </c>
      <c r="AA8951" s="128" t="s">
        <v>230</v>
      </c>
    </row>
    <row r="8952" spans="6:27">
      <c r="F8952" s="128" t="s">
        <v>230</v>
      </c>
      <c r="G8952" s="128" t="s">
        <v>230</v>
      </c>
      <c r="H8952" s="128" t="s">
        <v>230</v>
      </c>
      <c r="I8952" s="128" t="s">
        <v>230</v>
      </c>
      <c r="J8952" s="128" t="s">
        <v>230</v>
      </c>
      <c r="K8952" s="128" t="s">
        <v>230</v>
      </c>
      <c r="N8952" s="128" t="s">
        <v>230</v>
      </c>
      <c r="AA8952" s="128" t="s">
        <v>230</v>
      </c>
    </row>
    <row r="8953" spans="6:27">
      <c r="F8953" s="128" t="s">
        <v>230</v>
      </c>
      <c r="G8953" s="128" t="s">
        <v>230</v>
      </c>
      <c r="H8953" s="128" t="s">
        <v>230</v>
      </c>
      <c r="I8953" s="128" t="s">
        <v>230</v>
      </c>
      <c r="J8953" s="128" t="s">
        <v>230</v>
      </c>
      <c r="K8953" s="128" t="s">
        <v>230</v>
      </c>
      <c r="N8953" s="128" t="s">
        <v>230</v>
      </c>
      <c r="AA8953" s="128" t="s">
        <v>230</v>
      </c>
    </row>
    <row r="8954" spans="6:27">
      <c r="F8954" s="128" t="s">
        <v>230</v>
      </c>
      <c r="G8954" s="128" t="s">
        <v>230</v>
      </c>
      <c r="H8954" s="128" t="s">
        <v>230</v>
      </c>
      <c r="I8954" s="128" t="s">
        <v>230</v>
      </c>
      <c r="J8954" s="128" t="s">
        <v>230</v>
      </c>
      <c r="K8954" s="128" t="s">
        <v>230</v>
      </c>
      <c r="N8954" s="128" t="s">
        <v>230</v>
      </c>
      <c r="AA8954" s="128" t="s">
        <v>230</v>
      </c>
    </row>
    <row r="8955" spans="6:27">
      <c r="F8955" s="128" t="s">
        <v>230</v>
      </c>
      <c r="G8955" s="128" t="s">
        <v>230</v>
      </c>
      <c r="H8955" s="128" t="s">
        <v>230</v>
      </c>
      <c r="I8955" s="128" t="s">
        <v>230</v>
      </c>
      <c r="J8955" s="128" t="s">
        <v>230</v>
      </c>
      <c r="K8955" s="128" t="s">
        <v>230</v>
      </c>
      <c r="N8955" s="128" t="s">
        <v>230</v>
      </c>
      <c r="AA8955" s="128" t="s">
        <v>230</v>
      </c>
    </row>
    <row r="8956" spans="6:27">
      <c r="F8956" s="128" t="s">
        <v>230</v>
      </c>
      <c r="G8956" s="128" t="s">
        <v>230</v>
      </c>
      <c r="H8956" s="128" t="s">
        <v>230</v>
      </c>
      <c r="I8956" s="128" t="s">
        <v>230</v>
      </c>
      <c r="J8956" s="128" t="s">
        <v>230</v>
      </c>
      <c r="K8956" s="128" t="s">
        <v>230</v>
      </c>
      <c r="N8956" s="128" t="s">
        <v>230</v>
      </c>
      <c r="AA8956" s="128" t="s">
        <v>230</v>
      </c>
    </row>
    <row r="8957" spans="6:27">
      <c r="F8957" s="128" t="s">
        <v>230</v>
      </c>
      <c r="G8957" s="128" t="s">
        <v>230</v>
      </c>
      <c r="H8957" s="128" t="s">
        <v>230</v>
      </c>
      <c r="I8957" s="128" t="s">
        <v>230</v>
      </c>
      <c r="J8957" s="128" t="s">
        <v>230</v>
      </c>
      <c r="K8957" s="128" t="s">
        <v>230</v>
      </c>
      <c r="N8957" s="128" t="s">
        <v>230</v>
      </c>
      <c r="AA8957" s="128" t="s">
        <v>230</v>
      </c>
    </row>
    <row r="8958" spans="6:27">
      <c r="F8958" s="128" t="s">
        <v>230</v>
      </c>
      <c r="G8958" s="128" t="s">
        <v>230</v>
      </c>
      <c r="H8958" s="128" t="s">
        <v>230</v>
      </c>
      <c r="I8958" s="128" t="s">
        <v>230</v>
      </c>
      <c r="J8958" s="128" t="s">
        <v>230</v>
      </c>
      <c r="K8958" s="128" t="s">
        <v>230</v>
      </c>
      <c r="N8958" s="128" t="s">
        <v>230</v>
      </c>
      <c r="AA8958" s="128" t="s">
        <v>230</v>
      </c>
    </row>
    <row r="8959" spans="6:27">
      <c r="F8959" s="128" t="s">
        <v>230</v>
      </c>
      <c r="G8959" s="128" t="s">
        <v>230</v>
      </c>
      <c r="H8959" s="128" t="s">
        <v>230</v>
      </c>
      <c r="I8959" s="128" t="s">
        <v>230</v>
      </c>
      <c r="J8959" s="128" t="s">
        <v>230</v>
      </c>
      <c r="K8959" s="128" t="s">
        <v>230</v>
      </c>
      <c r="N8959" s="128" t="s">
        <v>230</v>
      </c>
      <c r="AA8959" s="128" t="s">
        <v>230</v>
      </c>
    </row>
    <row r="8960" spans="6:27">
      <c r="F8960" s="128" t="s">
        <v>230</v>
      </c>
      <c r="G8960" s="128" t="s">
        <v>230</v>
      </c>
      <c r="H8960" s="128" t="s">
        <v>230</v>
      </c>
      <c r="I8960" s="128" t="s">
        <v>230</v>
      </c>
      <c r="J8960" s="128" t="s">
        <v>230</v>
      </c>
      <c r="K8960" s="128" t="s">
        <v>230</v>
      </c>
      <c r="N8960" s="128" t="s">
        <v>230</v>
      </c>
      <c r="AA8960" s="128" t="s">
        <v>230</v>
      </c>
    </row>
    <row r="8961" spans="6:27">
      <c r="F8961" s="128" t="s">
        <v>230</v>
      </c>
      <c r="G8961" s="128" t="s">
        <v>230</v>
      </c>
      <c r="H8961" s="128" t="s">
        <v>230</v>
      </c>
      <c r="I8961" s="128" t="s">
        <v>230</v>
      </c>
      <c r="J8961" s="128" t="s">
        <v>230</v>
      </c>
      <c r="K8961" s="128" t="s">
        <v>230</v>
      </c>
      <c r="N8961" s="128" t="s">
        <v>230</v>
      </c>
      <c r="AA8961" s="128" t="s">
        <v>230</v>
      </c>
    </row>
    <row r="8962" spans="6:27">
      <c r="F8962" s="128" t="s">
        <v>230</v>
      </c>
      <c r="G8962" s="128" t="s">
        <v>230</v>
      </c>
      <c r="H8962" s="128" t="s">
        <v>230</v>
      </c>
      <c r="I8962" s="128" t="s">
        <v>230</v>
      </c>
      <c r="J8962" s="128" t="s">
        <v>230</v>
      </c>
      <c r="K8962" s="128" t="s">
        <v>230</v>
      </c>
      <c r="N8962" s="128" t="s">
        <v>230</v>
      </c>
      <c r="AA8962" s="128" t="s">
        <v>230</v>
      </c>
    </row>
    <row r="8963" spans="6:27">
      <c r="F8963" s="128" t="s">
        <v>230</v>
      </c>
      <c r="G8963" s="128" t="s">
        <v>230</v>
      </c>
      <c r="H8963" s="128" t="s">
        <v>230</v>
      </c>
      <c r="I8963" s="128" t="s">
        <v>230</v>
      </c>
      <c r="J8963" s="128" t="s">
        <v>230</v>
      </c>
      <c r="K8963" s="128" t="s">
        <v>230</v>
      </c>
      <c r="N8963" s="128" t="s">
        <v>230</v>
      </c>
      <c r="AA8963" s="128" t="s">
        <v>230</v>
      </c>
    </row>
    <row r="8964" spans="6:27">
      <c r="F8964" s="128" t="s">
        <v>230</v>
      </c>
      <c r="G8964" s="128" t="s">
        <v>230</v>
      </c>
      <c r="H8964" s="128" t="s">
        <v>230</v>
      </c>
      <c r="I8964" s="128" t="s">
        <v>230</v>
      </c>
      <c r="J8964" s="128" t="s">
        <v>230</v>
      </c>
      <c r="K8964" s="128" t="s">
        <v>230</v>
      </c>
      <c r="N8964" s="128" t="s">
        <v>230</v>
      </c>
      <c r="AA8964" s="128" t="s">
        <v>230</v>
      </c>
    </row>
    <row r="8965" spans="6:27">
      <c r="F8965" s="128" t="s">
        <v>230</v>
      </c>
      <c r="G8965" s="128" t="s">
        <v>230</v>
      </c>
      <c r="H8965" s="128" t="s">
        <v>230</v>
      </c>
      <c r="I8965" s="128" t="s">
        <v>230</v>
      </c>
      <c r="J8965" s="128" t="s">
        <v>230</v>
      </c>
      <c r="K8965" s="128" t="s">
        <v>230</v>
      </c>
      <c r="N8965" s="128" t="s">
        <v>230</v>
      </c>
      <c r="AA8965" s="128" t="s">
        <v>230</v>
      </c>
    </row>
    <row r="8966" spans="6:27">
      <c r="F8966" s="128" t="s">
        <v>230</v>
      </c>
      <c r="G8966" s="128" t="s">
        <v>230</v>
      </c>
      <c r="H8966" s="128" t="s">
        <v>230</v>
      </c>
      <c r="I8966" s="128" t="s">
        <v>230</v>
      </c>
      <c r="J8966" s="128" t="s">
        <v>230</v>
      </c>
      <c r="K8966" s="128" t="s">
        <v>230</v>
      </c>
      <c r="N8966" s="128" t="s">
        <v>230</v>
      </c>
      <c r="AA8966" s="128" t="s">
        <v>230</v>
      </c>
    </row>
    <row r="8967" spans="6:27">
      <c r="F8967" s="128" t="s">
        <v>230</v>
      </c>
      <c r="G8967" s="128" t="s">
        <v>230</v>
      </c>
      <c r="H8967" s="128" t="s">
        <v>230</v>
      </c>
      <c r="I8967" s="128" t="s">
        <v>230</v>
      </c>
      <c r="J8967" s="128" t="s">
        <v>230</v>
      </c>
      <c r="K8967" s="128" t="s">
        <v>230</v>
      </c>
      <c r="N8967" s="128" t="s">
        <v>230</v>
      </c>
      <c r="AA8967" s="128" t="s">
        <v>230</v>
      </c>
    </row>
    <row r="8968" spans="6:27">
      <c r="F8968" s="128" t="s">
        <v>230</v>
      </c>
      <c r="G8968" s="128" t="s">
        <v>230</v>
      </c>
      <c r="H8968" s="128" t="s">
        <v>230</v>
      </c>
      <c r="I8968" s="128" t="s">
        <v>230</v>
      </c>
      <c r="J8968" s="128" t="s">
        <v>230</v>
      </c>
      <c r="K8968" s="128" t="s">
        <v>230</v>
      </c>
      <c r="N8968" s="128" t="s">
        <v>230</v>
      </c>
      <c r="AA8968" s="128" t="s">
        <v>230</v>
      </c>
    </row>
    <row r="8969" spans="6:27">
      <c r="F8969" s="128" t="s">
        <v>230</v>
      </c>
      <c r="G8969" s="128" t="s">
        <v>230</v>
      </c>
      <c r="H8969" s="128" t="s">
        <v>230</v>
      </c>
      <c r="I8969" s="128" t="s">
        <v>230</v>
      </c>
      <c r="J8969" s="128" t="s">
        <v>230</v>
      </c>
      <c r="K8969" s="128" t="s">
        <v>230</v>
      </c>
      <c r="N8969" s="128" t="s">
        <v>230</v>
      </c>
      <c r="AA8969" s="128" t="s">
        <v>230</v>
      </c>
    </row>
    <row r="8970" spans="6:27">
      <c r="F8970" s="128" t="s">
        <v>230</v>
      </c>
      <c r="G8970" s="128" t="s">
        <v>230</v>
      </c>
      <c r="H8970" s="128" t="s">
        <v>230</v>
      </c>
      <c r="I8970" s="128" t="s">
        <v>230</v>
      </c>
      <c r="J8970" s="128" t="s">
        <v>230</v>
      </c>
      <c r="K8970" s="128" t="s">
        <v>230</v>
      </c>
      <c r="N8970" s="128" t="s">
        <v>230</v>
      </c>
      <c r="AA8970" s="128" t="s">
        <v>230</v>
      </c>
    </row>
    <row r="8971" spans="6:27">
      <c r="F8971" s="128" t="s">
        <v>230</v>
      </c>
      <c r="G8971" s="128" t="s">
        <v>230</v>
      </c>
      <c r="H8971" s="128" t="s">
        <v>230</v>
      </c>
      <c r="I8971" s="128" t="s">
        <v>230</v>
      </c>
      <c r="J8971" s="128" t="s">
        <v>230</v>
      </c>
      <c r="K8971" s="128" t="s">
        <v>230</v>
      </c>
      <c r="N8971" s="128" t="s">
        <v>230</v>
      </c>
      <c r="AA8971" s="128" t="s">
        <v>230</v>
      </c>
    </row>
    <row r="8972" spans="6:27">
      <c r="F8972" s="128" t="s">
        <v>230</v>
      </c>
      <c r="G8972" s="128" t="s">
        <v>230</v>
      </c>
      <c r="H8972" s="128" t="s">
        <v>230</v>
      </c>
      <c r="I8972" s="128" t="s">
        <v>230</v>
      </c>
      <c r="J8972" s="128" t="s">
        <v>230</v>
      </c>
      <c r="K8972" s="128" t="s">
        <v>230</v>
      </c>
      <c r="N8972" s="128" t="s">
        <v>230</v>
      </c>
      <c r="AA8972" s="128" t="s">
        <v>230</v>
      </c>
    </row>
    <row r="8973" spans="6:27">
      <c r="F8973" s="128" t="s">
        <v>230</v>
      </c>
      <c r="G8973" s="128" t="s">
        <v>230</v>
      </c>
      <c r="H8973" s="128" t="s">
        <v>230</v>
      </c>
      <c r="I8973" s="128" t="s">
        <v>230</v>
      </c>
      <c r="J8973" s="128" t="s">
        <v>230</v>
      </c>
      <c r="K8973" s="128" t="s">
        <v>230</v>
      </c>
      <c r="N8973" s="128" t="s">
        <v>230</v>
      </c>
      <c r="AA8973" s="128" t="s">
        <v>230</v>
      </c>
    </row>
    <row r="8974" spans="6:27">
      <c r="F8974" s="128" t="s">
        <v>230</v>
      </c>
      <c r="G8974" s="128" t="s">
        <v>230</v>
      </c>
      <c r="H8974" s="128" t="s">
        <v>230</v>
      </c>
      <c r="I8974" s="128" t="s">
        <v>230</v>
      </c>
      <c r="J8974" s="128" t="s">
        <v>230</v>
      </c>
      <c r="K8974" s="128" t="s">
        <v>230</v>
      </c>
      <c r="N8974" s="128" t="s">
        <v>230</v>
      </c>
      <c r="AA8974" s="128" t="s">
        <v>230</v>
      </c>
    </row>
    <row r="8975" spans="6:27">
      <c r="F8975" s="128" t="s">
        <v>230</v>
      </c>
      <c r="G8975" s="128" t="s">
        <v>230</v>
      </c>
      <c r="H8975" s="128" t="s">
        <v>230</v>
      </c>
      <c r="I8975" s="128" t="s">
        <v>230</v>
      </c>
      <c r="J8975" s="128" t="s">
        <v>230</v>
      </c>
      <c r="K8975" s="128" t="s">
        <v>230</v>
      </c>
      <c r="N8975" s="128" t="s">
        <v>230</v>
      </c>
      <c r="AA8975" s="128" t="s">
        <v>230</v>
      </c>
    </row>
    <row r="8976" spans="6:27">
      <c r="F8976" s="128" t="s">
        <v>230</v>
      </c>
      <c r="G8976" s="128" t="s">
        <v>230</v>
      </c>
      <c r="H8976" s="128" t="s">
        <v>230</v>
      </c>
      <c r="I8976" s="128" t="s">
        <v>230</v>
      </c>
      <c r="J8976" s="128" t="s">
        <v>230</v>
      </c>
      <c r="K8976" s="128" t="s">
        <v>230</v>
      </c>
      <c r="N8976" s="128" t="s">
        <v>230</v>
      </c>
      <c r="AA8976" s="128" t="s">
        <v>230</v>
      </c>
    </row>
    <row r="8977" spans="6:27">
      <c r="F8977" s="128" t="s">
        <v>230</v>
      </c>
      <c r="G8977" s="128" t="s">
        <v>230</v>
      </c>
      <c r="H8977" s="128" t="s">
        <v>230</v>
      </c>
      <c r="I8977" s="128" t="s">
        <v>230</v>
      </c>
      <c r="J8977" s="128" t="s">
        <v>230</v>
      </c>
      <c r="K8977" s="128" t="s">
        <v>230</v>
      </c>
      <c r="N8977" s="128" t="s">
        <v>230</v>
      </c>
      <c r="AA8977" s="128" t="s">
        <v>230</v>
      </c>
    </row>
    <row r="8978" spans="6:27">
      <c r="F8978" s="128" t="s">
        <v>230</v>
      </c>
      <c r="G8978" s="128" t="s">
        <v>230</v>
      </c>
      <c r="H8978" s="128" t="s">
        <v>230</v>
      </c>
      <c r="I8978" s="128" t="s">
        <v>230</v>
      </c>
      <c r="J8978" s="128" t="s">
        <v>230</v>
      </c>
      <c r="K8978" s="128" t="s">
        <v>230</v>
      </c>
      <c r="N8978" s="128" t="s">
        <v>230</v>
      </c>
      <c r="AA8978" s="128" t="s">
        <v>230</v>
      </c>
    </row>
    <row r="8979" spans="6:27">
      <c r="F8979" s="128" t="s">
        <v>230</v>
      </c>
      <c r="G8979" s="128" t="s">
        <v>230</v>
      </c>
      <c r="H8979" s="128" t="s">
        <v>230</v>
      </c>
      <c r="I8979" s="128" t="s">
        <v>230</v>
      </c>
      <c r="J8979" s="128" t="s">
        <v>230</v>
      </c>
      <c r="K8979" s="128" t="s">
        <v>230</v>
      </c>
      <c r="N8979" s="128" t="s">
        <v>230</v>
      </c>
      <c r="AA8979" s="128" t="s">
        <v>230</v>
      </c>
    </row>
    <row r="8980" spans="6:27">
      <c r="F8980" s="128" t="s">
        <v>230</v>
      </c>
      <c r="G8980" s="128" t="s">
        <v>230</v>
      </c>
      <c r="H8980" s="128" t="s">
        <v>230</v>
      </c>
      <c r="I8980" s="128" t="s">
        <v>230</v>
      </c>
      <c r="J8980" s="128" t="s">
        <v>230</v>
      </c>
      <c r="K8980" s="128" t="s">
        <v>230</v>
      </c>
      <c r="N8980" s="128" t="s">
        <v>230</v>
      </c>
      <c r="AA8980" s="128" t="s">
        <v>230</v>
      </c>
    </row>
    <row r="8981" spans="6:27">
      <c r="F8981" s="128" t="s">
        <v>230</v>
      </c>
      <c r="G8981" s="128" t="s">
        <v>230</v>
      </c>
      <c r="H8981" s="128" t="s">
        <v>230</v>
      </c>
      <c r="I8981" s="128" t="s">
        <v>230</v>
      </c>
      <c r="J8981" s="128" t="s">
        <v>230</v>
      </c>
      <c r="K8981" s="128" t="s">
        <v>230</v>
      </c>
      <c r="N8981" s="128" t="s">
        <v>230</v>
      </c>
      <c r="AA8981" s="128" t="s">
        <v>230</v>
      </c>
    </row>
    <row r="8982" spans="6:27">
      <c r="F8982" s="128" t="s">
        <v>230</v>
      </c>
      <c r="G8982" s="128" t="s">
        <v>230</v>
      </c>
      <c r="H8982" s="128" t="s">
        <v>230</v>
      </c>
      <c r="I8982" s="128" t="s">
        <v>230</v>
      </c>
      <c r="J8982" s="128" t="s">
        <v>230</v>
      </c>
      <c r="K8982" s="128" t="s">
        <v>230</v>
      </c>
      <c r="N8982" s="128" t="s">
        <v>230</v>
      </c>
      <c r="AA8982" s="128" t="s">
        <v>230</v>
      </c>
    </row>
    <row r="8983" spans="6:27">
      <c r="F8983" s="128" t="s">
        <v>230</v>
      </c>
      <c r="G8983" s="128" t="s">
        <v>230</v>
      </c>
      <c r="H8983" s="128" t="s">
        <v>230</v>
      </c>
      <c r="I8983" s="128" t="s">
        <v>230</v>
      </c>
      <c r="J8983" s="128" t="s">
        <v>230</v>
      </c>
      <c r="K8983" s="128" t="s">
        <v>230</v>
      </c>
      <c r="N8983" s="128" t="s">
        <v>230</v>
      </c>
      <c r="AA8983" s="128" t="s">
        <v>230</v>
      </c>
    </row>
    <row r="8984" spans="6:27">
      <c r="F8984" s="128" t="s">
        <v>230</v>
      </c>
      <c r="G8984" s="128" t="s">
        <v>230</v>
      </c>
      <c r="H8984" s="128" t="s">
        <v>230</v>
      </c>
      <c r="I8984" s="128" t="s">
        <v>230</v>
      </c>
      <c r="J8984" s="128" t="s">
        <v>230</v>
      </c>
      <c r="K8984" s="128" t="s">
        <v>230</v>
      </c>
      <c r="N8984" s="128" t="s">
        <v>230</v>
      </c>
      <c r="AA8984" s="128" t="s">
        <v>230</v>
      </c>
    </row>
    <row r="8985" spans="6:27">
      <c r="F8985" s="128" t="s">
        <v>230</v>
      </c>
      <c r="G8985" s="128" t="s">
        <v>230</v>
      </c>
      <c r="H8985" s="128" t="s">
        <v>230</v>
      </c>
      <c r="I8985" s="128" t="s">
        <v>230</v>
      </c>
      <c r="J8985" s="128" t="s">
        <v>230</v>
      </c>
      <c r="K8985" s="128" t="s">
        <v>230</v>
      </c>
      <c r="N8985" s="128" t="s">
        <v>230</v>
      </c>
      <c r="AA8985" s="128" t="s">
        <v>230</v>
      </c>
    </row>
    <row r="8986" spans="6:27">
      <c r="F8986" s="128" t="s">
        <v>230</v>
      </c>
      <c r="G8986" s="128" t="s">
        <v>230</v>
      </c>
      <c r="H8986" s="128" t="s">
        <v>230</v>
      </c>
      <c r="I8986" s="128" t="s">
        <v>230</v>
      </c>
      <c r="J8986" s="128" t="s">
        <v>230</v>
      </c>
      <c r="K8986" s="128" t="s">
        <v>230</v>
      </c>
      <c r="N8986" s="128" t="s">
        <v>230</v>
      </c>
      <c r="AA8986" s="128" t="s">
        <v>230</v>
      </c>
    </row>
    <row r="8987" spans="6:27">
      <c r="F8987" s="128" t="s">
        <v>230</v>
      </c>
      <c r="G8987" s="128" t="s">
        <v>230</v>
      </c>
      <c r="H8987" s="128" t="s">
        <v>230</v>
      </c>
      <c r="I8987" s="128" t="s">
        <v>230</v>
      </c>
      <c r="J8987" s="128" t="s">
        <v>230</v>
      </c>
      <c r="K8987" s="128" t="s">
        <v>230</v>
      </c>
      <c r="N8987" s="128" t="s">
        <v>230</v>
      </c>
      <c r="AA8987" s="128" t="s">
        <v>230</v>
      </c>
    </row>
    <row r="8988" spans="6:27">
      <c r="F8988" s="128" t="s">
        <v>230</v>
      </c>
      <c r="G8988" s="128" t="s">
        <v>230</v>
      </c>
      <c r="H8988" s="128" t="s">
        <v>230</v>
      </c>
      <c r="I8988" s="128" t="s">
        <v>230</v>
      </c>
      <c r="J8988" s="128" t="s">
        <v>230</v>
      </c>
      <c r="K8988" s="128" t="s">
        <v>230</v>
      </c>
      <c r="N8988" s="128" t="s">
        <v>230</v>
      </c>
      <c r="AA8988" s="128" t="s">
        <v>230</v>
      </c>
    </row>
    <row r="8989" spans="6:27">
      <c r="F8989" s="128" t="s">
        <v>230</v>
      </c>
      <c r="G8989" s="128" t="s">
        <v>230</v>
      </c>
      <c r="H8989" s="128" t="s">
        <v>230</v>
      </c>
      <c r="I8989" s="128" t="s">
        <v>230</v>
      </c>
      <c r="J8989" s="128" t="s">
        <v>230</v>
      </c>
      <c r="K8989" s="128" t="s">
        <v>230</v>
      </c>
      <c r="N8989" s="128" t="s">
        <v>230</v>
      </c>
      <c r="AA8989" s="128" t="s">
        <v>230</v>
      </c>
    </row>
    <row r="8990" spans="6:27">
      <c r="F8990" s="128" t="s">
        <v>230</v>
      </c>
      <c r="G8990" s="128" t="s">
        <v>230</v>
      </c>
      <c r="H8990" s="128" t="s">
        <v>230</v>
      </c>
      <c r="I8990" s="128" t="s">
        <v>230</v>
      </c>
      <c r="J8990" s="128" t="s">
        <v>230</v>
      </c>
      <c r="K8990" s="128" t="s">
        <v>230</v>
      </c>
      <c r="N8990" s="128" t="s">
        <v>230</v>
      </c>
      <c r="AA8990" s="128" t="s">
        <v>230</v>
      </c>
    </row>
    <row r="8991" spans="6:27">
      <c r="F8991" s="128" t="s">
        <v>230</v>
      </c>
      <c r="G8991" s="128" t="s">
        <v>230</v>
      </c>
      <c r="H8991" s="128" t="s">
        <v>230</v>
      </c>
      <c r="I8991" s="128" t="s">
        <v>230</v>
      </c>
      <c r="J8991" s="128" t="s">
        <v>230</v>
      </c>
      <c r="K8991" s="128" t="s">
        <v>230</v>
      </c>
      <c r="N8991" s="128" t="s">
        <v>230</v>
      </c>
      <c r="AA8991" s="128" t="s">
        <v>230</v>
      </c>
    </row>
    <row r="8992" spans="6:27">
      <c r="F8992" s="128" t="s">
        <v>230</v>
      </c>
      <c r="G8992" s="128" t="s">
        <v>230</v>
      </c>
      <c r="H8992" s="128" t="s">
        <v>230</v>
      </c>
      <c r="I8992" s="128" t="s">
        <v>230</v>
      </c>
      <c r="J8992" s="128" t="s">
        <v>230</v>
      </c>
      <c r="K8992" s="128" t="s">
        <v>230</v>
      </c>
      <c r="N8992" s="128" t="s">
        <v>230</v>
      </c>
      <c r="AA8992" s="128" t="s">
        <v>230</v>
      </c>
    </row>
    <row r="8993" spans="6:27">
      <c r="F8993" s="128" t="s">
        <v>230</v>
      </c>
      <c r="G8993" s="128" t="s">
        <v>230</v>
      </c>
      <c r="H8993" s="128" t="s">
        <v>230</v>
      </c>
      <c r="I8993" s="128" t="s">
        <v>230</v>
      </c>
      <c r="J8993" s="128" t="s">
        <v>230</v>
      </c>
      <c r="K8993" s="128" t="s">
        <v>230</v>
      </c>
      <c r="N8993" s="128" t="s">
        <v>230</v>
      </c>
      <c r="AA8993" s="128" t="s">
        <v>230</v>
      </c>
    </row>
    <row r="8994" spans="6:27">
      <c r="F8994" s="128" t="s">
        <v>230</v>
      </c>
      <c r="G8994" s="128" t="s">
        <v>230</v>
      </c>
      <c r="H8994" s="128" t="s">
        <v>230</v>
      </c>
      <c r="I8994" s="128" t="s">
        <v>230</v>
      </c>
      <c r="J8994" s="128" t="s">
        <v>230</v>
      </c>
      <c r="K8994" s="128" t="s">
        <v>230</v>
      </c>
      <c r="N8994" s="128" t="s">
        <v>230</v>
      </c>
      <c r="AA8994" s="128" t="s">
        <v>230</v>
      </c>
    </row>
    <row r="8995" spans="6:27">
      <c r="F8995" s="128" t="s">
        <v>230</v>
      </c>
      <c r="G8995" s="128" t="s">
        <v>230</v>
      </c>
      <c r="H8995" s="128" t="s">
        <v>230</v>
      </c>
      <c r="I8995" s="128" t="s">
        <v>230</v>
      </c>
      <c r="J8995" s="128" t="s">
        <v>230</v>
      </c>
      <c r="K8995" s="128" t="s">
        <v>230</v>
      </c>
      <c r="N8995" s="128" t="s">
        <v>230</v>
      </c>
      <c r="AA8995" s="128" t="s">
        <v>230</v>
      </c>
    </row>
    <row r="8996" spans="6:27">
      <c r="F8996" s="128" t="s">
        <v>230</v>
      </c>
      <c r="G8996" s="128" t="s">
        <v>230</v>
      </c>
      <c r="H8996" s="128" t="s">
        <v>230</v>
      </c>
      <c r="I8996" s="128" t="s">
        <v>230</v>
      </c>
      <c r="J8996" s="128" t="s">
        <v>230</v>
      </c>
      <c r="K8996" s="128" t="s">
        <v>230</v>
      </c>
      <c r="N8996" s="128" t="s">
        <v>230</v>
      </c>
      <c r="AA8996" s="128" t="s">
        <v>230</v>
      </c>
    </row>
    <row r="8997" spans="6:27">
      <c r="F8997" s="128" t="s">
        <v>230</v>
      </c>
      <c r="G8997" s="128" t="s">
        <v>230</v>
      </c>
      <c r="H8997" s="128" t="s">
        <v>230</v>
      </c>
      <c r="I8997" s="128" t="s">
        <v>230</v>
      </c>
      <c r="J8997" s="128" t="s">
        <v>230</v>
      </c>
      <c r="K8997" s="128" t="s">
        <v>230</v>
      </c>
      <c r="N8997" s="128" t="s">
        <v>230</v>
      </c>
      <c r="AA8997" s="128" t="s">
        <v>230</v>
      </c>
    </row>
    <row r="8998" spans="6:27">
      <c r="F8998" s="128" t="s">
        <v>230</v>
      </c>
      <c r="G8998" s="128" t="s">
        <v>230</v>
      </c>
      <c r="H8998" s="128" t="s">
        <v>230</v>
      </c>
      <c r="I8998" s="128" t="s">
        <v>230</v>
      </c>
      <c r="J8998" s="128" t="s">
        <v>230</v>
      </c>
      <c r="K8998" s="128" t="s">
        <v>230</v>
      </c>
      <c r="N8998" s="128" t="s">
        <v>230</v>
      </c>
      <c r="AA8998" s="128" t="s">
        <v>230</v>
      </c>
    </row>
    <row r="8999" spans="6:27">
      <c r="F8999" s="128" t="s">
        <v>230</v>
      </c>
      <c r="G8999" s="128" t="s">
        <v>230</v>
      </c>
      <c r="H8999" s="128" t="s">
        <v>230</v>
      </c>
      <c r="I8999" s="128" t="s">
        <v>230</v>
      </c>
      <c r="J8999" s="128" t="s">
        <v>230</v>
      </c>
      <c r="K8999" s="128" t="s">
        <v>230</v>
      </c>
      <c r="N8999" s="128" t="s">
        <v>230</v>
      </c>
      <c r="AA8999" s="128" t="s">
        <v>230</v>
      </c>
    </row>
    <row r="9000" spans="6:27">
      <c r="F9000" s="128" t="s">
        <v>230</v>
      </c>
      <c r="G9000" s="128" t="s">
        <v>230</v>
      </c>
      <c r="H9000" s="128" t="s">
        <v>230</v>
      </c>
      <c r="I9000" s="128" t="s">
        <v>230</v>
      </c>
      <c r="J9000" s="128" t="s">
        <v>230</v>
      </c>
      <c r="K9000" s="128" t="s">
        <v>230</v>
      </c>
      <c r="N9000" s="128" t="s">
        <v>230</v>
      </c>
      <c r="AA9000" s="128" t="s">
        <v>230</v>
      </c>
    </row>
    <row r="9001" spans="6:27">
      <c r="F9001" s="128" t="s">
        <v>230</v>
      </c>
      <c r="G9001" s="128" t="s">
        <v>230</v>
      </c>
      <c r="H9001" s="128" t="s">
        <v>230</v>
      </c>
      <c r="I9001" s="128" t="s">
        <v>230</v>
      </c>
      <c r="J9001" s="128" t="s">
        <v>230</v>
      </c>
      <c r="K9001" s="128" t="s">
        <v>230</v>
      </c>
      <c r="N9001" s="128" t="s">
        <v>230</v>
      </c>
      <c r="AA9001" s="128" t="s">
        <v>230</v>
      </c>
    </row>
    <row r="9002" spans="6:27">
      <c r="F9002" s="128" t="s">
        <v>230</v>
      </c>
      <c r="G9002" s="128" t="s">
        <v>230</v>
      </c>
      <c r="H9002" s="128" t="s">
        <v>230</v>
      </c>
      <c r="I9002" s="128" t="s">
        <v>230</v>
      </c>
      <c r="J9002" s="128" t="s">
        <v>230</v>
      </c>
      <c r="K9002" s="128" t="s">
        <v>230</v>
      </c>
      <c r="N9002" s="128" t="s">
        <v>230</v>
      </c>
      <c r="AA9002" s="128" t="s">
        <v>230</v>
      </c>
    </row>
    <row r="9003" spans="6:27">
      <c r="F9003" s="128" t="s">
        <v>230</v>
      </c>
      <c r="G9003" s="128" t="s">
        <v>230</v>
      </c>
      <c r="H9003" s="128" t="s">
        <v>230</v>
      </c>
      <c r="I9003" s="128" t="s">
        <v>230</v>
      </c>
      <c r="J9003" s="128" t="s">
        <v>230</v>
      </c>
      <c r="K9003" s="128" t="s">
        <v>230</v>
      </c>
      <c r="N9003" s="128" t="s">
        <v>230</v>
      </c>
      <c r="AA9003" s="128" t="s">
        <v>230</v>
      </c>
    </row>
    <row r="9004" spans="6:27">
      <c r="F9004" s="128" t="s">
        <v>230</v>
      </c>
      <c r="G9004" s="128" t="s">
        <v>230</v>
      </c>
      <c r="H9004" s="128" t="s">
        <v>230</v>
      </c>
      <c r="I9004" s="128" t="s">
        <v>230</v>
      </c>
      <c r="J9004" s="128" t="s">
        <v>230</v>
      </c>
      <c r="K9004" s="128" t="s">
        <v>230</v>
      </c>
      <c r="N9004" s="128" t="s">
        <v>230</v>
      </c>
      <c r="AA9004" s="128" t="s">
        <v>230</v>
      </c>
    </row>
    <row r="9005" spans="6:27">
      <c r="F9005" s="128" t="s">
        <v>230</v>
      </c>
      <c r="G9005" s="128" t="s">
        <v>230</v>
      </c>
      <c r="H9005" s="128" t="s">
        <v>230</v>
      </c>
      <c r="I9005" s="128" t="s">
        <v>230</v>
      </c>
      <c r="J9005" s="128" t="s">
        <v>230</v>
      </c>
      <c r="K9005" s="128" t="s">
        <v>230</v>
      </c>
      <c r="N9005" s="128" t="s">
        <v>230</v>
      </c>
      <c r="AA9005" s="128" t="s">
        <v>230</v>
      </c>
    </row>
    <row r="9006" spans="6:27">
      <c r="F9006" s="128" t="s">
        <v>230</v>
      </c>
      <c r="G9006" s="128" t="s">
        <v>230</v>
      </c>
      <c r="H9006" s="128" t="s">
        <v>230</v>
      </c>
      <c r="I9006" s="128" t="s">
        <v>230</v>
      </c>
      <c r="J9006" s="128" t="s">
        <v>230</v>
      </c>
      <c r="K9006" s="128" t="s">
        <v>230</v>
      </c>
      <c r="N9006" s="128" t="s">
        <v>230</v>
      </c>
      <c r="AA9006" s="128" t="s">
        <v>230</v>
      </c>
    </row>
    <row r="9007" spans="6:27">
      <c r="F9007" s="128" t="s">
        <v>230</v>
      </c>
      <c r="G9007" s="128" t="s">
        <v>230</v>
      </c>
      <c r="H9007" s="128" t="s">
        <v>230</v>
      </c>
      <c r="I9007" s="128" t="s">
        <v>230</v>
      </c>
      <c r="J9007" s="128" t="s">
        <v>230</v>
      </c>
      <c r="K9007" s="128" t="s">
        <v>230</v>
      </c>
      <c r="N9007" s="128" t="s">
        <v>230</v>
      </c>
      <c r="AA9007" s="128" t="s">
        <v>230</v>
      </c>
    </row>
    <row r="9008" spans="6:27">
      <c r="F9008" s="128" t="s">
        <v>230</v>
      </c>
      <c r="G9008" s="128" t="s">
        <v>230</v>
      </c>
      <c r="H9008" s="128" t="s">
        <v>230</v>
      </c>
      <c r="I9008" s="128" t="s">
        <v>230</v>
      </c>
      <c r="J9008" s="128" t="s">
        <v>230</v>
      </c>
      <c r="K9008" s="128" t="s">
        <v>230</v>
      </c>
      <c r="N9008" s="128" t="s">
        <v>230</v>
      </c>
      <c r="AA9008" s="128" t="s">
        <v>230</v>
      </c>
    </row>
    <row r="9009" spans="6:27">
      <c r="F9009" s="128" t="s">
        <v>230</v>
      </c>
      <c r="G9009" s="128" t="s">
        <v>230</v>
      </c>
      <c r="H9009" s="128" t="s">
        <v>230</v>
      </c>
      <c r="I9009" s="128" t="s">
        <v>230</v>
      </c>
      <c r="J9009" s="128" t="s">
        <v>230</v>
      </c>
      <c r="K9009" s="128" t="s">
        <v>230</v>
      </c>
      <c r="N9009" s="128" t="s">
        <v>230</v>
      </c>
      <c r="AA9009" s="128" t="s">
        <v>230</v>
      </c>
    </row>
    <row r="9010" spans="6:27">
      <c r="F9010" s="128" t="s">
        <v>230</v>
      </c>
      <c r="G9010" s="128" t="s">
        <v>230</v>
      </c>
      <c r="H9010" s="128" t="s">
        <v>230</v>
      </c>
      <c r="I9010" s="128" t="s">
        <v>230</v>
      </c>
      <c r="J9010" s="128" t="s">
        <v>230</v>
      </c>
      <c r="K9010" s="128" t="s">
        <v>230</v>
      </c>
      <c r="N9010" s="128" t="s">
        <v>230</v>
      </c>
      <c r="AA9010" s="128" t="s">
        <v>230</v>
      </c>
    </row>
    <row r="9011" spans="6:27">
      <c r="F9011" s="128" t="s">
        <v>230</v>
      </c>
      <c r="G9011" s="128" t="s">
        <v>230</v>
      </c>
      <c r="H9011" s="128" t="s">
        <v>230</v>
      </c>
      <c r="I9011" s="128" t="s">
        <v>230</v>
      </c>
      <c r="J9011" s="128" t="s">
        <v>230</v>
      </c>
      <c r="K9011" s="128" t="s">
        <v>230</v>
      </c>
      <c r="N9011" s="128" t="s">
        <v>230</v>
      </c>
      <c r="AA9011" s="128" t="s">
        <v>230</v>
      </c>
    </row>
    <row r="9012" spans="6:27">
      <c r="F9012" s="128" t="s">
        <v>230</v>
      </c>
      <c r="G9012" s="128" t="s">
        <v>230</v>
      </c>
      <c r="H9012" s="128" t="s">
        <v>230</v>
      </c>
      <c r="I9012" s="128" t="s">
        <v>230</v>
      </c>
      <c r="J9012" s="128" t="s">
        <v>230</v>
      </c>
      <c r="K9012" s="128" t="s">
        <v>230</v>
      </c>
      <c r="N9012" s="128" t="s">
        <v>230</v>
      </c>
      <c r="AA9012" s="128" t="s">
        <v>230</v>
      </c>
    </row>
    <row r="9013" spans="6:27">
      <c r="F9013" s="128" t="s">
        <v>230</v>
      </c>
      <c r="G9013" s="128" t="s">
        <v>230</v>
      </c>
      <c r="H9013" s="128" t="s">
        <v>230</v>
      </c>
      <c r="I9013" s="128" t="s">
        <v>230</v>
      </c>
      <c r="J9013" s="128" t="s">
        <v>230</v>
      </c>
      <c r="K9013" s="128" t="s">
        <v>230</v>
      </c>
      <c r="N9013" s="128" t="s">
        <v>230</v>
      </c>
      <c r="AA9013" s="128" t="s">
        <v>230</v>
      </c>
    </row>
    <row r="9014" spans="6:27">
      <c r="F9014" s="128" t="s">
        <v>230</v>
      </c>
      <c r="G9014" s="128" t="s">
        <v>230</v>
      </c>
      <c r="H9014" s="128" t="s">
        <v>230</v>
      </c>
      <c r="I9014" s="128" t="s">
        <v>230</v>
      </c>
      <c r="J9014" s="128" t="s">
        <v>230</v>
      </c>
      <c r="K9014" s="128" t="s">
        <v>230</v>
      </c>
      <c r="N9014" s="128" t="s">
        <v>230</v>
      </c>
      <c r="AA9014" s="128" t="s">
        <v>230</v>
      </c>
    </row>
    <row r="9015" spans="6:27">
      <c r="F9015" s="128" t="s">
        <v>230</v>
      </c>
      <c r="G9015" s="128" t="s">
        <v>230</v>
      </c>
      <c r="H9015" s="128" t="s">
        <v>230</v>
      </c>
      <c r="I9015" s="128" t="s">
        <v>230</v>
      </c>
      <c r="J9015" s="128" t="s">
        <v>230</v>
      </c>
      <c r="K9015" s="128" t="s">
        <v>230</v>
      </c>
      <c r="N9015" s="128" t="s">
        <v>230</v>
      </c>
      <c r="AA9015" s="128" t="s">
        <v>230</v>
      </c>
    </row>
    <row r="9016" spans="6:27">
      <c r="F9016" s="128" t="s">
        <v>230</v>
      </c>
      <c r="G9016" s="128" t="s">
        <v>230</v>
      </c>
      <c r="H9016" s="128" t="s">
        <v>230</v>
      </c>
      <c r="I9016" s="128" t="s">
        <v>230</v>
      </c>
      <c r="J9016" s="128" t="s">
        <v>230</v>
      </c>
      <c r="K9016" s="128" t="s">
        <v>230</v>
      </c>
      <c r="N9016" s="128" t="s">
        <v>230</v>
      </c>
      <c r="AA9016" s="128" t="s">
        <v>230</v>
      </c>
    </row>
    <row r="9017" spans="6:27">
      <c r="F9017" s="128" t="s">
        <v>230</v>
      </c>
      <c r="G9017" s="128" t="s">
        <v>230</v>
      </c>
      <c r="H9017" s="128" t="s">
        <v>230</v>
      </c>
      <c r="I9017" s="128" t="s">
        <v>230</v>
      </c>
      <c r="J9017" s="128" t="s">
        <v>230</v>
      </c>
      <c r="K9017" s="128" t="s">
        <v>230</v>
      </c>
      <c r="N9017" s="128" t="s">
        <v>230</v>
      </c>
      <c r="AA9017" s="128" t="s">
        <v>230</v>
      </c>
    </row>
    <row r="9018" spans="6:27">
      <c r="F9018" s="128" t="s">
        <v>230</v>
      </c>
      <c r="G9018" s="128" t="s">
        <v>230</v>
      </c>
      <c r="H9018" s="128" t="s">
        <v>230</v>
      </c>
      <c r="I9018" s="128" t="s">
        <v>230</v>
      </c>
      <c r="J9018" s="128" t="s">
        <v>230</v>
      </c>
      <c r="K9018" s="128" t="s">
        <v>230</v>
      </c>
      <c r="N9018" s="128" t="s">
        <v>230</v>
      </c>
      <c r="AA9018" s="128" t="s">
        <v>230</v>
      </c>
    </row>
    <row r="9019" spans="6:27">
      <c r="F9019" s="128" t="s">
        <v>230</v>
      </c>
      <c r="G9019" s="128" t="s">
        <v>230</v>
      </c>
      <c r="H9019" s="128" t="s">
        <v>230</v>
      </c>
      <c r="I9019" s="128" t="s">
        <v>230</v>
      </c>
      <c r="J9019" s="128" t="s">
        <v>230</v>
      </c>
      <c r="K9019" s="128" t="s">
        <v>230</v>
      </c>
      <c r="N9019" s="128" t="s">
        <v>230</v>
      </c>
      <c r="AA9019" s="128" t="s">
        <v>230</v>
      </c>
    </row>
    <row r="9020" spans="6:27">
      <c r="F9020" s="128" t="s">
        <v>230</v>
      </c>
      <c r="G9020" s="128" t="s">
        <v>230</v>
      </c>
      <c r="H9020" s="128" t="s">
        <v>230</v>
      </c>
      <c r="I9020" s="128" t="s">
        <v>230</v>
      </c>
      <c r="J9020" s="128" t="s">
        <v>230</v>
      </c>
      <c r="K9020" s="128" t="s">
        <v>230</v>
      </c>
      <c r="N9020" s="128" t="s">
        <v>230</v>
      </c>
      <c r="AA9020" s="128" t="s">
        <v>230</v>
      </c>
    </row>
    <row r="9021" spans="6:27">
      <c r="F9021" s="128" t="s">
        <v>230</v>
      </c>
      <c r="G9021" s="128" t="s">
        <v>230</v>
      </c>
      <c r="H9021" s="128" t="s">
        <v>230</v>
      </c>
      <c r="I9021" s="128" t="s">
        <v>230</v>
      </c>
      <c r="J9021" s="128" t="s">
        <v>230</v>
      </c>
      <c r="K9021" s="128" t="s">
        <v>230</v>
      </c>
      <c r="N9021" s="128" t="s">
        <v>230</v>
      </c>
      <c r="AA9021" s="128" t="s">
        <v>230</v>
      </c>
    </row>
    <row r="9022" spans="6:27">
      <c r="F9022" s="128" t="s">
        <v>230</v>
      </c>
      <c r="G9022" s="128" t="s">
        <v>230</v>
      </c>
      <c r="H9022" s="128" t="s">
        <v>230</v>
      </c>
      <c r="I9022" s="128" t="s">
        <v>230</v>
      </c>
      <c r="J9022" s="128" t="s">
        <v>230</v>
      </c>
      <c r="K9022" s="128" t="s">
        <v>230</v>
      </c>
      <c r="N9022" s="128" t="s">
        <v>230</v>
      </c>
      <c r="AA9022" s="128" t="s">
        <v>230</v>
      </c>
    </row>
    <row r="9023" spans="6:27">
      <c r="F9023" s="128" t="s">
        <v>230</v>
      </c>
      <c r="G9023" s="128" t="s">
        <v>230</v>
      </c>
      <c r="H9023" s="128" t="s">
        <v>230</v>
      </c>
      <c r="I9023" s="128" t="s">
        <v>230</v>
      </c>
      <c r="J9023" s="128" t="s">
        <v>230</v>
      </c>
      <c r="K9023" s="128" t="s">
        <v>230</v>
      </c>
      <c r="N9023" s="128" t="s">
        <v>230</v>
      </c>
      <c r="AA9023" s="128" t="s">
        <v>230</v>
      </c>
    </row>
    <row r="9024" spans="6:27">
      <c r="F9024" s="128" t="s">
        <v>230</v>
      </c>
      <c r="G9024" s="128" t="s">
        <v>230</v>
      </c>
      <c r="H9024" s="128" t="s">
        <v>230</v>
      </c>
      <c r="I9024" s="128" t="s">
        <v>230</v>
      </c>
      <c r="J9024" s="128" t="s">
        <v>230</v>
      </c>
      <c r="K9024" s="128" t="s">
        <v>230</v>
      </c>
      <c r="N9024" s="128" t="s">
        <v>230</v>
      </c>
      <c r="AA9024" s="128" t="s">
        <v>230</v>
      </c>
    </row>
    <row r="9025" spans="6:27">
      <c r="F9025" s="128" t="s">
        <v>230</v>
      </c>
      <c r="G9025" s="128" t="s">
        <v>230</v>
      </c>
      <c r="H9025" s="128" t="s">
        <v>230</v>
      </c>
      <c r="I9025" s="128" t="s">
        <v>230</v>
      </c>
      <c r="J9025" s="128" t="s">
        <v>230</v>
      </c>
      <c r="K9025" s="128" t="s">
        <v>230</v>
      </c>
      <c r="N9025" s="128" t="s">
        <v>230</v>
      </c>
      <c r="AA9025" s="128" t="s">
        <v>230</v>
      </c>
    </row>
    <row r="9026" spans="6:27">
      <c r="F9026" s="128" t="s">
        <v>230</v>
      </c>
      <c r="G9026" s="128" t="s">
        <v>230</v>
      </c>
      <c r="H9026" s="128" t="s">
        <v>230</v>
      </c>
      <c r="I9026" s="128" t="s">
        <v>230</v>
      </c>
      <c r="J9026" s="128" t="s">
        <v>230</v>
      </c>
      <c r="K9026" s="128" t="s">
        <v>230</v>
      </c>
      <c r="N9026" s="128" t="s">
        <v>230</v>
      </c>
      <c r="AA9026" s="128" t="s">
        <v>230</v>
      </c>
    </row>
    <row r="9027" spans="6:27">
      <c r="F9027" s="128" t="s">
        <v>230</v>
      </c>
      <c r="G9027" s="128" t="s">
        <v>230</v>
      </c>
      <c r="H9027" s="128" t="s">
        <v>230</v>
      </c>
      <c r="I9027" s="128" t="s">
        <v>230</v>
      </c>
      <c r="J9027" s="128" t="s">
        <v>230</v>
      </c>
      <c r="K9027" s="128" t="s">
        <v>230</v>
      </c>
      <c r="N9027" s="128" t="s">
        <v>230</v>
      </c>
      <c r="AA9027" s="128" t="s">
        <v>230</v>
      </c>
    </row>
    <row r="9028" spans="6:27">
      <c r="F9028" s="128" t="s">
        <v>230</v>
      </c>
      <c r="G9028" s="128" t="s">
        <v>230</v>
      </c>
      <c r="H9028" s="128" t="s">
        <v>230</v>
      </c>
      <c r="I9028" s="128" t="s">
        <v>230</v>
      </c>
      <c r="J9028" s="128" t="s">
        <v>230</v>
      </c>
      <c r="K9028" s="128" t="s">
        <v>230</v>
      </c>
      <c r="N9028" s="128" t="s">
        <v>230</v>
      </c>
      <c r="AA9028" s="128" t="s">
        <v>230</v>
      </c>
    </row>
    <row r="9029" spans="6:27">
      <c r="F9029" s="128" t="s">
        <v>230</v>
      </c>
      <c r="G9029" s="128" t="s">
        <v>230</v>
      </c>
      <c r="H9029" s="128" t="s">
        <v>230</v>
      </c>
      <c r="I9029" s="128" t="s">
        <v>230</v>
      </c>
      <c r="J9029" s="128" t="s">
        <v>230</v>
      </c>
      <c r="K9029" s="128" t="s">
        <v>230</v>
      </c>
      <c r="N9029" s="128" t="s">
        <v>230</v>
      </c>
      <c r="AA9029" s="128" t="s">
        <v>230</v>
      </c>
    </row>
    <row r="9030" spans="6:27">
      <c r="F9030" s="128" t="s">
        <v>230</v>
      </c>
      <c r="G9030" s="128" t="s">
        <v>230</v>
      </c>
      <c r="H9030" s="128" t="s">
        <v>230</v>
      </c>
      <c r="I9030" s="128" t="s">
        <v>230</v>
      </c>
      <c r="J9030" s="128" t="s">
        <v>230</v>
      </c>
      <c r="K9030" s="128" t="s">
        <v>230</v>
      </c>
      <c r="N9030" s="128" t="s">
        <v>230</v>
      </c>
      <c r="AA9030" s="128" t="s">
        <v>230</v>
      </c>
    </row>
    <row r="9031" spans="6:27">
      <c r="F9031" s="128" t="s">
        <v>230</v>
      </c>
      <c r="G9031" s="128" t="s">
        <v>230</v>
      </c>
      <c r="H9031" s="128" t="s">
        <v>230</v>
      </c>
      <c r="I9031" s="128" t="s">
        <v>230</v>
      </c>
      <c r="J9031" s="128" t="s">
        <v>230</v>
      </c>
      <c r="K9031" s="128" t="s">
        <v>230</v>
      </c>
      <c r="N9031" s="128" t="s">
        <v>230</v>
      </c>
      <c r="AA9031" s="128" t="s">
        <v>230</v>
      </c>
    </row>
    <row r="9032" spans="6:27">
      <c r="F9032" s="128" t="s">
        <v>230</v>
      </c>
      <c r="G9032" s="128" t="s">
        <v>230</v>
      </c>
      <c r="H9032" s="128" t="s">
        <v>230</v>
      </c>
      <c r="I9032" s="128" t="s">
        <v>230</v>
      </c>
      <c r="J9032" s="128" t="s">
        <v>230</v>
      </c>
      <c r="K9032" s="128" t="s">
        <v>230</v>
      </c>
      <c r="N9032" s="128" t="s">
        <v>230</v>
      </c>
      <c r="AA9032" s="128" t="s">
        <v>230</v>
      </c>
    </row>
    <row r="9033" spans="6:27">
      <c r="F9033" s="128" t="s">
        <v>230</v>
      </c>
      <c r="G9033" s="128" t="s">
        <v>230</v>
      </c>
      <c r="H9033" s="128" t="s">
        <v>230</v>
      </c>
      <c r="I9033" s="128" t="s">
        <v>230</v>
      </c>
      <c r="J9033" s="128" t="s">
        <v>230</v>
      </c>
      <c r="K9033" s="128" t="s">
        <v>230</v>
      </c>
      <c r="N9033" s="128" t="s">
        <v>230</v>
      </c>
      <c r="AA9033" s="128" t="s">
        <v>230</v>
      </c>
    </row>
    <row r="9034" spans="6:27">
      <c r="F9034" s="128" t="s">
        <v>230</v>
      </c>
      <c r="G9034" s="128" t="s">
        <v>230</v>
      </c>
      <c r="H9034" s="128" t="s">
        <v>230</v>
      </c>
      <c r="I9034" s="128" t="s">
        <v>230</v>
      </c>
      <c r="J9034" s="128" t="s">
        <v>230</v>
      </c>
      <c r="K9034" s="128" t="s">
        <v>230</v>
      </c>
      <c r="N9034" s="128" t="s">
        <v>230</v>
      </c>
      <c r="AA9034" s="128" t="s">
        <v>230</v>
      </c>
    </row>
    <row r="9035" spans="6:27">
      <c r="F9035" s="128" t="s">
        <v>230</v>
      </c>
      <c r="G9035" s="128" t="s">
        <v>230</v>
      </c>
      <c r="H9035" s="128" t="s">
        <v>230</v>
      </c>
      <c r="I9035" s="128" t="s">
        <v>230</v>
      </c>
      <c r="J9035" s="128" t="s">
        <v>230</v>
      </c>
      <c r="K9035" s="128" t="s">
        <v>230</v>
      </c>
      <c r="N9035" s="128" t="s">
        <v>230</v>
      </c>
      <c r="AA9035" s="128" t="s">
        <v>230</v>
      </c>
    </row>
    <row r="9036" spans="6:27">
      <c r="F9036" s="128" t="s">
        <v>230</v>
      </c>
      <c r="G9036" s="128" t="s">
        <v>230</v>
      </c>
      <c r="H9036" s="128" t="s">
        <v>230</v>
      </c>
      <c r="I9036" s="128" t="s">
        <v>230</v>
      </c>
      <c r="J9036" s="128" t="s">
        <v>230</v>
      </c>
      <c r="K9036" s="128" t="s">
        <v>230</v>
      </c>
      <c r="N9036" s="128" t="s">
        <v>230</v>
      </c>
      <c r="AA9036" s="128" t="s">
        <v>230</v>
      </c>
    </row>
    <row r="9037" spans="6:27">
      <c r="F9037" s="128" t="s">
        <v>230</v>
      </c>
      <c r="G9037" s="128" t="s">
        <v>230</v>
      </c>
      <c r="H9037" s="128" t="s">
        <v>230</v>
      </c>
      <c r="I9037" s="128" t="s">
        <v>230</v>
      </c>
      <c r="J9037" s="128" t="s">
        <v>230</v>
      </c>
      <c r="K9037" s="128" t="s">
        <v>230</v>
      </c>
      <c r="N9037" s="128" t="s">
        <v>230</v>
      </c>
      <c r="AA9037" s="128" t="s">
        <v>230</v>
      </c>
    </row>
    <row r="9038" spans="6:27">
      <c r="F9038" s="128" t="s">
        <v>230</v>
      </c>
      <c r="G9038" s="128" t="s">
        <v>230</v>
      </c>
      <c r="H9038" s="128" t="s">
        <v>230</v>
      </c>
      <c r="I9038" s="128" t="s">
        <v>230</v>
      </c>
      <c r="J9038" s="128" t="s">
        <v>230</v>
      </c>
      <c r="K9038" s="128" t="s">
        <v>230</v>
      </c>
      <c r="N9038" s="128" t="s">
        <v>230</v>
      </c>
      <c r="AA9038" s="128" t="s">
        <v>230</v>
      </c>
    </row>
    <row r="9039" spans="6:27">
      <c r="F9039" s="128" t="s">
        <v>230</v>
      </c>
      <c r="G9039" s="128" t="s">
        <v>230</v>
      </c>
      <c r="H9039" s="128" t="s">
        <v>230</v>
      </c>
      <c r="I9039" s="128" t="s">
        <v>230</v>
      </c>
      <c r="J9039" s="128" t="s">
        <v>230</v>
      </c>
      <c r="K9039" s="128" t="s">
        <v>230</v>
      </c>
      <c r="N9039" s="128" t="s">
        <v>230</v>
      </c>
      <c r="AA9039" s="128" t="s">
        <v>230</v>
      </c>
    </row>
    <row r="9040" spans="6:27">
      <c r="F9040" s="128" t="s">
        <v>230</v>
      </c>
      <c r="G9040" s="128" t="s">
        <v>230</v>
      </c>
      <c r="H9040" s="128" t="s">
        <v>230</v>
      </c>
      <c r="I9040" s="128" t="s">
        <v>230</v>
      </c>
      <c r="J9040" s="128" t="s">
        <v>230</v>
      </c>
      <c r="K9040" s="128" t="s">
        <v>230</v>
      </c>
      <c r="N9040" s="128" t="s">
        <v>230</v>
      </c>
      <c r="AA9040" s="128" t="s">
        <v>230</v>
      </c>
    </row>
    <row r="9041" spans="6:27">
      <c r="F9041" s="128" t="s">
        <v>230</v>
      </c>
      <c r="G9041" s="128" t="s">
        <v>230</v>
      </c>
      <c r="H9041" s="128" t="s">
        <v>230</v>
      </c>
      <c r="I9041" s="128" t="s">
        <v>230</v>
      </c>
      <c r="J9041" s="128" t="s">
        <v>230</v>
      </c>
      <c r="K9041" s="128" t="s">
        <v>230</v>
      </c>
      <c r="N9041" s="128" t="s">
        <v>230</v>
      </c>
      <c r="AA9041" s="128" t="s">
        <v>230</v>
      </c>
    </row>
    <row r="9042" spans="6:27">
      <c r="F9042" s="128" t="s">
        <v>230</v>
      </c>
      <c r="G9042" s="128" t="s">
        <v>230</v>
      </c>
      <c r="H9042" s="128" t="s">
        <v>230</v>
      </c>
      <c r="I9042" s="128" t="s">
        <v>230</v>
      </c>
      <c r="J9042" s="128" t="s">
        <v>230</v>
      </c>
      <c r="K9042" s="128" t="s">
        <v>230</v>
      </c>
      <c r="N9042" s="128" t="s">
        <v>230</v>
      </c>
      <c r="AA9042" s="128" t="s">
        <v>230</v>
      </c>
    </row>
    <row r="9043" spans="6:27">
      <c r="F9043" s="128" t="s">
        <v>230</v>
      </c>
      <c r="G9043" s="128" t="s">
        <v>230</v>
      </c>
      <c r="H9043" s="128" t="s">
        <v>230</v>
      </c>
      <c r="I9043" s="128" t="s">
        <v>230</v>
      </c>
      <c r="J9043" s="128" t="s">
        <v>230</v>
      </c>
      <c r="K9043" s="128" t="s">
        <v>230</v>
      </c>
      <c r="N9043" s="128" t="s">
        <v>230</v>
      </c>
      <c r="AA9043" s="128" t="s">
        <v>230</v>
      </c>
    </row>
    <row r="9044" spans="6:27">
      <c r="F9044" s="128" t="s">
        <v>230</v>
      </c>
      <c r="G9044" s="128" t="s">
        <v>230</v>
      </c>
      <c r="H9044" s="128" t="s">
        <v>230</v>
      </c>
      <c r="I9044" s="128" t="s">
        <v>230</v>
      </c>
      <c r="J9044" s="128" t="s">
        <v>230</v>
      </c>
      <c r="K9044" s="128" t="s">
        <v>230</v>
      </c>
      <c r="N9044" s="128" t="s">
        <v>230</v>
      </c>
      <c r="AA9044" s="128" t="s">
        <v>230</v>
      </c>
    </row>
    <row r="9045" spans="6:27">
      <c r="F9045" s="128" t="s">
        <v>230</v>
      </c>
      <c r="G9045" s="128" t="s">
        <v>230</v>
      </c>
      <c r="H9045" s="128" t="s">
        <v>230</v>
      </c>
      <c r="I9045" s="128" t="s">
        <v>230</v>
      </c>
      <c r="J9045" s="128" t="s">
        <v>230</v>
      </c>
      <c r="K9045" s="128" t="s">
        <v>230</v>
      </c>
      <c r="N9045" s="128" t="s">
        <v>230</v>
      </c>
      <c r="AA9045" s="128" t="s">
        <v>230</v>
      </c>
    </row>
    <row r="9046" spans="6:27">
      <c r="F9046" s="128" t="s">
        <v>230</v>
      </c>
      <c r="G9046" s="128" t="s">
        <v>230</v>
      </c>
      <c r="H9046" s="128" t="s">
        <v>230</v>
      </c>
      <c r="I9046" s="128" t="s">
        <v>230</v>
      </c>
      <c r="J9046" s="128" t="s">
        <v>230</v>
      </c>
      <c r="K9046" s="128" t="s">
        <v>230</v>
      </c>
      <c r="N9046" s="128" t="s">
        <v>230</v>
      </c>
      <c r="AA9046" s="128" t="s">
        <v>230</v>
      </c>
    </row>
    <row r="9047" spans="6:27">
      <c r="F9047" s="128" t="s">
        <v>230</v>
      </c>
      <c r="G9047" s="128" t="s">
        <v>230</v>
      </c>
      <c r="H9047" s="128" t="s">
        <v>230</v>
      </c>
      <c r="I9047" s="128" t="s">
        <v>230</v>
      </c>
      <c r="J9047" s="128" t="s">
        <v>230</v>
      </c>
      <c r="K9047" s="128" t="s">
        <v>230</v>
      </c>
      <c r="N9047" s="128" t="s">
        <v>230</v>
      </c>
      <c r="AA9047" s="128" t="s">
        <v>230</v>
      </c>
    </row>
    <row r="9048" spans="6:27">
      <c r="F9048" s="128" t="s">
        <v>230</v>
      </c>
      <c r="G9048" s="128" t="s">
        <v>230</v>
      </c>
      <c r="H9048" s="128" t="s">
        <v>230</v>
      </c>
      <c r="I9048" s="128" t="s">
        <v>230</v>
      </c>
      <c r="J9048" s="128" t="s">
        <v>230</v>
      </c>
      <c r="K9048" s="128" t="s">
        <v>230</v>
      </c>
      <c r="N9048" s="128" t="s">
        <v>230</v>
      </c>
      <c r="AA9048" s="128" t="s">
        <v>230</v>
      </c>
    </row>
    <row r="9049" spans="6:27">
      <c r="F9049" s="128" t="s">
        <v>230</v>
      </c>
      <c r="G9049" s="128" t="s">
        <v>230</v>
      </c>
      <c r="H9049" s="128" t="s">
        <v>230</v>
      </c>
      <c r="I9049" s="128" t="s">
        <v>230</v>
      </c>
      <c r="J9049" s="128" t="s">
        <v>230</v>
      </c>
      <c r="K9049" s="128" t="s">
        <v>230</v>
      </c>
      <c r="N9049" s="128" t="s">
        <v>230</v>
      </c>
      <c r="AA9049" s="128" t="s">
        <v>230</v>
      </c>
    </row>
    <row r="9050" spans="6:27">
      <c r="F9050" s="128" t="s">
        <v>230</v>
      </c>
      <c r="G9050" s="128" t="s">
        <v>230</v>
      </c>
      <c r="H9050" s="128" t="s">
        <v>230</v>
      </c>
      <c r="I9050" s="128" t="s">
        <v>230</v>
      </c>
      <c r="J9050" s="128" t="s">
        <v>230</v>
      </c>
      <c r="K9050" s="128" t="s">
        <v>230</v>
      </c>
      <c r="N9050" s="128" t="s">
        <v>230</v>
      </c>
      <c r="AA9050" s="128" t="s">
        <v>230</v>
      </c>
    </row>
    <row r="9051" spans="6:27">
      <c r="F9051" s="128" t="s">
        <v>230</v>
      </c>
      <c r="G9051" s="128" t="s">
        <v>230</v>
      </c>
      <c r="H9051" s="128" t="s">
        <v>230</v>
      </c>
      <c r="I9051" s="128" t="s">
        <v>230</v>
      </c>
      <c r="J9051" s="128" t="s">
        <v>230</v>
      </c>
      <c r="K9051" s="128" t="s">
        <v>230</v>
      </c>
      <c r="N9051" s="128" t="s">
        <v>230</v>
      </c>
      <c r="AA9051" s="128" t="s">
        <v>230</v>
      </c>
    </row>
    <row r="9052" spans="6:27">
      <c r="F9052" s="128" t="s">
        <v>230</v>
      </c>
      <c r="G9052" s="128" t="s">
        <v>230</v>
      </c>
      <c r="H9052" s="128" t="s">
        <v>230</v>
      </c>
      <c r="I9052" s="128" t="s">
        <v>230</v>
      </c>
      <c r="J9052" s="128" t="s">
        <v>230</v>
      </c>
      <c r="K9052" s="128" t="s">
        <v>230</v>
      </c>
      <c r="N9052" s="128" t="s">
        <v>230</v>
      </c>
      <c r="AA9052" s="128" t="s">
        <v>230</v>
      </c>
    </row>
    <row r="9053" spans="6:27">
      <c r="F9053" s="128" t="s">
        <v>230</v>
      </c>
      <c r="G9053" s="128" t="s">
        <v>230</v>
      </c>
      <c r="H9053" s="128" t="s">
        <v>230</v>
      </c>
      <c r="I9053" s="128" t="s">
        <v>230</v>
      </c>
      <c r="J9053" s="128" t="s">
        <v>230</v>
      </c>
      <c r="K9053" s="128" t="s">
        <v>230</v>
      </c>
      <c r="N9053" s="128" t="s">
        <v>230</v>
      </c>
      <c r="AA9053" s="128" t="s">
        <v>230</v>
      </c>
    </row>
    <row r="9054" spans="6:27">
      <c r="F9054" s="128" t="s">
        <v>230</v>
      </c>
      <c r="G9054" s="128" t="s">
        <v>230</v>
      </c>
      <c r="H9054" s="128" t="s">
        <v>230</v>
      </c>
      <c r="I9054" s="128" t="s">
        <v>230</v>
      </c>
      <c r="J9054" s="128" t="s">
        <v>230</v>
      </c>
      <c r="K9054" s="128" t="s">
        <v>230</v>
      </c>
      <c r="N9054" s="128" t="s">
        <v>230</v>
      </c>
      <c r="AA9054" s="128" t="s">
        <v>230</v>
      </c>
    </row>
    <row r="9055" spans="6:27">
      <c r="F9055" s="128" t="s">
        <v>230</v>
      </c>
      <c r="G9055" s="128" t="s">
        <v>230</v>
      </c>
      <c r="H9055" s="128" t="s">
        <v>230</v>
      </c>
      <c r="I9055" s="128" t="s">
        <v>230</v>
      </c>
      <c r="J9055" s="128" t="s">
        <v>230</v>
      </c>
      <c r="K9055" s="128" t="s">
        <v>230</v>
      </c>
      <c r="N9055" s="128" t="s">
        <v>230</v>
      </c>
      <c r="AA9055" s="128" t="s">
        <v>230</v>
      </c>
    </row>
    <row r="9056" spans="6:27">
      <c r="F9056" s="128" t="s">
        <v>230</v>
      </c>
      <c r="G9056" s="128" t="s">
        <v>230</v>
      </c>
      <c r="H9056" s="128" t="s">
        <v>230</v>
      </c>
      <c r="I9056" s="128" t="s">
        <v>230</v>
      </c>
      <c r="J9056" s="128" t="s">
        <v>230</v>
      </c>
      <c r="K9056" s="128" t="s">
        <v>230</v>
      </c>
      <c r="N9056" s="128" t="s">
        <v>230</v>
      </c>
      <c r="AA9056" s="128" t="s">
        <v>230</v>
      </c>
    </row>
    <row r="9057" spans="6:27">
      <c r="F9057" s="128" t="s">
        <v>230</v>
      </c>
      <c r="G9057" s="128" t="s">
        <v>230</v>
      </c>
      <c r="H9057" s="128" t="s">
        <v>230</v>
      </c>
      <c r="I9057" s="128" t="s">
        <v>230</v>
      </c>
      <c r="J9057" s="128" t="s">
        <v>230</v>
      </c>
      <c r="K9057" s="128" t="s">
        <v>230</v>
      </c>
      <c r="N9057" s="128" t="s">
        <v>230</v>
      </c>
      <c r="AA9057" s="128" t="s">
        <v>230</v>
      </c>
    </row>
    <row r="9058" spans="6:27">
      <c r="F9058" s="128" t="s">
        <v>230</v>
      </c>
      <c r="G9058" s="128" t="s">
        <v>230</v>
      </c>
      <c r="H9058" s="128" t="s">
        <v>230</v>
      </c>
      <c r="I9058" s="128" t="s">
        <v>230</v>
      </c>
      <c r="J9058" s="128" t="s">
        <v>230</v>
      </c>
      <c r="K9058" s="128" t="s">
        <v>230</v>
      </c>
      <c r="N9058" s="128" t="s">
        <v>230</v>
      </c>
      <c r="AA9058" s="128" t="s">
        <v>230</v>
      </c>
    </row>
    <row r="9059" spans="6:27">
      <c r="F9059" s="128" t="s">
        <v>230</v>
      </c>
      <c r="G9059" s="128" t="s">
        <v>230</v>
      </c>
      <c r="H9059" s="128" t="s">
        <v>230</v>
      </c>
      <c r="I9059" s="128" t="s">
        <v>230</v>
      </c>
      <c r="J9059" s="128" t="s">
        <v>230</v>
      </c>
      <c r="K9059" s="128" t="s">
        <v>230</v>
      </c>
      <c r="N9059" s="128" t="s">
        <v>230</v>
      </c>
      <c r="AA9059" s="128" t="s">
        <v>230</v>
      </c>
    </row>
    <row r="9060" spans="6:27">
      <c r="F9060" s="128" t="s">
        <v>230</v>
      </c>
      <c r="G9060" s="128" t="s">
        <v>230</v>
      </c>
      <c r="H9060" s="128" t="s">
        <v>230</v>
      </c>
      <c r="I9060" s="128" t="s">
        <v>230</v>
      </c>
      <c r="J9060" s="128" t="s">
        <v>230</v>
      </c>
      <c r="K9060" s="128" t="s">
        <v>230</v>
      </c>
      <c r="N9060" s="128" t="s">
        <v>230</v>
      </c>
      <c r="AA9060" s="128" t="s">
        <v>230</v>
      </c>
    </row>
    <row r="9061" spans="6:27">
      <c r="F9061" s="128" t="s">
        <v>230</v>
      </c>
      <c r="G9061" s="128" t="s">
        <v>230</v>
      </c>
      <c r="H9061" s="128" t="s">
        <v>230</v>
      </c>
      <c r="I9061" s="128" t="s">
        <v>230</v>
      </c>
      <c r="J9061" s="128" t="s">
        <v>230</v>
      </c>
      <c r="K9061" s="128" t="s">
        <v>230</v>
      </c>
      <c r="N9061" s="128" t="s">
        <v>230</v>
      </c>
      <c r="AA9061" s="128" t="s">
        <v>230</v>
      </c>
    </row>
    <row r="9062" spans="6:27">
      <c r="F9062" s="128" t="s">
        <v>230</v>
      </c>
      <c r="G9062" s="128" t="s">
        <v>230</v>
      </c>
      <c r="H9062" s="128" t="s">
        <v>230</v>
      </c>
      <c r="I9062" s="128" t="s">
        <v>230</v>
      </c>
      <c r="J9062" s="128" t="s">
        <v>230</v>
      </c>
      <c r="K9062" s="128" t="s">
        <v>230</v>
      </c>
      <c r="N9062" s="128" t="s">
        <v>230</v>
      </c>
      <c r="AA9062" s="128" t="s">
        <v>230</v>
      </c>
    </row>
    <row r="9063" spans="6:27">
      <c r="F9063" s="128" t="s">
        <v>230</v>
      </c>
      <c r="G9063" s="128" t="s">
        <v>230</v>
      </c>
      <c r="H9063" s="128" t="s">
        <v>230</v>
      </c>
      <c r="I9063" s="128" t="s">
        <v>230</v>
      </c>
      <c r="J9063" s="128" t="s">
        <v>230</v>
      </c>
      <c r="K9063" s="128" t="s">
        <v>230</v>
      </c>
      <c r="N9063" s="128" t="s">
        <v>230</v>
      </c>
      <c r="AA9063" s="128" t="s">
        <v>230</v>
      </c>
    </row>
    <row r="9064" spans="6:27">
      <c r="F9064" s="128" t="s">
        <v>230</v>
      </c>
      <c r="G9064" s="128" t="s">
        <v>230</v>
      </c>
      <c r="H9064" s="128" t="s">
        <v>230</v>
      </c>
      <c r="I9064" s="128" t="s">
        <v>230</v>
      </c>
      <c r="J9064" s="128" t="s">
        <v>230</v>
      </c>
      <c r="K9064" s="128" t="s">
        <v>230</v>
      </c>
      <c r="N9064" s="128" t="s">
        <v>230</v>
      </c>
      <c r="AA9064" s="128" t="s">
        <v>230</v>
      </c>
    </row>
    <row r="9065" spans="6:27">
      <c r="F9065" s="128" t="s">
        <v>230</v>
      </c>
      <c r="G9065" s="128" t="s">
        <v>230</v>
      </c>
      <c r="H9065" s="128" t="s">
        <v>230</v>
      </c>
      <c r="I9065" s="128" t="s">
        <v>230</v>
      </c>
      <c r="J9065" s="128" t="s">
        <v>230</v>
      </c>
      <c r="K9065" s="128" t="s">
        <v>230</v>
      </c>
      <c r="N9065" s="128" t="s">
        <v>230</v>
      </c>
      <c r="AA9065" s="128" t="s">
        <v>230</v>
      </c>
    </row>
    <row r="9066" spans="6:27">
      <c r="F9066" s="128" t="s">
        <v>230</v>
      </c>
      <c r="G9066" s="128" t="s">
        <v>230</v>
      </c>
      <c r="H9066" s="128" t="s">
        <v>230</v>
      </c>
      <c r="I9066" s="128" t="s">
        <v>230</v>
      </c>
      <c r="J9066" s="128" t="s">
        <v>230</v>
      </c>
      <c r="K9066" s="128" t="s">
        <v>230</v>
      </c>
      <c r="N9066" s="128" t="s">
        <v>230</v>
      </c>
      <c r="AA9066" s="128" t="s">
        <v>230</v>
      </c>
    </row>
    <row r="9067" spans="6:27">
      <c r="F9067" s="128" t="s">
        <v>230</v>
      </c>
      <c r="G9067" s="128" t="s">
        <v>230</v>
      </c>
      <c r="H9067" s="128" t="s">
        <v>230</v>
      </c>
      <c r="I9067" s="128" t="s">
        <v>230</v>
      </c>
      <c r="J9067" s="128" t="s">
        <v>230</v>
      </c>
      <c r="K9067" s="128" t="s">
        <v>230</v>
      </c>
      <c r="N9067" s="128" t="s">
        <v>230</v>
      </c>
      <c r="AA9067" s="128" t="s">
        <v>230</v>
      </c>
    </row>
    <row r="9068" spans="6:27">
      <c r="F9068" s="128" t="s">
        <v>230</v>
      </c>
      <c r="G9068" s="128" t="s">
        <v>230</v>
      </c>
      <c r="H9068" s="128" t="s">
        <v>230</v>
      </c>
      <c r="I9068" s="128" t="s">
        <v>230</v>
      </c>
      <c r="J9068" s="128" t="s">
        <v>230</v>
      </c>
      <c r="K9068" s="128" t="s">
        <v>230</v>
      </c>
      <c r="N9068" s="128" t="s">
        <v>230</v>
      </c>
      <c r="AA9068" s="128" t="s">
        <v>230</v>
      </c>
    </row>
    <row r="9069" spans="6:27">
      <c r="F9069" s="128" t="s">
        <v>230</v>
      </c>
      <c r="G9069" s="128" t="s">
        <v>230</v>
      </c>
      <c r="H9069" s="128" t="s">
        <v>230</v>
      </c>
      <c r="I9069" s="128" t="s">
        <v>230</v>
      </c>
      <c r="J9069" s="128" t="s">
        <v>230</v>
      </c>
      <c r="K9069" s="128" t="s">
        <v>230</v>
      </c>
      <c r="N9069" s="128" t="s">
        <v>230</v>
      </c>
      <c r="AA9069" s="128" t="s">
        <v>230</v>
      </c>
    </row>
    <row r="9070" spans="6:27">
      <c r="F9070" s="128" t="s">
        <v>230</v>
      </c>
      <c r="G9070" s="128" t="s">
        <v>230</v>
      </c>
      <c r="H9070" s="128" t="s">
        <v>230</v>
      </c>
      <c r="I9070" s="128" t="s">
        <v>230</v>
      </c>
      <c r="J9070" s="128" t="s">
        <v>230</v>
      </c>
      <c r="K9070" s="128" t="s">
        <v>230</v>
      </c>
      <c r="N9070" s="128" t="s">
        <v>230</v>
      </c>
      <c r="AA9070" s="128" t="s">
        <v>230</v>
      </c>
    </row>
    <row r="9071" spans="6:27">
      <c r="F9071" s="128" t="s">
        <v>230</v>
      </c>
      <c r="G9071" s="128" t="s">
        <v>230</v>
      </c>
      <c r="H9071" s="128" t="s">
        <v>230</v>
      </c>
      <c r="I9071" s="128" t="s">
        <v>230</v>
      </c>
      <c r="J9071" s="128" t="s">
        <v>230</v>
      </c>
      <c r="K9071" s="128" t="s">
        <v>230</v>
      </c>
      <c r="N9071" s="128" t="s">
        <v>230</v>
      </c>
      <c r="AA9071" s="128" t="s">
        <v>230</v>
      </c>
    </row>
    <row r="9072" spans="6:27">
      <c r="F9072" s="128" t="s">
        <v>230</v>
      </c>
      <c r="G9072" s="128" t="s">
        <v>230</v>
      </c>
      <c r="H9072" s="128" t="s">
        <v>230</v>
      </c>
      <c r="I9072" s="128" t="s">
        <v>230</v>
      </c>
      <c r="J9072" s="128" t="s">
        <v>230</v>
      </c>
      <c r="K9072" s="128" t="s">
        <v>230</v>
      </c>
      <c r="N9072" s="128" t="s">
        <v>230</v>
      </c>
      <c r="AA9072" s="128" t="s">
        <v>230</v>
      </c>
    </row>
    <row r="9073" spans="6:27">
      <c r="F9073" s="128" t="s">
        <v>230</v>
      </c>
      <c r="G9073" s="128" t="s">
        <v>230</v>
      </c>
      <c r="H9073" s="128" t="s">
        <v>230</v>
      </c>
      <c r="I9073" s="128" t="s">
        <v>230</v>
      </c>
      <c r="J9073" s="128" t="s">
        <v>230</v>
      </c>
      <c r="K9073" s="128" t="s">
        <v>230</v>
      </c>
      <c r="N9073" s="128" t="s">
        <v>230</v>
      </c>
      <c r="AA9073" s="128" t="s">
        <v>230</v>
      </c>
    </row>
    <row r="9074" spans="6:27">
      <c r="F9074" s="128" t="s">
        <v>230</v>
      </c>
      <c r="G9074" s="128" t="s">
        <v>230</v>
      </c>
      <c r="H9074" s="128" t="s">
        <v>230</v>
      </c>
      <c r="I9074" s="128" t="s">
        <v>230</v>
      </c>
      <c r="J9074" s="128" t="s">
        <v>230</v>
      </c>
      <c r="K9074" s="128" t="s">
        <v>230</v>
      </c>
      <c r="N9074" s="128" t="s">
        <v>230</v>
      </c>
      <c r="AA9074" s="128" t="s">
        <v>230</v>
      </c>
    </row>
    <row r="9075" spans="6:27">
      <c r="F9075" s="128" t="s">
        <v>230</v>
      </c>
      <c r="G9075" s="128" t="s">
        <v>230</v>
      </c>
      <c r="H9075" s="128" t="s">
        <v>230</v>
      </c>
      <c r="I9075" s="128" t="s">
        <v>230</v>
      </c>
      <c r="J9075" s="128" t="s">
        <v>230</v>
      </c>
      <c r="K9075" s="128" t="s">
        <v>230</v>
      </c>
      <c r="N9075" s="128" t="s">
        <v>230</v>
      </c>
      <c r="AA9075" s="128" t="s">
        <v>230</v>
      </c>
    </row>
    <row r="9076" spans="6:27">
      <c r="F9076" s="128" t="s">
        <v>230</v>
      </c>
      <c r="G9076" s="128" t="s">
        <v>230</v>
      </c>
      <c r="H9076" s="128" t="s">
        <v>230</v>
      </c>
      <c r="I9076" s="128" t="s">
        <v>230</v>
      </c>
      <c r="J9076" s="128" t="s">
        <v>230</v>
      </c>
      <c r="K9076" s="128" t="s">
        <v>230</v>
      </c>
      <c r="N9076" s="128" t="s">
        <v>230</v>
      </c>
      <c r="AA9076" s="128" t="s">
        <v>230</v>
      </c>
    </row>
    <row r="9077" spans="6:27">
      <c r="F9077" s="128" t="s">
        <v>230</v>
      </c>
      <c r="G9077" s="128" t="s">
        <v>230</v>
      </c>
      <c r="H9077" s="128" t="s">
        <v>230</v>
      </c>
      <c r="I9077" s="128" t="s">
        <v>230</v>
      </c>
      <c r="J9077" s="128" t="s">
        <v>230</v>
      </c>
      <c r="K9077" s="128" t="s">
        <v>230</v>
      </c>
      <c r="N9077" s="128" t="s">
        <v>230</v>
      </c>
      <c r="AA9077" s="128" t="s">
        <v>230</v>
      </c>
    </row>
    <row r="9078" spans="6:27">
      <c r="F9078" s="128" t="s">
        <v>230</v>
      </c>
      <c r="G9078" s="128" t="s">
        <v>230</v>
      </c>
      <c r="H9078" s="128" t="s">
        <v>230</v>
      </c>
      <c r="I9078" s="128" t="s">
        <v>230</v>
      </c>
      <c r="J9078" s="128" t="s">
        <v>230</v>
      </c>
      <c r="K9078" s="128" t="s">
        <v>230</v>
      </c>
      <c r="N9078" s="128" t="s">
        <v>230</v>
      </c>
      <c r="AA9078" s="128" t="s">
        <v>230</v>
      </c>
    </row>
    <row r="9079" spans="6:27">
      <c r="F9079" s="128" t="s">
        <v>230</v>
      </c>
      <c r="G9079" s="128" t="s">
        <v>230</v>
      </c>
      <c r="H9079" s="128" t="s">
        <v>230</v>
      </c>
      <c r="I9079" s="128" t="s">
        <v>230</v>
      </c>
      <c r="J9079" s="128" t="s">
        <v>230</v>
      </c>
      <c r="K9079" s="128" t="s">
        <v>230</v>
      </c>
      <c r="N9079" s="128" t="s">
        <v>230</v>
      </c>
      <c r="AA9079" s="128" t="s">
        <v>230</v>
      </c>
    </row>
    <row r="9080" spans="6:27">
      <c r="F9080" s="128" t="s">
        <v>230</v>
      </c>
      <c r="G9080" s="128" t="s">
        <v>230</v>
      </c>
      <c r="H9080" s="128" t="s">
        <v>230</v>
      </c>
      <c r="I9080" s="128" t="s">
        <v>230</v>
      </c>
      <c r="J9080" s="128" t="s">
        <v>230</v>
      </c>
      <c r="K9080" s="128" t="s">
        <v>230</v>
      </c>
      <c r="N9080" s="128" t="s">
        <v>230</v>
      </c>
      <c r="AA9080" s="128" t="s">
        <v>230</v>
      </c>
    </row>
    <row r="9081" spans="6:27">
      <c r="F9081" s="128" t="s">
        <v>230</v>
      </c>
      <c r="G9081" s="128" t="s">
        <v>230</v>
      </c>
      <c r="H9081" s="128" t="s">
        <v>230</v>
      </c>
      <c r="I9081" s="128" t="s">
        <v>230</v>
      </c>
      <c r="J9081" s="128" t="s">
        <v>230</v>
      </c>
      <c r="K9081" s="128" t="s">
        <v>230</v>
      </c>
      <c r="N9081" s="128" t="s">
        <v>230</v>
      </c>
      <c r="AA9081" s="128" t="s">
        <v>230</v>
      </c>
    </row>
    <row r="9082" spans="6:27">
      <c r="F9082" s="128" t="s">
        <v>230</v>
      </c>
      <c r="G9082" s="128" t="s">
        <v>230</v>
      </c>
      <c r="H9082" s="128" t="s">
        <v>230</v>
      </c>
      <c r="I9082" s="128" t="s">
        <v>230</v>
      </c>
      <c r="J9082" s="128" t="s">
        <v>230</v>
      </c>
      <c r="K9082" s="128" t="s">
        <v>230</v>
      </c>
      <c r="N9082" s="128" t="s">
        <v>230</v>
      </c>
      <c r="AA9082" s="128" t="s">
        <v>230</v>
      </c>
    </row>
    <row r="9083" spans="6:27">
      <c r="F9083" s="128" t="s">
        <v>230</v>
      </c>
      <c r="G9083" s="128" t="s">
        <v>230</v>
      </c>
      <c r="H9083" s="128" t="s">
        <v>230</v>
      </c>
      <c r="I9083" s="128" t="s">
        <v>230</v>
      </c>
      <c r="J9083" s="128" t="s">
        <v>230</v>
      </c>
      <c r="K9083" s="128" t="s">
        <v>230</v>
      </c>
      <c r="N9083" s="128" t="s">
        <v>230</v>
      </c>
      <c r="AA9083" s="128" t="s">
        <v>230</v>
      </c>
    </row>
    <row r="9084" spans="6:27">
      <c r="F9084" s="128" t="s">
        <v>230</v>
      </c>
      <c r="G9084" s="128" t="s">
        <v>230</v>
      </c>
      <c r="H9084" s="128" t="s">
        <v>230</v>
      </c>
      <c r="I9084" s="128" t="s">
        <v>230</v>
      </c>
      <c r="J9084" s="128" t="s">
        <v>230</v>
      </c>
      <c r="K9084" s="128" t="s">
        <v>230</v>
      </c>
      <c r="N9084" s="128" t="s">
        <v>230</v>
      </c>
      <c r="AA9084" s="128" t="s">
        <v>230</v>
      </c>
    </row>
    <row r="9085" spans="6:27">
      <c r="F9085" s="128" t="s">
        <v>230</v>
      </c>
      <c r="G9085" s="128" t="s">
        <v>230</v>
      </c>
      <c r="H9085" s="128" t="s">
        <v>230</v>
      </c>
      <c r="I9085" s="128" t="s">
        <v>230</v>
      </c>
      <c r="J9085" s="128" t="s">
        <v>230</v>
      </c>
      <c r="K9085" s="128" t="s">
        <v>230</v>
      </c>
      <c r="N9085" s="128" t="s">
        <v>230</v>
      </c>
      <c r="AA9085" s="128" t="s">
        <v>230</v>
      </c>
    </row>
    <row r="9086" spans="6:27">
      <c r="F9086" s="128" t="s">
        <v>230</v>
      </c>
      <c r="G9086" s="128" t="s">
        <v>230</v>
      </c>
      <c r="H9086" s="128" t="s">
        <v>230</v>
      </c>
      <c r="I9086" s="128" t="s">
        <v>230</v>
      </c>
      <c r="J9086" s="128" t="s">
        <v>230</v>
      </c>
      <c r="K9086" s="128" t="s">
        <v>230</v>
      </c>
      <c r="N9086" s="128" t="s">
        <v>230</v>
      </c>
      <c r="AA9086" s="128" t="s">
        <v>230</v>
      </c>
    </row>
    <row r="9087" spans="6:27">
      <c r="F9087" s="128" t="s">
        <v>230</v>
      </c>
      <c r="G9087" s="128" t="s">
        <v>230</v>
      </c>
      <c r="H9087" s="128" t="s">
        <v>230</v>
      </c>
      <c r="I9087" s="128" t="s">
        <v>230</v>
      </c>
      <c r="J9087" s="128" t="s">
        <v>230</v>
      </c>
      <c r="K9087" s="128" t="s">
        <v>230</v>
      </c>
      <c r="N9087" s="128" t="s">
        <v>230</v>
      </c>
      <c r="AA9087" s="128" t="s">
        <v>230</v>
      </c>
    </row>
    <row r="9088" spans="6:27">
      <c r="F9088" s="128" t="s">
        <v>230</v>
      </c>
      <c r="G9088" s="128" t="s">
        <v>230</v>
      </c>
      <c r="H9088" s="128" t="s">
        <v>230</v>
      </c>
      <c r="I9088" s="128" t="s">
        <v>230</v>
      </c>
      <c r="J9088" s="128" t="s">
        <v>230</v>
      </c>
      <c r="K9088" s="128" t="s">
        <v>230</v>
      </c>
      <c r="N9088" s="128" t="s">
        <v>230</v>
      </c>
      <c r="AA9088" s="128" t="s">
        <v>230</v>
      </c>
    </row>
    <row r="9089" spans="6:27">
      <c r="F9089" s="128" t="s">
        <v>230</v>
      </c>
      <c r="G9089" s="128" t="s">
        <v>230</v>
      </c>
      <c r="H9089" s="128" t="s">
        <v>230</v>
      </c>
      <c r="I9089" s="128" t="s">
        <v>230</v>
      </c>
      <c r="J9089" s="128" t="s">
        <v>230</v>
      </c>
      <c r="K9089" s="128" t="s">
        <v>230</v>
      </c>
      <c r="N9089" s="128" t="s">
        <v>230</v>
      </c>
      <c r="AA9089" s="128" t="s">
        <v>230</v>
      </c>
    </row>
    <row r="9090" spans="6:27">
      <c r="F9090" s="128" t="s">
        <v>230</v>
      </c>
      <c r="G9090" s="128" t="s">
        <v>230</v>
      </c>
      <c r="H9090" s="128" t="s">
        <v>230</v>
      </c>
      <c r="I9090" s="128" t="s">
        <v>230</v>
      </c>
      <c r="J9090" s="128" t="s">
        <v>230</v>
      </c>
      <c r="K9090" s="128" t="s">
        <v>230</v>
      </c>
      <c r="N9090" s="128" t="s">
        <v>230</v>
      </c>
      <c r="AA9090" s="128" t="s">
        <v>230</v>
      </c>
    </row>
    <row r="9091" spans="6:27">
      <c r="F9091" s="128" t="s">
        <v>230</v>
      </c>
      <c r="G9091" s="128" t="s">
        <v>230</v>
      </c>
      <c r="H9091" s="128" t="s">
        <v>230</v>
      </c>
      <c r="I9091" s="128" t="s">
        <v>230</v>
      </c>
      <c r="J9091" s="128" t="s">
        <v>230</v>
      </c>
      <c r="K9091" s="128" t="s">
        <v>230</v>
      </c>
      <c r="N9091" s="128" t="s">
        <v>230</v>
      </c>
      <c r="AA9091" s="128" t="s">
        <v>230</v>
      </c>
    </row>
    <row r="9092" spans="6:27">
      <c r="F9092" s="128" t="s">
        <v>230</v>
      </c>
      <c r="G9092" s="128" t="s">
        <v>230</v>
      </c>
      <c r="H9092" s="128" t="s">
        <v>230</v>
      </c>
      <c r="I9092" s="128" t="s">
        <v>230</v>
      </c>
      <c r="J9092" s="128" t="s">
        <v>230</v>
      </c>
      <c r="K9092" s="128" t="s">
        <v>230</v>
      </c>
      <c r="N9092" s="128" t="s">
        <v>230</v>
      </c>
      <c r="AA9092" s="128" t="s">
        <v>230</v>
      </c>
    </row>
    <row r="9093" spans="6:27">
      <c r="F9093" s="128" t="s">
        <v>230</v>
      </c>
      <c r="G9093" s="128" t="s">
        <v>230</v>
      </c>
      <c r="H9093" s="128" t="s">
        <v>230</v>
      </c>
      <c r="I9093" s="128" t="s">
        <v>230</v>
      </c>
      <c r="J9093" s="128" t="s">
        <v>230</v>
      </c>
      <c r="K9093" s="128" t="s">
        <v>230</v>
      </c>
      <c r="N9093" s="128" t="s">
        <v>230</v>
      </c>
      <c r="AA9093" s="128" t="s">
        <v>230</v>
      </c>
    </row>
    <row r="9094" spans="6:27">
      <c r="F9094" s="128" t="s">
        <v>230</v>
      </c>
      <c r="G9094" s="128" t="s">
        <v>230</v>
      </c>
      <c r="H9094" s="128" t="s">
        <v>230</v>
      </c>
      <c r="I9094" s="128" t="s">
        <v>230</v>
      </c>
      <c r="J9094" s="128" t="s">
        <v>230</v>
      </c>
      <c r="K9094" s="128" t="s">
        <v>230</v>
      </c>
      <c r="N9094" s="128" t="s">
        <v>230</v>
      </c>
      <c r="AA9094" s="128" t="s">
        <v>230</v>
      </c>
    </row>
    <row r="9095" spans="6:27">
      <c r="F9095" s="128" t="s">
        <v>230</v>
      </c>
      <c r="G9095" s="128" t="s">
        <v>230</v>
      </c>
      <c r="H9095" s="128" t="s">
        <v>230</v>
      </c>
      <c r="I9095" s="128" t="s">
        <v>230</v>
      </c>
      <c r="J9095" s="128" t="s">
        <v>230</v>
      </c>
      <c r="K9095" s="128" t="s">
        <v>230</v>
      </c>
      <c r="N9095" s="128" t="s">
        <v>230</v>
      </c>
      <c r="AA9095" s="128" t="s">
        <v>230</v>
      </c>
    </row>
    <row r="9096" spans="6:27">
      <c r="F9096" s="128" t="s">
        <v>230</v>
      </c>
      <c r="G9096" s="128" t="s">
        <v>230</v>
      </c>
      <c r="H9096" s="128" t="s">
        <v>230</v>
      </c>
      <c r="I9096" s="128" t="s">
        <v>230</v>
      </c>
      <c r="J9096" s="128" t="s">
        <v>230</v>
      </c>
      <c r="K9096" s="128" t="s">
        <v>230</v>
      </c>
      <c r="N9096" s="128" t="s">
        <v>230</v>
      </c>
      <c r="AA9096" s="128" t="s">
        <v>230</v>
      </c>
    </row>
    <row r="9097" spans="6:27">
      <c r="F9097" s="128" t="s">
        <v>230</v>
      </c>
      <c r="G9097" s="128" t="s">
        <v>230</v>
      </c>
      <c r="H9097" s="128" t="s">
        <v>230</v>
      </c>
      <c r="I9097" s="128" t="s">
        <v>230</v>
      </c>
      <c r="J9097" s="128" t="s">
        <v>230</v>
      </c>
      <c r="K9097" s="128" t="s">
        <v>230</v>
      </c>
      <c r="N9097" s="128" t="s">
        <v>230</v>
      </c>
      <c r="AA9097" s="128" t="s">
        <v>230</v>
      </c>
    </row>
    <row r="9098" spans="6:27">
      <c r="F9098" s="128" t="s">
        <v>230</v>
      </c>
      <c r="G9098" s="128" t="s">
        <v>230</v>
      </c>
      <c r="H9098" s="128" t="s">
        <v>230</v>
      </c>
      <c r="I9098" s="128" t="s">
        <v>230</v>
      </c>
      <c r="J9098" s="128" t="s">
        <v>230</v>
      </c>
      <c r="K9098" s="128" t="s">
        <v>230</v>
      </c>
      <c r="N9098" s="128" t="s">
        <v>230</v>
      </c>
      <c r="AA9098" s="128" t="s">
        <v>230</v>
      </c>
    </row>
    <row r="9099" spans="6:27">
      <c r="F9099" s="128" t="s">
        <v>230</v>
      </c>
      <c r="G9099" s="128" t="s">
        <v>230</v>
      </c>
      <c r="H9099" s="128" t="s">
        <v>230</v>
      </c>
      <c r="I9099" s="128" t="s">
        <v>230</v>
      </c>
      <c r="J9099" s="128" t="s">
        <v>230</v>
      </c>
      <c r="K9099" s="128" t="s">
        <v>230</v>
      </c>
      <c r="N9099" s="128" t="s">
        <v>230</v>
      </c>
      <c r="AA9099" s="128" t="s">
        <v>230</v>
      </c>
    </row>
    <row r="9100" spans="6:27">
      <c r="F9100" s="128" t="s">
        <v>230</v>
      </c>
      <c r="G9100" s="128" t="s">
        <v>230</v>
      </c>
      <c r="H9100" s="128" t="s">
        <v>230</v>
      </c>
      <c r="I9100" s="128" t="s">
        <v>230</v>
      </c>
      <c r="J9100" s="128" t="s">
        <v>230</v>
      </c>
      <c r="K9100" s="128" t="s">
        <v>230</v>
      </c>
      <c r="N9100" s="128" t="s">
        <v>230</v>
      </c>
      <c r="AA9100" s="128" t="s">
        <v>230</v>
      </c>
    </row>
    <row r="9101" spans="6:27">
      <c r="F9101" s="128" t="s">
        <v>230</v>
      </c>
      <c r="G9101" s="128" t="s">
        <v>230</v>
      </c>
      <c r="H9101" s="128" t="s">
        <v>230</v>
      </c>
      <c r="I9101" s="128" t="s">
        <v>230</v>
      </c>
      <c r="J9101" s="128" t="s">
        <v>230</v>
      </c>
      <c r="K9101" s="128" t="s">
        <v>230</v>
      </c>
      <c r="N9101" s="128" t="s">
        <v>230</v>
      </c>
      <c r="AA9101" s="128" t="s">
        <v>230</v>
      </c>
    </row>
    <row r="9102" spans="6:27">
      <c r="F9102" s="128" t="s">
        <v>230</v>
      </c>
      <c r="G9102" s="128" t="s">
        <v>230</v>
      </c>
      <c r="H9102" s="128" t="s">
        <v>230</v>
      </c>
      <c r="I9102" s="128" t="s">
        <v>230</v>
      </c>
      <c r="J9102" s="128" t="s">
        <v>230</v>
      </c>
      <c r="K9102" s="128" t="s">
        <v>230</v>
      </c>
      <c r="N9102" s="128" t="s">
        <v>230</v>
      </c>
      <c r="AA9102" s="128" t="s">
        <v>230</v>
      </c>
    </row>
    <row r="9103" spans="6:27">
      <c r="F9103" s="128" t="s">
        <v>230</v>
      </c>
      <c r="G9103" s="128" t="s">
        <v>230</v>
      </c>
      <c r="H9103" s="128" t="s">
        <v>230</v>
      </c>
      <c r="I9103" s="128" t="s">
        <v>230</v>
      </c>
      <c r="J9103" s="128" t="s">
        <v>230</v>
      </c>
      <c r="K9103" s="128" t="s">
        <v>230</v>
      </c>
      <c r="N9103" s="128" t="s">
        <v>230</v>
      </c>
      <c r="AA9103" s="128" t="s">
        <v>230</v>
      </c>
    </row>
    <row r="9104" spans="6:27">
      <c r="F9104" s="128" t="s">
        <v>230</v>
      </c>
      <c r="G9104" s="128" t="s">
        <v>230</v>
      </c>
      <c r="H9104" s="128" t="s">
        <v>230</v>
      </c>
      <c r="I9104" s="128" t="s">
        <v>230</v>
      </c>
      <c r="J9104" s="128" t="s">
        <v>230</v>
      </c>
      <c r="K9104" s="128" t="s">
        <v>230</v>
      </c>
      <c r="N9104" s="128" t="s">
        <v>230</v>
      </c>
      <c r="AA9104" s="128" t="s">
        <v>230</v>
      </c>
    </row>
    <row r="9105" spans="6:27">
      <c r="F9105" s="128" t="s">
        <v>230</v>
      </c>
      <c r="G9105" s="128" t="s">
        <v>230</v>
      </c>
      <c r="H9105" s="128" t="s">
        <v>230</v>
      </c>
      <c r="I9105" s="128" t="s">
        <v>230</v>
      </c>
      <c r="J9105" s="128" t="s">
        <v>230</v>
      </c>
      <c r="K9105" s="128" t="s">
        <v>230</v>
      </c>
      <c r="N9105" s="128" t="s">
        <v>230</v>
      </c>
      <c r="AA9105" s="128" t="s">
        <v>230</v>
      </c>
    </row>
    <row r="9106" spans="6:27">
      <c r="F9106" s="128" t="s">
        <v>230</v>
      </c>
      <c r="G9106" s="128" t="s">
        <v>230</v>
      </c>
      <c r="H9106" s="128" t="s">
        <v>230</v>
      </c>
      <c r="I9106" s="128" t="s">
        <v>230</v>
      </c>
      <c r="J9106" s="128" t="s">
        <v>230</v>
      </c>
      <c r="K9106" s="128" t="s">
        <v>230</v>
      </c>
      <c r="N9106" s="128" t="s">
        <v>230</v>
      </c>
      <c r="AA9106" s="128" t="s">
        <v>230</v>
      </c>
    </row>
    <row r="9107" spans="6:27">
      <c r="F9107" s="128" t="s">
        <v>230</v>
      </c>
      <c r="G9107" s="128" t="s">
        <v>230</v>
      </c>
      <c r="H9107" s="128" t="s">
        <v>230</v>
      </c>
      <c r="I9107" s="128" t="s">
        <v>230</v>
      </c>
      <c r="J9107" s="128" t="s">
        <v>230</v>
      </c>
      <c r="K9107" s="128" t="s">
        <v>230</v>
      </c>
      <c r="N9107" s="128" t="s">
        <v>230</v>
      </c>
      <c r="AA9107" s="128" t="s">
        <v>230</v>
      </c>
    </row>
    <row r="9108" spans="6:27">
      <c r="F9108" s="128" t="s">
        <v>230</v>
      </c>
      <c r="G9108" s="128" t="s">
        <v>230</v>
      </c>
      <c r="H9108" s="128" t="s">
        <v>230</v>
      </c>
      <c r="I9108" s="128" t="s">
        <v>230</v>
      </c>
      <c r="J9108" s="128" t="s">
        <v>230</v>
      </c>
      <c r="K9108" s="128" t="s">
        <v>230</v>
      </c>
      <c r="N9108" s="128" t="s">
        <v>230</v>
      </c>
      <c r="AA9108" s="128" t="s">
        <v>230</v>
      </c>
    </row>
    <row r="9109" spans="6:27">
      <c r="F9109" s="128" t="s">
        <v>230</v>
      </c>
      <c r="G9109" s="128" t="s">
        <v>230</v>
      </c>
      <c r="H9109" s="128" t="s">
        <v>230</v>
      </c>
      <c r="I9109" s="128" t="s">
        <v>230</v>
      </c>
      <c r="J9109" s="128" t="s">
        <v>230</v>
      </c>
      <c r="K9109" s="128" t="s">
        <v>230</v>
      </c>
      <c r="N9109" s="128" t="s">
        <v>230</v>
      </c>
      <c r="AA9109" s="128" t="s">
        <v>230</v>
      </c>
    </row>
    <row r="9110" spans="6:27">
      <c r="F9110" s="128" t="s">
        <v>230</v>
      </c>
      <c r="G9110" s="128" t="s">
        <v>230</v>
      </c>
      <c r="H9110" s="128" t="s">
        <v>230</v>
      </c>
      <c r="I9110" s="128" t="s">
        <v>230</v>
      </c>
      <c r="J9110" s="128" t="s">
        <v>230</v>
      </c>
      <c r="K9110" s="128" t="s">
        <v>230</v>
      </c>
      <c r="N9110" s="128" t="s">
        <v>230</v>
      </c>
      <c r="AA9110" s="128" t="s">
        <v>230</v>
      </c>
    </row>
    <row r="9111" spans="6:27">
      <c r="F9111" s="128" t="s">
        <v>230</v>
      </c>
      <c r="G9111" s="128" t="s">
        <v>230</v>
      </c>
      <c r="H9111" s="128" t="s">
        <v>230</v>
      </c>
      <c r="I9111" s="128" t="s">
        <v>230</v>
      </c>
      <c r="J9111" s="128" t="s">
        <v>230</v>
      </c>
      <c r="K9111" s="128" t="s">
        <v>230</v>
      </c>
      <c r="N9111" s="128" t="s">
        <v>230</v>
      </c>
      <c r="AA9111" s="128" t="s">
        <v>230</v>
      </c>
    </row>
    <row r="9112" spans="6:27">
      <c r="F9112" s="128" t="s">
        <v>230</v>
      </c>
      <c r="G9112" s="128" t="s">
        <v>230</v>
      </c>
      <c r="H9112" s="128" t="s">
        <v>230</v>
      </c>
      <c r="I9112" s="128" t="s">
        <v>230</v>
      </c>
      <c r="J9112" s="128" t="s">
        <v>230</v>
      </c>
      <c r="K9112" s="128" t="s">
        <v>230</v>
      </c>
      <c r="N9112" s="128" t="s">
        <v>230</v>
      </c>
      <c r="AA9112" s="128" t="s">
        <v>230</v>
      </c>
    </row>
    <row r="9113" spans="6:27">
      <c r="F9113" s="128" t="s">
        <v>230</v>
      </c>
      <c r="G9113" s="128" t="s">
        <v>230</v>
      </c>
      <c r="H9113" s="128" t="s">
        <v>230</v>
      </c>
      <c r="I9113" s="128" t="s">
        <v>230</v>
      </c>
      <c r="J9113" s="128" t="s">
        <v>230</v>
      </c>
      <c r="K9113" s="128" t="s">
        <v>230</v>
      </c>
      <c r="N9113" s="128" t="s">
        <v>230</v>
      </c>
      <c r="AA9113" s="128" t="s">
        <v>230</v>
      </c>
    </row>
    <row r="9114" spans="6:27">
      <c r="F9114" s="128" t="s">
        <v>230</v>
      </c>
      <c r="G9114" s="128" t="s">
        <v>230</v>
      </c>
      <c r="H9114" s="128" t="s">
        <v>230</v>
      </c>
      <c r="I9114" s="128" t="s">
        <v>230</v>
      </c>
      <c r="J9114" s="128" t="s">
        <v>230</v>
      </c>
      <c r="K9114" s="128" t="s">
        <v>230</v>
      </c>
      <c r="N9114" s="128" t="s">
        <v>230</v>
      </c>
      <c r="AA9114" s="128" t="s">
        <v>230</v>
      </c>
    </row>
    <row r="9115" spans="6:27">
      <c r="F9115" s="128" t="s">
        <v>230</v>
      </c>
      <c r="G9115" s="128" t="s">
        <v>230</v>
      </c>
      <c r="H9115" s="128" t="s">
        <v>230</v>
      </c>
      <c r="I9115" s="128" t="s">
        <v>230</v>
      </c>
      <c r="J9115" s="128" t="s">
        <v>230</v>
      </c>
      <c r="K9115" s="128" t="s">
        <v>230</v>
      </c>
      <c r="N9115" s="128" t="s">
        <v>230</v>
      </c>
      <c r="AA9115" s="128" t="s">
        <v>230</v>
      </c>
    </row>
    <row r="9116" spans="6:27">
      <c r="F9116" s="128" t="s">
        <v>230</v>
      </c>
      <c r="G9116" s="128" t="s">
        <v>230</v>
      </c>
      <c r="H9116" s="128" t="s">
        <v>230</v>
      </c>
      <c r="I9116" s="128" t="s">
        <v>230</v>
      </c>
      <c r="J9116" s="128" t="s">
        <v>230</v>
      </c>
      <c r="K9116" s="128" t="s">
        <v>230</v>
      </c>
      <c r="N9116" s="128" t="s">
        <v>230</v>
      </c>
      <c r="AA9116" s="128" t="s">
        <v>230</v>
      </c>
    </row>
    <row r="9117" spans="6:27">
      <c r="F9117" s="128" t="s">
        <v>230</v>
      </c>
      <c r="G9117" s="128" t="s">
        <v>230</v>
      </c>
      <c r="H9117" s="128" t="s">
        <v>230</v>
      </c>
      <c r="I9117" s="128" t="s">
        <v>230</v>
      </c>
      <c r="J9117" s="128" t="s">
        <v>230</v>
      </c>
      <c r="K9117" s="128" t="s">
        <v>230</v>
      </c>
      <c r="N9117" s="128" t="s">
        <v>230</v>
      </c>
      <c r="AA9117" s="128" t="s">
        <v>230</v>
      </c>
    </row>
    <row r="9118" spans="6:27">
      <c r="F9118" s="128" t="s">
        <v>230</v>
      </c>
      <c r="G9118" s="128" t="s">
        <v>230</v>
      </c>
      <c r="H9118" s="128" t="s">
        <v>230</v>
      </c>
      <c r="I9118" s="128" t="s">
        <v>230</v>
      </c>
      <c r="J9118" s="128" t="s">
        <v>230</v>
      </c>
      <c r="K9118" s="128" t="s">
        <v>230</v>
      </c>
      <c r="N9118" s="128" t="s">
        <v>230</v>
      </c>
      <c r="AA9118" s="128" t="s">
        <v>230</v>
      </c>
    </row>
    <row r="9119" spans="6:27">
      <c r="F9119" s="128" t="s">
        <v>230</v>
      </c>
      <c r="G9119" s="128" t="s">
        <v>230</v>
      </c>
      <c r="H9119" s="128" t="s">
        <v>230</v>
      </c>
      <c r="I9119" s="128" t="s">
        <v>230</v>
      </c>
      <c r="J9119" s="128" t="s">
        <v>230</v>
      </c>
      <c r="K9119" s="128" t="s">
        <v>230</v>
      </c>
      <c r="N9119" s="128" t="s">
        <v>230</v>
      </c>
      <c r="AA9119" s="128" t="s">
        <v>230</v>
      </c>
    </row>
    <row r="9120" spans="6:27">
      <c r="F9120" s="128" t="s">
        <v>230</v>
      </c>
      <c r="G9120" s="128" t="s">
        <v>230</v>
      </c>
      <c r="H9120" s="128" t="s">
        <v>230</v>
      </c>
      <c r="I9120" s="128" t="s">
        <v>230</v>
      </c>
      <c r="J9120" s="128" t="s">
        <v>230</v>
      </c>
      <c r="K9120" s="128" t="s">
        <v>230</v>
      </c>
      <c r="N9120" s="128" t="s">
        <v>230</v>
      </c>
      <c r="AA9120" s="128" t="s">
        <v>230</v>
      </c>
    </row>
    <row r="9121" spans="6:27">
      <c r="F9121" s="128" t="s">
        <v>230</v>
      </c>
      <c r="G9121" s="128" t="s">
        <v>230</v>
      </c>
      <c r="H9121" s="128" t="s">
        <v>230</v>
      </c>
      <c r="I9121" s="128" t="s">
        <v>230</v>
      </c>
      <c r="J9121" s="128" t="s">
        <v>230</v>
      </c>
      <c r="K9121" s="128" t="s">
        <v>230</v>
      </c>
      <c r="N9121" s="128" t="s">
        <v>230</v>
      </c>
      <c r="AA9121" s="128" t="s">
        <v>230</v>
      </c>
    </row>
    <row r="9122" spans="6:27">
      <c r="F9122" s="128" t="s">
        <v>230</v>
      </c>
      <c r="G9122" s="128" t="s">
        <v>230</v>
      </c>
      <c r="H9122" s="128" t="s">
        <v>230</v>
      </c>
      <c r="I9122" s="128" t="s">
        <v>230</v>
      </c>
      <c r="J9122" s="128" t="s">
        <v>230</v>
      </c>
      <c r="K9122" s="128" t="s">
        <v>230</v>
      </c>
      <c r="N9122" s="128" t="s">
        <v>230</v>
      </c>
      <c r="AA9122" s="128" t="s">
        <v>230</v>
      </c>
    </row>
    <row r="9123" spans="6:27">
      <c r="F9123" s="128" t="s">
        <v>230</v>
      </c>
      <c r="G9123" s="128" t="s">
        <v>230</v>
      </c>
      <c r="H9123" s="128" t="s">
        <v>230</v>
      </c>
      <c r="I9123" s="128" t="s">
        <v>230</v>
      </c>
      <c r="J9123" s="128" t="s">
        <v>230</v>
      </c>
      <c r="K9123" s="128" t="s">
        <v>230</v>
      </c>
      <c r="N9123" s="128" t="s">
        <v>230</v>
      </c>
      <c r="AA9123" s="128" t="s">
        <v>230</v>
      </c>
    </row>
    <row r="9124" spans="6:27">
      <c r="F9124" s="128" t="s">
        <v>230</v>
      </c>
      <c r="G9124" s="128" t="s">
        <v>230</v>
      </c>
      <c r="H9124" s="128" t="s">
        <v>230</v>
      </c>
      <c r="I9124" s="128" t="s">
        <v>230</v>
      </c>
      <c r="J9124" s="128" t="s">
        <v>230</v>
      </c>
      <c r="K9124" s="128" t="s">
        <v>230</v>
      </c>
      <c r="N9124" s="128" t="s">
        <v>230</v>
      </c>
      <c r="AA9124" s="128" t="s">
        <v>230</v>
      </c>
    </row>
    <row r="9125" spans="6:27">
      <c r="F9125" s="128" t="s">
        <v>230</v>
      </c>
      <c r="G9125" s="128" t="s">
        <v>230</v>
      </c>
      <c r="H9125" s="128" t="s">
        <v>230</v>
      </c>
      <c r="I9125" s="128" t="s">
        <v>230</v>
      </c>
      <c r="J9125" s="128" t="s">
        <v>230</v>
      </c>
      <c r="K9125" s="128" t="s">
        <v>230</v>
      </c>
      <c r="N9125" s="128" t="s">
        <v>230</v>
      </c>
      <c r="AA9125" s="128" t="s">
        <v>230</v>
      </c>
    </row>
    <row r="9126" spans="6:27">
      <c r="F9126" s="128" t="s">
        <v>230</v>
      </c>
      <c r="G9126" s="128" t="s">
        <v>230</v>
      </c>
      <c r="H9126" s="128" t="s">
        <v>230</v>
      </c>
      <c r="I9126" s="128" t="s">
        <v>230</v>
      </c>
      <c r="J9126" s="128" t="s">
        <v>230</v>
      </c>
      <c r="K9126" s="128" t="s">
        <v>230</v>
      </c>
      <c r="N9126" s="128" t="s">
        <v>230</v>
      </c>
      <c r="AA9126" s="128" t="s">
        <v>230</v>
      </c>
    </row>
    <row r="9127" spans="6:27">
      <c r="F9127" s="128" t="s">
        <v>230</v>
      </c>
      <c r="G9127" s="128" t="s">
        <v>230</v>
      </c>
      <c r="H9127" s="128" t="s">
        <v>230</v>
      </c>
      <c r="I9127" s="128" t="s">
        <v>230</v>
      </c>
      <c r="J9127" s="128" t="s">
        <v>230</v>
      </c>
      <c r="K9127" s="128" t="s">
        <v>230</v>
      </c>
      <c r="N9127" s="128" t="s">
        <v>230</v>
      </c>
      <c r="AA9127" s="128" t="s">
        <v>230</v>
      </c>
    </row>
    <row r="9128" spans="6:27">
      <c r="F9128" s="128" t="s">
        <v>230</v>
      </c>
      <c r="G9128" s="128" t="s">
        <v>230</v>
      </c>
      <c r="H9128" s="128" t="s">
        <v>230</v>
      </c>
      <c r="I9128" s="128" t="s">
        <v>230</v>
      </c>
      <c r="J9128" s="128" t="s">
        <v>230</v>
      </c>
      <c r="K9128" s="128" t="s">
        <v>230</v>
      </c>
      <c r="N9128" s="128" t="s">
        <v>230</v>
      </c>
      <c r="AA9128" s="128" t="s">
        <v>230</v>
      </c>
    </row>
    <row r="9129" spans="6:27">
      <c r="F9129" s="128" t="s">
        <v>230</v>
      </c>
      <c r="G9129" s="128" t="s">
        <v>230</v>
      </c>
      <c r="H9129" s="128" t="s">
        <v>230</v>
      </c>
      <c r="I9129" s="128" t="s">
        <v>230</v>
      </c>
      <c r="J9129" s="128" t="s">
        <v>230</v>
      </c>
      <c r="K9129" s="128" t="s">
        <v>230</v>
      </c>
      <c r="N9129" s="128" t="s">
        <v>230</v>
      </c>
      <c r="AA9129" s="128" t="s">
        <v>230</v>
      </c>
    </row>
    <row r="9130" spans="6:27">
      <c r="F9130" s="128" t="s">
        <v>230</v>
      </c>
      <c r="G9130" s="128" t="s">
        <v>230</v>
      </c>
      <c r="H9130" s="128" t="s">
        <v>230</v>
      </c>
      <c r="I9130" s="128" t="s">
        <v>230</v>
      </c>
      <c r="J9130" s="128" t="s">
        <v>230</v>
      </c>
      <c r="K9130" s="128" t="s">
        <v>230</v>
      </c>
      <c r="N9130" s="128" t="s">
        <v>230</v>
      </c>
      <c r="AA9130" s="128" t="s">
        <v>230</v>
      </c>
    </row>
    <row r="9131" spans="6:27">
      <c r="F9131" s="128" t="s">
        <v>230</v>
      </c>
      <c r="G9131" s="128" t="s">
        <v>230</v>
      </c>
      <c r="H9131" s="128" t="s">
        <v>230</v>
      </c>
      <c r="I9131" s="128" t="s">
        <v>230</v>
      </c>
      <c r="J9131" s="128" t="s">
        <v>230</v>
      </c>
      <c r="K9131" s="128" t="s">
        <v>230</v>
      </c>
      <c r="N9131" s="128" t="s">
        <v>230</v>
      </c>
      <c r="AA9131" s="128" t="s">
        <v>230</v>
      </c>
    </row>
    <row r="9132" spans="6:27">
      <c r="F9132" s="128" t="s">
        <v>230</v>
      </c>
      <c r="G9132" s="128" t="s">
        <v>230</v>
      </c>
      <c r="H9132" s="128" t="s">
        <v>230</v>
      </c>
      <c r="I9132" s="128" t="s">
        <v>230</v>
      </c>
      <c r="J9132" s="128" t="s">
        <v>230</v>
      </c>
      <c r="K9132" s="128" t="s">
        <v>230</v>
      </c>
      <c r="N9132" s="128" t="s">
        <v>230</v>
      </c>
      <c r="AA9132" s="128" t="s">
        <v>230</v>
      </c>
    </row>
    <row r="9133" spans="6:27">
      <c r="F9133" s="128" t="s">
        <v>230</v>
      </c>
      <c r="G9133" s="128" t="s">
        <v>230</v>
      </c>
      <c r="H9133" s="128" t="s">
        <v>230</v>
      </c>
      <c r="I9133" s="128" t="s">
        <v>230</v>
      </c>
      <c r="J9133" s="128" t="s">
        <v>230</v>
      </c>
      <c r="K9133" s="128" t="s">
        <v>230</v>
      </c>
      <c r="N9133" s="128" t="s">
        <v>230</v>
      </c>
      <c r="AA9133" s="128" t="s">
        <v>230</v>
      </c>
    </row>
    <row r="9134" spans="6:27">
      <c r="F9134" s="128" t="s">
        <v>230</v>
      </c>
      <c r="G9134" s="128" t="s">
        <v>230</v>
      </c>
      <c r="H9134" s="128" t="s">
        <v>230</v>
      </c>
      <c r="I9134" s="128" t="s">
        <v>230</v>
      </c>
      <c r="J9134" s="128" t="s">
        <v>230</v>
      </c>
      <c r="K9134" s="128" t="s">
        <v>230</v>
      </c>
      <c r="N9134" s="128" t="s">
        <v>230</v>
      </c>
      <c r="AA9134" s="128" t="s">
        <v>230</v>
      </c>
    </row>
    <row r="9135" spans="6:27">
      <c r="F9135" s="128" t="s">
        <v>230</v>
      </c>
      <c r="G9135" s="128" t="s">
        <v>230</v>
      </c>
      <c r="H9135" s="128" t="s">
        <v>230</v>
      </c>
      <c r="I9135" s="128" t="s">
        <v>230</v>
      </c>
      <c r="J9135" s="128" t="s">
        <v>230</v>
      </c>
      <c r="K9135" s="128" t="s">
        <v>230</v>
      </c>
      <c r="N9135" s="128" t="s">
        <v>230</v>
      </c>
      <c r="AA9135" s="128" t="s">
        <v>230</v>
      </c>
    </row>
    <row r="9136" spans="6:27">
      <c r="F9136" s="128" t="s">
        <v>230</v>
      </c>
      <c r="G9136" s="128" t="s">
        <v>230</v>
      </c>
      <c r="H9136" s="128" t="s">
        <v>230</v>
      </c>
      <c r="I9136" s="128" t="s">
        <v>230</v>
      </c>
      <c r="J9136" s="128" t="s">
        <v>230</v>
      </c>
      <c r="K9136" s="128" t="s">
        <v>230</v>
      </c>
      <c r="N9136" s="128" t="s">
        <v>230</v>
      </c>
      <c r="AA9136" s="128" t="s">
        <v>230</v>
      </c>
    </row>
    <row r="9137" spans="6:27">
      <c r="F9137" s="128" t="s">
        <v>230</v>
      </c>
      <c r="G9137" s="128" t="s">
        <v>230</v>
      </c>
      <c r="H9137" s="128" t="s">
        <v>230</v>
      </c>
      <c r="I9137" s="128" t="s">
        <v>230</v>
      </c>
      <c r="J9137" s="128" t="s">
        <v>230</v>
      </c>
      <c r="K9137" s="128" t="s">
        <v>230</v>
      </c>
      <c r="N9137" s="128" t="s">
        <v>230</v>
      </c>
      <c r="AA9137" s="128" t="s">
        <v>230</v>
      </c>
    </row>
    <row r="9138" spans="6:27">
      <c r="F9138" s="128" t="s">
        <v>230</v>
      </c>
      <c r="G9138" s="128" t="s">
        <v>230</v>
      </c>
      <c r="H9138" s="128" t="s">
        <v>230</v>
      </c>
      <c r="I9138" s="128" t="s">
        <v>230</v>
      </c>
      <c r="J9138" s="128" t="s">
        <v>230</v>
      </c>
      <c r="K9138" s="128" t="s">
        <v>230</v>
      </c>
      <c r="N9138" s="128" t="s">
        <v>230</v>
      </c>
      <c r="AA9138" s="128" t="s">
        <v>230</v>
      </c>
    </row>
    <row r="9139" spans="6:27">
      <c r="F9139" s="128" t="s">
        <v>230</v>
      </c>
      <c r="G9139" s="128" t="s">
        <v>230</v>
      </c>
      <c r="H9139" s="128" t="s">
        <v>230</v>
      </c>
      <c r="I9139" s="128" t="s">
        <v>230</v>
      </c>
      <c r="J9139" s="128" t="s">
        <v>230</v>
      </c>
      <c r="K9139" s="128" t="s">
        <v>230</v>
      </c>
      <c r="N9139" s="128" t="s">
        <v>230</v>
      </c>
      <c r="AA9139" s="128" t="s">
        <v>230</v>
      </c>
    </row>
    <row r="9140" spans="6:27">
      <c r="F9140" s="128" t="s">
        <v>230</v>
      </c>
      <c r="G9140" s="128" t="s">
        <v>230</v>
      </c>
      <c r="H9140" s="128" t="s">
        <v>230</v>
      </c>
      <c r="I9140" s="128" t="s">
        <v>230</v>
      </c>
      <c r="J9140" s="128" t="s">
        <v>230</v>
      </c>
      <c r="K9140" s="128" t="s">
        <v>230</v>
      </c>
      <c r="N9140" s="128" t="s">
        <v>230</v>
      </c>
      <c r="AA9140" s="128" t="s">
        <v>230</v>
      </c>
    </row>
    <row r="9141" spans="6:27">
      <c r="F9141" s="128" t="s">
        <v>230</v>
      </c>
      <c r="G9141" s="128" t="s">
        <v>230</v>
      </c>
      <c r="H9141" s="128" t="s">
        <v>230</v>
      </c>
      <c r="I9141" s="128" t="s">
        <v>230</v>
      </c>
      <c r="J9141" s="128" t="s">
        <v>230</v>
      </c>
      <c r="K9141" s="128" t="s">
        <v>230</v>
      </c>
      <c r="N9141" s="128" t="s">
        <v>230</v>
      </c>
      <c r="AA9141" s="128" t="s">
        <v>230</v>
      </c>
    </row>
    <row r="9142" spans="6:27">
      <c r="F9142" s="128" t="s">
        <v>230</v>
      </c>
      <c r="G9142" s="128" t="s">
        <v>230</v>
      </c>
      <c r="H9142" s="128" t="s">
        <v>230</v>
      </c>
      <c r="I9142" s="128" t="s">
        <v>230</v>
      </c>
      <c r="J9142" s="128" t="s">
        <v>230</v>
      </c>
      <c r="K9142" s="128" t="s">
        <v>230</v>
      </c>
      <c r="N9142" s="128" t="s">
        <v>230</v>
      </c>
      <c r="AA9142" s="128" t="s">
        <v>230</v>
      </c>
    </row>
    <row r="9143" spans="6:27">
      <c r="F9143" s="128" t="s">
        <v>230</v>
      </c>
      <c r="G9143" s="128" t="s">
        <v>230</v>
      </c>
      <c r="H9143" s="128" t="s">
        <v>230</v>
      </c>
      <c r="I9143" s="128" t="s">
        <v>230</v>
      </c>
      <c r="J9143" s="128" t="s">
        <v>230</v>
      </c>
      <c r="K9143" s="128" t="s">
        <v>230</v>
      </c>
      <c r="N9143" s="128" t="s">
        <v>230</v>
      </c>
      <c r="AA9143" s="128" t="s">
        <v>230</v>
      </c>
    </row>
    <row r="9144" spans="6:27">
      <c r="F9144" s="128" t="s">
        <v>230</v>
      </c>
      <c r="G9144" s="128" t="s">
        <v>230</v>
      </c>
      <c r="H9144" s="128" t="s">
        <v>230</v>
      </c>
      <c r="I9144" s="128" t="s">
        <v>230</v>
      </c>
      <c r="J9144" s="128" t="s">
        <v>230</v>
      </c>
      <c r="K9144" s="128" t="s">
        <v>230</v>
      </c>
      <c r="N9144" s="128" t="s">
        <v>230</v>
      </c>
      <c r="AA9144" s="128" t="s">
        <v>230</v>
      </c>
    </row>
    <row r="9145" spans="6:27">
      <c r="F9145" s="128" t="s">
        <v>230</v>
      </c>
      <c r="G9145" s="128" t="s">
        <v>230</v>
      </c>
      <c r="H9145" s="128" t="s">
        <v>230</v>
      </c>
      <c r="I9145" s="128" t="s">
        <v>230</v>
      </c>
      <c r="J9145" s="128" t="s">
        <v>230</v>
      </c>
      <c r="K9145" s="128" t="s">
        <v>230</v>
      </c>
      <c r="N9145" s="128" t="s">
        <v>230</v>
      </c>
      <c r="AA9145" s="128" t="s">
        <v>230</v>
      </c>
    </row>
    <row r="9146" spans="6:27">
      <c r="F9146" s="128" t="s">
        <v>230</v>
      </c>
      <c r="G9146" s="128" t="s">
        <v>230</v>
      </c>
      <c r="H9146" s="128" t="s">
        <v>230</v>
      </c>
      <c r="I9146" s="128" t="s">
        <v>230</v>
      </c>
      <c r="J9146" s="128" t="s">
        <v>230</v>
      </c>
      <c r="K9146" s="128" t="s">
        <v>230</v>
      </c>
      <c r="N9146" s="128" t="s">
        <v>230</v>
      </c>
      <c r="AA9146" s="128" t="s">
        <v>230</v>
      </c>
    </row>
    <row r="9147" spans="6:27">
      <c r="F9147" s="128" t="s">
        <v>230</v>
      </c>
      <c r="G9147" s="128" t="s">
        <v>230</v>
      </c>
      <c r="H9147" s="128" t="s">
        <v>230</v>
      </c>
      <c r="I9147" s="128" t="s">
        <v>230</v>
      </c>
      <c r="J9147" s="128" t="s">
        <v>230</v>
      </c>
      <c r="K9147" s="128" t="s">
        <v>230</v>
      </c>
      <c r="N9147" s="128" t="s">
        <v>230</v>
      </c>
      <c r="AA9147" s="128" t="s">
        <v>230</v>
      </c>
    </row>
    <row r="9148" spans="6:27">
      <c r="F9148" s="128" t="s">
        <v>230</v>
      </c>
      <c r="G9148" s="128" t="s">
        <v>230</v>
      </c>
      <c r="H9148" s="128" t="s">
        <v>230</v>
      </c>
      <c r="I9148" s="128" t="s">
        <v>230</v>
      </c>
      <c r="J9148" s="128" t="s">
        <v>230</v>
      </c>
      <c r="K9148" s="128" t="s">
        <v>230</v>
      </c>
      <c r="N9148" s="128" t="s">
        <v>230</v>
      </c>
      <c r="AA9148" s="128" t="s">
        <v>230</v>
      </c>
    </row>
    <row r="9149" spans="6:27">
      <c r="F9149" s="128" t="s">
        <v>230</v>
      </c>
      <c r="G9149" s="128" t="s">
        <v>230</v>
      </c>
      <c r="H9149" s="128" t="s">
        <v>230</v>
      </c>
      <c r="I9149" s="128" t="s">
        <v>230</v>
      </c>
      <c r="J9149" s="128" t="s">
        <v>230</v>
      </c>
      <c r="K9149" s="128" t="s">
        <v>230</v>
      </c>
      <c r="N9149" s="128" t="s">
        <v>230</v>
      </c>
      <c r="AA9149" s="128" t="s">
        <v>230</v>
      </c>
    </row>
    <row r="9150" spans="6:27">
      <c r="F9150" s="128" t="s">
        <v>230</v>
      </c>
      <c r="G9150" s="128" t="s">
        <v>230</v>
      </c>
      <c r="H9150" s="128" t="s">
        <v>230</v>
      </c>
      <c r="I9150" s="128" t="s">
        <v>230</v>
      </c>
      <c r="J9150" s="128" t="s">
        <v>230</v>
      </c>
      <c r="K9150" s="128" t="s">
        <v>230</v>
      </c>
      <c r="N9150" s="128" t="s">
        <v>230</v>
      </c>
      <c r="AA9150" s="128" t="s">
        <v>230</v>
      </c>
    </row>
    <row r="9151" spans="6:27">
      <c r="F9151" s="128" t="s">
        <v>230</v>
      </c>
      <c r="G9151" s="128" t="s">
        <v>230</v>
      </c>
      <c r="H9151" s="128" t="s">
        <v>230</v>
      </c>
      <c r="I9151" s="128" t="s">
        <v>230</v>
      </c>
      <c r="J9151" s="128" t="s">
        <v>230</v>
      </c>
      <c r="K9151" s="128" t="s">
        <v>230</v>
      </c>
      <c r="N9151" s="128" t="s">
        <v>230</v>
      </c>
      <c r="AA9151" s="128" t="s">
        <v>230</v>
      </c>
    </row>
    <row r="9152" spans="6:27">
      <c r="F9152" s="128" t="s">
        <v>230</v>
      </c>
      <c r="G9152" s="128" t="s">
        <v>230</v>
      </c>
      <c r="H9152" s="128" t="s">
        <v>230</v>
      </c>
      <c r="I9152" s="128" t="s">
        <v>230</v>
      </c>
      <c r="J9152" s="128" t="s">
        <v>230</v>
      </c>
      <c r="K9152" s="128" t="s">
        <v>230</v>
      </c>
      <c r="N9152" s="128" t="s">
        <v>230</v>
      </c>
      <c r="AA9152" s="128" t="s">
        <v>230</v>
      </c>
    </row>
    <row r="9153" spans="6:27">
      <c r="F9153" s="128" t="s">
        <v>230</v>
      </c>
      <c r="G9153" s="128" t="s">
        <v>230</v>
      </c>
      <c r="H9153" s="128" t="s">
        <v>230</v>
      </c>
      <c r="I9153" s="128" t="s">
        <v>230</v>
      </c>
      <c r="J9153" s="128" t="s">
        <v>230</v>
      </c>
      <c r="K9153" s="128" t="s">
        <v>230</v>
      </c>
      <c r="N9153" s="128" t="s">
        <v>230</v>
      </c>
      <c r="AA9153" s="128" t="s">
        <v>230</v>
      </c>
    </row>
    <row r="9154" spans="6:27">
      <c r="F9154" s="128" t="s">
        <v>230</v>
      </c>
      <c r="G9154" s="128" t="s">
        <v>230</v>
      </c>
      <c r="H9154" s="128" t="s">
        <v>230</v>
      </c>
      <c r="I9154" s="128" t="s">
        <v>230</v>
      </c>
      <c r="J9154" s="128" t="s">
        <v>230</v>
      </c>
      <c r="K9154" s="128" t="s">
        <v>230</v>
      </c>
      <c r="N9154" s="128" t="s">
        <v>230</v>
      </c>
      <c r="AA9154" s="128" t="s">
        <v>230</v>
      </c>
    </row>
    <row r="9155" spans="6:27">
      <c r="F9155" s="128" t="s">
        <v>230</v>
      </c>
      <c r="G9155" s="128" t="s">
        <v>230</v>
      </c>
      <c r="H9155" s="128" t="s">
        <v>230</v>
      </c>
      <c r="I9155" s="128" t="s">
        <v>230</v>
      </c>
      <c r="J9155" s="128" t="s">
        <v>230</v>
      </c>
      <c r="K9155" s="128" t="s">
        <v>230</v>
      </c>
      <c r="N9155" s="128" t="s">
        <v>230</v>
      </c>
      <c r="AA9155" s="128" t="s">
        <v>230</v>
      </c>
    </row>
    <row r="9156" spans="6:27">
      <c r="F9156" s="128" t="s">
        <v>230</v>
      </c>
      <c r="G9156" s="128" t="s">
        <v>230</v>
      </c>
      <c r="H9156" s="128" t="s">
        <v>230</v>
      </c>
      <c r="I9156" s="128" t="s">
        <v>230</v>
      </c>
      <c r="J9156" s="128" t="s">
        <v>230</v>
      </c>
      <c r="K9156" s="128" t="s">
        <v>230</v>
      </c>
      <c r="N9156" s="128" t="s">
        <v>230</v>
      </c>
      <c r="AA9156" s="128" t="s">
        <v>230</v>
      </c>
    </row>
    <row r="9157" spans="6:27">
      <c r="F9157" s="128" t="s">
        <v>230</v>
      </c>
      <c r="G9157" s="128" t="s">
        <v>230</v>
      </c>
      <c r="H9157" s="128" t="s">
        <v>230</v>
      </c>
      <c r="I9157" s="128" t="s">
        <v>230</v>
      </c>
      <c r="J9157" s="128" t="s">
        <v>230</v>
      </c>
      <c r="K9157" s="128" t="s">
        <v>230</v>
      </c>
      <c r="N9157" s="128" t="s">
        <v>230</v>
      </c>
      <c r="AA9157" s="128" t="s">
        <v>230</v>
      </c>
    </row>
    <row r="9158" spans="6:27">
      <c r="F9158" s="128" t="s">
        <v>230</v>
      </c>
      <c r="G9158" s="128" t="s">
        <v>230</v>
      </c>
      <c r="H9158" s="128" t="s">
        <v>230</v>
      </c>
      <c r="I9158" s="128" t="s">
        <v>230</v>
      </c>
      <c r="J9158" s="128" t="s">
        <v>230</v>
      </c>
      <c r="K9158" s="128" t="s">
        <v>230</v>
      </c>
      <c r="N9158" s="128" t="s">
        <v>230</v>
      </c>
      <c r="AA9158" s="128" t="s">
        <v>230</v>
      </c>
    </row>
    <row r="9159" spans="6:27">
      <c r="F9159" s="128" t="s">
        <v>230</v>
      </c>
      <c r="G9159" s="128" t="s">
        <v>230</v>
      </c>
      <c r="H9159" s="128" t="s">
        <v>230</v>
      </c>
      <c r="I9159" s="128" t="s">
        <v>230</v>
      </c>
      <c r="J9159" s="128" t="s">
        <v>230</v>
      </c>
      <c r="K9159" s="128" t="s">
        <v>230</v>
      </c>
      <c r="N9159" s="128" t="s">
        <v>230</v>
      </c>
      <c r="AA9159" s="128" t="s">
        <v>230</v>
      </c>
    </row>
    <row r="9160" spans="6:27">
      <c r="F9160" s="128" t="s">
        <v>230</v>
      </c>
      <c r="G9160" s="128" t="s">
        <v>230</v>
      </c>
      <c r="H9160" s="128" t="s">
        <v>230</v>
      </c>
      <c r="I9160" s="128" t="s">
        <v>230</v>
      </c>
      <c r="J9160" s="128" t="s">
        <v>230</v>
      </c>
      <c r="K9160" s="128" t="s">
        <v>230</v>
      </c>
      <c r="N9160" s="128" t="s">
        <v>230</v>
      </c>
      <c r="AA9160" s="128" t="s">
        <v>230</v>
      </c>
    </row>
    <row r="9161" spans="6:27">
      <c r="F9161" s="128" t="s">
        <v>230</v>
      </c>
      <c r="G9161" s="128" t="s">
        <v>230</v>
      </c>
      <c r="H9161" s="128" t="s">
        <v>230</v>
      </c>
      <c r="I9161" s="128" t="s">
        <v>230</v>
      </c>
      <c r="J9161" s="128" t="s">
        <v>230</v>
      </c>
      <c r="K9161" s="128" t="s">
        <v>230</v>
      </c>
      <c r="N9161" s="128" t="s">
        <v>230</v>
      </c>
      <c r="AA9161" s="128" t="s">
        <v>230</v>
      </c>
    </row>
    <row r="9162" spans="6:27">
      <c r="F9162" s="128" t="s">
        <v>230</v>
      </c>
      <c r="G9162" s="128" t="s">
        <v>230</v>
      </c>
      <c r="H9162" s="128" t="s">
        <v>230</v>
      </c>
      <c r="I9162" s="128" t="s">
        <v>230</v>
      </c>
      <c r="J9162" s="128" t="s">
        <v>230</v>
      </c>
      <c r="K9162" s="128" t="s">
        <v>230</v>
      </c>
      <c r="N9162" s="128" t="s">
        <v>230</v>
      </c>
      <c r="AA9162" s="128" t="s">
        <v>230</v>
      </c>
    </row>
    <row r="9163" spans="6:27">
      <c r="F9163" s="128" t="s">
        <v>230</v>
      </c>
      <c r="G9163" s="128" t="s">
        <v>230</v>
      </c>
      <c r="H9163" s="128" t="s">
        <v>230</v>
      </c>
      <c r="I9163" s="128" t="s">
        <v>230</v>
      </c>
      <c r="J9163" s="128" t="s">
        <v>230</v>
      </c>
      <c r="K9163" s="128" t="s">
        <v>230</v>
      </c>
      <c r="N9163" s="128" t="s">
        <v>230</v>
      </c>
      <c r="AA9163" s="128" t="s">
        <v>230</v>
      </c>
    </row>
    <row r="9164" spans="6:27">
      <c r="F9164" s="128" t="s">
        <v>230</v>
      </c>
      <c r="G9164" s="128" t="s">
        <v>230</v>
      </c>
      <c r="H9164" s="128" t="s">
        <v>230</v>
      </c>
      <c r="I9164" s="128" t="s">
        <v>230</v>
      </c>
      <c r="J9164" s="128" t="s">
        <v>230</v>
      </c>
      <c r="K9164" s="128" t="s">
        <v>230</v>
      </c>
      <c r="N9164" s="128" t="s">
        <v>230</v>
      </c>
      <c r="AA9164" s="128" t="s">
        <v>230</v>
      </c>
    </row>
    <row r="9165" spans="6:27">
      <c r="F9165" s="128" t="s">
        <v>230</v>
      </c>
      <c r="G9165" s="128" t="s">
        <v>230</v>
      </c>
      <c r="H9165" s="128" t="s">
        <v>230</v>
      </c>
      <c r="I9165" s="128" t="s">
        <v>230</v>
      </c>
      <c r="J9165" s="128" t="s">
        <v>230</v>
      </c>
      <c r="K9165" s="128" t="s">
        <v>230</v>
      </c>
      <c r="N9165" s="128" t="s">
        <v>230</v>
      </c>
      <c r="AA9165" s="128" t="s">
        <v>230</v>
      </c>
    </row>
    <row r="9166" spans="6:27">
      <c r="F9166" s="128" t="s">
        <v>230</v>
      </c>
      <c r="G9166" s="128" t="s">
        <v>230</v>
      </c>
      <c r="H9166" s="128" t="s">
        <v>230</v>
      </c>
      <c r="I9166" s="128" t="s">
        <v>230</v>
      </c>
      <c r="J9166" s="128" t="s">
        <v>230</v>
      </c>
      <c r="K9166" s="128" t="s">
        <v>230</v>
      </c>
      <c r="N9166" s="128" t="s">
        <v>230</v>
      </c>
      <c r="AA9166" s="128" t="s">
        <v>230</v>
      </c>
    </row>
    <row r="9167" spans="6:27">
      <c r="F9167" s="128" t="s">
        <v>230</v>
      </c>
      <c r="G9167" s="128" t="s">
        <v>230</v>
      </c>
      <c r="H9167" s="128" t="s">
        <v>230</v>
      </c>
      <c r="I9167" s="128" t="s">
        <v>230</v>
      </c>
      <c r="J9167" s="128" t="s">
        <v>230</v>
      </c>
      <c r="K9167" s="128" t="s">
        <v>230</v>
      </c>
      <c r="N9167" s="128" t="s">
        <v>230</v>
      </c>
      <c r="AA9167" s="128" t="s">
        <v>230</v>
      </c>
    </row>
    <row r="9168" spans="6:27">
      <c r="F9168" s="128" t="s">
        <v>230</v>
      </c>
      <c r="G9168" s="128" t="s">
        <v>230</v>
      </c>
      <c r="H9168" s="128" t="s">
        <v>230</v>
      </c>
      <c r="I9168" s="128" t="s">
        <v>230</v>
      </c>
      <c r="J9168" s="128" t="s">
        <v>230</v>
      </c>
      <c r="K9168" s="128" t="s">
        <v>230</v>
      </c>
      <c r="N9168" s="128" t="s">
        <v>230</v>
      </c>
      <c r="AA9168" s="128" t="s">
        <v>230</v>
      </c>
    </row>
    <row r="9169" spans="6:27">
      <c r="F9169" s="128" t="s">
        <v>230</v>
      </c>
      <c r="G9169" s="128" t="s">
        <v>230</v>
      </c>
      <c r="H9169" s="128" t="s">
        <v>230</v>
      </c>
      <c r="I9169" s="128" t="s">
        <v>230</v>
      </c>
      <c r="J9169" s="128" t="s">
        <v>230</v>
      </c>
      <c r="K9169" s="128" t="s">
        <v>230</v>
      </c>
      <c r="N9169" s="128" t="s">
        <v>230</v>
      </c>
      <c r="AA9169" s="128" t="s">
        <v>230</v>
      </c>
    </row>
    <row r="9170" spans="6:27">
      <c r="F9170" s="128" t="s">
        <v>230</v>
      </c>
      <c r="G9170" s="128" t="s">
        <v>230</v>
      </c>
      <c r="H9170" s="128" t="s">
        <v>230</v>
      </c>
      <c r="I9170" s="128" t="s">
        <v>230</v>
      </c>
      <c r="J9170" s="128" t="s">
        <v>230</v>
      </c>
      <c r="K9170" s="128" t="s">
        <v>230</v>
      </c>
      <c r="N9170" s="128" t="s">
        <v>230</v>
      </c>
      <c r="AA9170" s="128" t="s">
        <v>230</v>
      </c>
    </row>
    <row r="9171" spans="6:27">
      <c r="F9171" s="128" t="s">
        <v>230</v>
      </c>
      <c r="G9171" s="128" t="s">
        <v>230</v>
      </c>
      <c r="H9171" s="128" t="s">
        <v>230</v>
      </c>
      <c r="I9171" s="128" t="s">
        <v>230</v>
      </c>
      <c r="J9171" s="128" t="s">
        <v>230</v>
      </c>
      <c r="K9171" s="128" t="s">
        <v>230</v>
      </c>
      <c r="N9171" s="128" t="s">
        <v>230</v>
      </c>
      <c r="AA9171" s="128" t="s">
        <v>230</v>
      </c>
    </row>
    <row r="9172" spans="6:27">
      <c r="F9172" s="128" t="s">
        <v>230</v>
      </c>
      <c r="G9172" s="128" t="s">
        <v>230</v>
      </c>
      <c r="H9172" s="128" t="s">
        <v>230</v>
      </c>
      <c r="I9172" s="128" t="s">
        <v>230</v>
      </c>
      <c r="J9172" s="128" t="s">
        <v>230</v>
      </c>
      <c r="K9172" s="128" t="s">
        <v>230</v>
      </c>
      <c r="N9172" s="128" t="s">
        <v>230</v>
      </c>
      <c r="AA9172" s="128" t="s">
        <v>230</v>
      </c>
    </row>
    <row r="9173" spans="6:27">
      <c r="F9173" s="128" t="s">
        <v>230</v>
      </c>
      <c r="G9173" s="128" t="s">
        <v>230</v>
      </c>
      <c r="H9173" s="128" t="s">
        <v>230</v>
      </c>
      <c r="I9173" s="128" t="s">
        <v>230</v>
      </c>
      <c r="J9173" s="128" t="s">
        <v>230</v>
      </c>
      <c r="K9173" s="128" t="s">
        <v>230</v>
      </c>
      <c r="N9173" s="128" t="s">
        <v>230</v>
      </c>
      <c r="AA9173" s="128" t="s">
        <v>230</v>
      </c>
    </row>
    <row r="9174" spans="6:27">
      <c r="F9174" s="128" t="s">
        <v>230</v>
      </c>
      <c r="G9174" s="128" t="s">
        <v>230</v>
      </c>
      <c r="H9174" s="128" t="s">
        <v>230</v>
      </c>
      <c r="I9174" s="128" t="s">
        <v>230</v>
      </c>
      <c r="J9174" s="128" t="s">
        <v>230</v>
      </c>
      <c r="K9174" s="128" t="s">
        <v>230</v>
      </c>
      <c r="N9174" s="128" t="s">
        <v>230</v>
      </c>
      <c r="AA9174" s="128" t="s">
        <v>230</v>
      </c>
    </row>
    <row r="9175" spans="6:27">
      <c r="F9175" s="128" t="s">
        <v>230</v>
      </c>
      <c r="G9175" s="128" t="s">
        <v>230</v>
      </c>
      <c r="H9175" s="128" t="s">
        <v>230</v>
      </c>
      <c r="I9175" s="128" t="s">
        <v>230</v>
      </c>
      <c r="J9175" s="128" t="s">
        <v>230</v>
      </c>
      <c r="K9175" s="128" t="s">
        <v>230</v>
      </c>
      <c r="N9175" s="128" t="s">
        <v>230</v>
      </c>
      <c r="AA9175" s="128" t="s">
        <v>230</v>
      </c>
    </row>
    <row r="9176" spans="6:27">
      <c r="F9176" s="128" t="s">
        <v>230</v>
      </c>
      <c r="G9176" s="128" t="s">
        <v>230</v>
      </c>
      <c r="H9176" s="128" t="s">
        <v>230</v>
      </c>
      <c r="I9176" s="128" t="s">
        <v>230</v>
      </c>
      <c r="J9176" s="128" t="s">
        <v>230</v>
      </c>
      <c r="K9176" s="128" t="s">
        <v>230</v>
      </c>
      <c r="N9176" s="128" t="s">
        <v>230</v>
      </c>
      <c r="AA9176" s="128" t="s">
        <v>230</v>
      </c>
    </row>
    <row r="9177" spans="6:27">
      <c r="F9177" s="128" t="s">
        <v>230</v>
      </c>
      <c r="G9177" s="128" t="s">
        <v>230</v>
      </c>
      <c r="H9177" s="128" t="s">
        <v>230</v>
      </c>
      <c r="I9177" s="128" t="s">
        <v>230</v>
      </c>
      <c r="J9177" s="128" t="s">
        <v>230</v>
      </c>
      <c r="K9177" s="128" t="s">
        <v>230</v>
      </c>
      <c r="N9177" s="128" t="s">
        <v>230</v>
      </c>
      <c r="AA9177" s="128" t="s">
        <v>230</v>
      </c>
    </row>
    <row r="9178" spans="6:27">
      <c r="F9178" s="128" t="s">
        <v>230</v>
      </c>
      <c r="G9178" s="128" t="s">
        <v>230</v>
      </c>
      <c r="H9178" s="128" t="s">
        <v>230</v>
      </c>
      <c r="I9178" s="128" t="s">
        <v>230</v>
      </c>
      <c r="J9178" s="128" t="s">
        <v>230</v>
      </c>
      <c r="K9178" s="128" t="s">
        <v>230</v>
      </c>
      <c r="N9178" s="128" t="s">
        <v>230</v>
      </c>
      <c r="AA9178" s="128" t="s">
        <v>230</v>
      </c>
    </row>
    <row r="9179" spans="6:27">
      <c r="F9179" s="128" t="s">
        <v>230</v>
      </c>
      <c r="G9179" s="128" t="s">
        <v>230</v>
      </c>
      <c r="H9179" s="128" t="s">
        <v>230</v>
      </c>
      <c r="I9179" s="128" t="s">
        <v>230</v>
      </c>
      <c r="J9179" s="128" t="s">
        <v>230</v>
      </c>
      <c r="K9179" s="128" t="s">
        <v>230</v>
      </c>
      <c r="N9179" s="128" t="s">
        <v>230</v>
      </c>
      <c r="AA9179" s="128" t="s">
        <v>230</v>
      </c>
    </row>
    <row r="9180" spans="6:27">
      <c r="F9180" s="128" t="s">
        <v>230</v>
      </c>
      <c r="G9180" s="128" t="s">
        <v>230</v>
      </c>
      <c r="H9180" s="128" t="s">
        <v>230</v>
      </c>
      <c r="I9180" s="128" t="s">
        <v>230</v>
      </c>
      <c r="J9180" s="128" t="s">
        <v>230</v>
      </c>
      <c r="K9180" s="128" t="s">
        <v>230</v>
      </c>
      <c r="N9180" s="128" t="s">
        <v>230</v>
      </c>
      <c r="AA9180" s="128" t="s">
        <v>230</v>
      </c>
    </row>
    <row r="9181" spans="6:27">
      <c r="F9181" s="128" t="s">
        <v>230</v>
      </c>
      <c r="G9181" s="128" t="s">
        <v>230</v>
      </c>
      <c r="H9181" s="128" t="s">
        <v>230</v>
      </c>
      <c r="I9181" s="128" t="s">
        <v>230</v>
      </c>
      <c r="J9181" s="128" t="s">
        <v>230</v>
      </c>
      <c r="K9181" s="128" t="s">
        <v>230</v>
      </c>
      <c r="N9181" s="128" t="s">
        <v>230</v>
      </c>
      <c r="AA9181" s="128" t="s">
        <v>230</v>
      </c>
    </row>
    <row r="9182" spans="6:27">
      <c r="F9182" s="128" t="s">
        <v>230</v>
      </c>
      <c r="G9182" s="128" t="s">
        <v>230</v>
      </c>
      <c r="H9182" s="128" t="s">
        <v>230</v>
      </c>
      <c r="I9182" s="128" t="s">
        <v>230</v>
      </c>
      <c r="J9182" s="128" t="s">
        <v>230</v>
      </c>
      <c r="K9182" s="128" t="s">
        <v>230</v>
      </c>
      <c r="N9182" s="128" t="s">
        <v>230</v>
      </c>
      <c r="AA9182" s="128" t="s">
        <v>230</v>
      </c>
    </row>
    <row r="9183" spans="6:27">
      <c r="F9183" s="128" t="s">
        <v>230</v>
      </c>
      <c r="G9183" s="128" t="s">
        <v>230</v>
      </c>
      <c r="H9183" s="128" t="s">
        <v>230</v>
      </c>
      <c r="I9183" s="128" t="s">
        <v>230</v>
      </c>
      <c r="J9183" s="128" t="s">
        <v>230</v>
      </c>
      <c r="K9183" s="128" t="s">
        <v>230</v>
      </c>
      <c r="N9183" s="128" t="s">
        <v>230</v>
      </c>
      <c r="AA9183" s="128" t="s">
        <v>230</v>
      </c>
    </row>
    <row r="9184" spans="6:27">
      <c r="F9184" s="128" t="s">
        <v>230</v>
      </c>
      <c r="G9184" s="128" t="s">
        <v>230</v>
      </c>
      <c r="H9184" s="128" t="s">
        <v>230</v>
      </c>
      <c r="I9184" s="128" t="s">
        <v>230</v>
      </c>
      <c r="J9184" s="128" t="s">
        <v>230</v>
      </c>
      <c r="K9184" s="128" t="s">
        <v>230</v>
      </c>
      <c r="N9184" s="128" t="s">
        <v>230</v>
      </c>
      <c r="AA9184" s="128" t="s">
        <v>230</v>
      </c>
    </row>
    <row r="9185" spans="6:27">
      <c r="F9185" s="128" t="s">
        <v>230</v>
      </c>
      <c r="G9185" s="128" t="s">
        <v>230</v>
      </c>
      <c r="H9185" s="128" t="s">
        <v>230</v>
      </c>
      <c r="I9185" s="128" t="s">
        <v>230</v>
      </c>
      <c r="J9185" s="128" t="s">
        <v>230</v>
      </c>
      <c r="K9185" s="128" t="s">
        <v>230</v>
      </c>
      <c r="N9185" s="128" t="s">
        <v>230</v>
      </c>
      <c r="AA9185" s="128" t="s">
        <v>230</v>
      </c>
    </row>
    <row r="9186" spans="6:27">
      <c r="F9186" s="128" t="s">
        <v>230</v>
      </c>
      <c r="G9186" s="128" t="s">
        <v>230</v>
      </c>
      <c r="H9186" s="128" t="s">
        <v>230</v>
      </c>
      <c r="I9186" s="128" t="s">
        <v>230</v>
      </c>
      <c r="J9186" s="128" t="s">
        <v>230</v>
      </c>
      <c r="K9186" s="128" t="s">
        <v>230</v>
      </c>
      <c r="N9186" s="128" t="s">
        <v>230</v>
      </c>
      <c r="AA9186" s="128" t="s">
        <v>230</v>
      </c>
    </row>
    <row r="9187" spans="6:27">
      <c r="F9187" s="128" t="s">
        <v>230</v>
      </c>
      <c r="G9187" s="128" t="s">
        <v>230</v>
      </c>
      <c r="H9187" s="128" t="s">
        <v>230</v>
      </c>
      <c r="I9187" s="128" t="s">
        <v>230</v>
      </c>
      <c r="J9187" s="128" t="s">
        <v>230</v>
      </c>
      <c r="K9187" s="128" t="s">
        <v>230</v>
      </c>
      <c r="N9187" s="128" t="s">
        <v>230</v>
      </c>
      <c r="AA9187" s="128" t="s">
        <v>230</v>
      </c>
    </row>
    <row r="9188" spans="6:27">
      <c r="F9188" s="128" t="s">
        <v>230</v>
      </c>
      <c r="G9188" s="128" t="s">
        <v>230</v>
      </c>
      <c r="H9188" s="128" t="s">
        <v>230</v>
      </c>
      <c r="I9188" s="128" t="s">
        <v>230</v>
      </c>
      <c r="J9188" s="128" t="s">
        <v>230</v>
      </c>
      <c r="K9188" s="128" t="s">
        <v>230</v>
      </c>
      <c r="N9188" s="128" t="s">
        <v>230</v>
      </c>
      <c r="AA9188" s="128" t="s">
        <v>230</v>
      </c>
    </row>
    <row r="9189" spans="6:27">
      <c r="F9189" s="128" t="s">
        <v>230</v>
      </c>
      <c r="G9189" s="128" t="s">
        <v>230</v>
      </c>
      <c r="H9189" s="128" t="s">
        <v>230</v>
      </c>
      <c r="I9189" s="128" t="s">
        <v>230</v>
      </c>
      <c r="J9189" s="128" t="s">
        <v>230</v>
      </c>
      <c r="K9189" s="128" t="s">
        <v>230</v>
      </c>
      <c r="N9189" s="128" t="s">
        <v>230</v>
      </c>
      <c r="AA9189" s="128" t="s">
        <v>230</v>
      </c>
    </row>
    <row r="9190" spans="6:27">
      <c r="F9190" s="128" t="s">
        <v>230</v>
      </c>
      <c r="G9190" s="128" t="s">
        <v>230</v>
      </c>
      <c r="H9190" s="128" t="s">
        <v>230</v>
      </c>
      <c r="I9190" s="128" t="s">
        <v>230</v>
      </c>
      <c r="J9190" s="128" t="s">
        <v>230</v>
      </c>
      <c r="K9190" s="128" t="s">
        <v>230</v>
      </c>
      <c r="N9190" s="128" t="s">
        <v>230</v>
      </c>
      <c r="AA9190" s="128" t="s">
        <v>230</v>
      </c>
    </row>
    <row r="9191" spans="6:27">
      <c r="F9191" s="128" t="s">
        <v>230</v>
      </c>
      <c r="G9191" s="128" t="s">
        <v>230</v>
      </c>
      <c r="H9191" s="128" t="s">
        <v>230</v>
      </c>
      <c r="I9191" s="128" t="s">
        <v>230</v>
      </c>
      <c r="J9191" s="128" t="s">
        <v>230</v>
      </c>
      <c r="K9191" s="128" t="s">
        <v>230</v>
      </c>
      <c r="N9191" s="128" t="s">
        <v>230</v>
      </c>
      <c r="AA9191" s="128" t="s">
        <v>230</v>
      </c>
    </row>
    <row r="9192" spans="6:27">
      <c r="F9192" s="128" t="s">
        <v>230</v>
      </c>
      <c r="G9192" s="128" t="s">
        <v>230</v>
      </c>
      <c r="H9192" s="128" t="s">
        <v>230</v>
      </c>
      <c r="I9192" s="128" t="s">
        <v>230</v>
      </c>
      <c r="J9192" s="128" t="s">
        <v>230</v>
      </c>
      <c r="K9192" s="128" t="s">
        <v>230</v>
      </c>
      <c r="N9192" s="128" t="s">
        <v>230</v>
      </c>
      <c r="AA9192" s="128" t="s">
        <v>230</v>
      </c>
    </row>
    <row r="9193" spans="6:27">
      <c r="F9193" s="128" t="s">
        <v>230</v>
      </c>
      <c r="G9193" s="128" t="s">
        <v>230</v>
      </c>
      <c r="H9193" s="128" t="s">
        <v>230</v>
      </c>
      <c r="I9193" s="128" t="s">
        <v>230</v>
      </c>
      <c r="J9193" s="128" t="s">
        <v>230</v>
      </c>
      <c r="K9193" s="128" t="s">
        <v>230</v>
      </c>
      <c r="N9193" s="128" t="s">
        <v>230</v>
      </c>
      <c r="AA9193" s="128" t="s">
        <v>230</v>
      </c>
    </row>
    <row r="9194" spans="6:27">
      <c r="F9194" s="128" t="s">
        <v>230</v>
      </c>
      <c r="G9194" s="128" t="s">
        <v>230</v>
      </c>
      <c r="H9194" s="128" t="s">
        <v>230</v>
      </c>
      <c r="I9194" s="128" t="s">
        <v>230</v>
      </c>
      <c r="J9194" s="128" t="s">
        <v>230</v>
      </c>
      <c r="K9194" s="128" t="s">
        <v>230</v>
      </c>
      <c r="N9194" s="128" t="s">
        <v>230</v>
      </c>
      <c r="AA9194" s="128" t="s">
        <v>230</v>
      </c>
    </row>
    <row r="9195" spans="6:27">
      <c r="F9195" s="128" t="s">
        <v>230</v>
      </c>
      <c r="G9195" s="128" t="s">
        <v>230</v>
      </c>
      <c r="H9195" s="128" t="s">
        <v>230</v>
      </c>
      <c r="I9195" s="128" t="s">
        <v>230</v>
      </c>
      <c r="J9195" s="128" t="s">
        <v>230</v>
      </c>
      <c r="K9195" s="128" t="s">
        <v>230</v>
      </c>
      <c r="N9195" s="128" t="s">
        <v>230</v>
      </c>
      <c r="AA9195" s="128" t="s">
        <v>230</v>
      </c>
    </row>
    <row r="9196" spans="6:27">
      <c r="F9196" s="128" t="s">
        <v>230</v>
      </c>
      <c r="G9196" s="128" t="s">
        <v>230</v>
      </c>
      <c r="H9196" s="128" t="s">
        <v>230</v>
      </c>
      <c r="I9196" s="128" t="s">
        <v>230</v>
      </c>
      <c r="J9196" s="128" t="s">
        <v>230</v>
      </c>
      <c r="K9196" s="128" t="s">
        <v>230</v>
      </c>
      <c r="N9196" s="128" t="s">
        <v>230</v>
      </c>
      <c r="AA9196" s="128" t="s">
        <v>230</v>
      </c>
    </row>
    <row r="9197" spans="6:27">
      <c r="F9197" s="128" t="s">
        <v>230</v>
      </c>
      <c r="G9197" s="128" t="s">
        <v>230</v>
      </c>
      <c r="H9197" s="128" t="s">
        <v>230</v>
      </c>
      <c r="I9197" s="128" t="s">
        <v>230</v>
      </c>
      <c r="J9197" s="128" t="s">
        <v>230</v>
      </c>
      <c r="K9197" s="128" t="s">
        <v>230</v>
      </c>
      <c r="N9197" s="128" t="s">
        <v>230</v>
      </c>
      <c r="AA9197" s="128" t="s">
        <v>230</v>
      </c>
    </row>
    <row r="9198" spans="6:27">
      <c r="F9198" s="128" t="s">
        <v>230</v>
      </c>
      <c r="G9198" s="128" t="s">
        <v>230</v>
      </c>
      <c r="H9198" s="128" t="s">
        <v>230</v>
      </c>
      <c r="I9198" s="128" t="s">
        <v>230</v>
      </c>
      <c r="J9198" s="128" t="s">
        <v>230</v>
      </c>
      <c r="K9198" s="128" t="s">
        <v>230</v>
      </c>
      <c r="N9198" s="128" t="s">
        <v>230</v>
      </c>
      <c r="AA9198" s="128" t="s">
        <v>230</v>
      </c>
    </row>
    <row r="9199" spans="6:27">
      <c r="F9199" s="128" t="s">
        <v>230</v>
      </c>
      <c r="G9199" s="128" t="s">
        <v>230</v>
      </c>
      <c r="H9199" s="128" t="s">
        <v>230</v>
      </c>
      <c r="I9199" s="128" t="s">
        <v>230</v>
      </c>
      <c r="J9199" s="128" t="s">
        <v>230</v>
      </c>
      <c r="K9199" s="128" t="s">
        <v>230</v>
      </c>
      <c r="N9199" s="128" t="s">
        <v>230</v>
      </c>
      <c r="AA9199" s="128" t="s">
        <v>230</v>
      </c>
    </row>
    <row r="9200" spans="6:27">
      <c r="F9200" s="128" t="s">
        <v>230</v>
      </c>
      <c r="G9200" s="128" t="s">
        <v>230</v>
      </c>
      <c r="H9200" s="128" t="s">
        <v>230</v>
      </c>
      <c r="I9200" s="128" t="s">
        <v>230</v>
      </c>
      <c r="J9200" s="128" t="s">
        <v>230</v>
      </c>
      <c r="K9200" s="128" t="s">
        <v>230</v>
      </c>
      <c r="N9200" s="128" t="s">
        <v>230</v>
      </c>
      <c r="AA9200" s="128" t="s">
        <v>230</v>
      </c>
    </row>
    <row r="9201" spans="6:27">
      <c r="F9201" s="128" t="s">
        <v>230</v>
      </c>
      <c r="G9201" s="128" t="s">
        <v>230</v>
      </c>
      <c r="H9201" s="128" t="s">
        <v>230</v>
      </c>
      <c r="I9201" s="128" t="s">
        <v>230</v>
      </c>
      <c r="J9201" s="128" t="s">
        <v>230</v>
      </c>
      <c r="K9201" s="128" t="s">
        <v>230</v>
      </c>
      <c r="N9201" s="128" t="s">
        <v>230</v>
      </c>
      <c r="AA9201" s="128" t="s">
        <v>230</v>
      </c>
    </row>
    <row r="9202" spans="6:27">
      <c r="F9202" s="128" t="s">
        <v>230</v>
      </c>
      <c r="G9202" s="128" t="s">
        <v>230</v>
      </c>
      <c r="H9202" s="128" t="s">
        <v>230</v>
      </c>
      <c r="I9202" s="128" t="s">
        <v>230</v>
      </c>
      <c r="J9202" s="128" t="s">
        <v>230</v>
      </c>
      <c r="K9202" s="128" t="s">
        <v>230</v>
      </c>
      <c r="N9202" s="128" t="s">
        <v>230</v>
      </c>
      <c r="AA9202" s="128" t="s">
        <v>230</v>
      </c>
    </row>
    <row r="9203" spans="6:27">
      <c r="F9203" s="128" t="s">
        <v>230</v>
      </c>
      <c r="G9203" s="128" t="s">
        <v>230</v>
      </c>
      <c r="H9203" s="128" t="s">
        <v>230</v>
      </c>
      <c r="I9203" s="128" t="s">
        <v>230</v>
      </c>
      <c r="J9203" s="128" t="s">
        <v>230</v>
      </c>
      <c r="K9203" s="128" t="s">
        <v>230</v>
      </c>
      <c r="N9203" s="128" t="s">
        <v>230</v>
      </c>
      <c r="AA9203" s="128" t="s">
        <v>230</v>
      </c>
    </row>
    <row r="9204" spans="6:27">
      <c r="F9204" s="128" t="s">
        <v>230</v>
      </c>
      <c r="G9204" s="128" t="s">
        <v>230</v>
      </c>
      <c r="H9204" s="128" t="s">
        <v>230</v>
      </c>
      <c r="I9204" s="128" t="s">
        <v>230</v>
      </c>
      <c r="J9204" s="128" t="s">
        <v>230</v>
      </c>
      <c r="K9204" s="128" t="s">
        <v>230</v>
      </c>
      <c r="N9204" s="128" t="s">
        <v>230</v>
      </c>
      <c r="AA9204" s="128" t="s">
        <v>230</v>
      </c>
    </row>
    <row r="9205" spans="6:27">
      <c r="F9205" s="128" t="s">
        <v>230</v>
      </c>
      <c r="G9205" s="128" t="s">
        <v>230</v>
      </c>
      <c r="H9205" s="128" t="s">
        <v>230</v>
      </c>
      <c r="I9205" s="128" t="s">
        <v>230</v>
      </c>
      <c r="J9205" s="128" t="s">
        <v>230</v>
      </c>
      <c r="K9205" s="128" t="s">
        <v>230</v>
      </c>
      <c r="N9205" s="128" t="s">
        <v>230</v>
      </c>
      <c r="AA9205" s="128" t="s">
        <v>230</v>
      </c>
    </row>
    <row r="9206" spans="6:27">
      <c r="F9206" s="128" t="s">
        <v>230</v>
      </c>
      <c r="G9206" s="128" t="s">
        <v>230</v>
      </c>
      <c r="H9206" s="128" t="s">
        <v>230</v>
      </c>
      <c r="I9206" s="128" t="s">
        <v>230</v>
      </c>
      <c r="J9206" s="128" t="s">
        <v>230</v>
      </c>
      <c r="K9206" s="128" t="s">
        <v>230</v>
      </c>
      <c r="N9206" s="128" t="s">
        <v>230</v>
      </c>
      <c r="AA9206" s="128" t="s">
        <v>230</v>
      </c>
    </row>
    <row r="9207" spans="6:27">
      <c r="F9207" s="128" t="s">
        <v>230</v>
      </c>
      <c r="G9207" s="128" t="s">
        <v>230</v>
      </c>
      <c r="H9207" s="128" t="s">
        <v>230</v>
      </c>
      <c r="I9207" s="128" t="s">
        <v>230</v>
      </c>
      <c r="J9207" s="128" t="s">
        <v>230</v>
      </c>
      <c r="K9207" s="128" t="s">
        <v>230</v>
      </c>
      <c r="N9207" s="128" t="s">
        <v>230</v>
      </c>
      <c r="AA9207" s="128" t="s">
        <v>230</v>
      </c>
    </row>
    <row r="9208" spans="6:27">
      <c r="F9208" s="128" t="s">
        <v>230</v>
      </c>
      <c r="G9208" s="128" t="s">
        <v>230</v>
      </c>
      <c r="H9208" s="128" t="s">
        <v>230</v>
      </c>
      <c r="I9208" s="128" t="s">
        <v>230</v>
      </c>
      <c r="J9208" s="128" t="s">
        <v>230</v>
      </c>
      <c r="K9208" s="128" t="s">
        <v>230</v>
      </c>
      <c r="N9208" s="128" t="s">
        <v>230</v>
      </c>
      <c r="AA9208" s="128" t="s">
        <v>230</v>
      </c>
    </row>
    <row r="9209" spans="6:27">
      <c r="F9209" s="128" t="s">
        <v>230</v>
      </c>
      <c r="G9209" s="128" t="s">
        <v>230</v>
      </c>
      <c r="H9209" s="128" t="s">
        <v>230</v>
      </c>
      <c r="I9209" s="128" t="s">
        <v>230</v>
      </c>
      <c r="J9209" s="128" t="s">
        <v>230</v>
      </c>
      <c r="K9209" s="128" t="s">
        <v>230</v>
      </c>
      <c r="N9209" s="128" t="s">
        <v>230</v>
      </c>
      <c r="AA9209" s="128" t="s">
        <v>230</v>
      </c>
    </row>
    <row r="9210" spans="6:27">
      <c r="F9210" s="128" t="s">
        <v>230</v>
      </c>
      <c r="G9210" s="128" t="s">
        <v>230</v>
      </c>
      <c r="H9210" s="128" t="s">
        <v>230</v>
      </c>
      <c r="I9210" s="128" t="s">
        <v>230</v>
      </c>
      <c r="J9210" s="128" t="s">
        <v>230</v>
      </c>
      <c r="K9210" s="128" t="s">
        <v>230</v>
      </c>
      <c r="N9210" s="128" t="s">
        <v>230</v>
      </c>
      <c r="AA9210" s="128" t="s">
        <v>230</v>
      </c>
    </row>
    <row r="9211" spans="6:27">
      <c r="F9211" s="128" t="s">
        <v>230</v>
      </c>
      <c r="G9211" s="128" t="s">
        <v>230</v>
      </c>
      <c r="H9211" s="128" t="s">
        <v>230</v>
      </c>
      <c r="I9211" s="128" t="s">
        <v>230</v>
      </c>
      <c r="J9211" s="128" t="s">
        <v>230</v>
      </c>
      <c r="K9211" s="128" t="s">
        <v>230</v>
      </c>
      <c r="N9211" s="128" t="s">
        <v>230</v>
      </c>
      <c r="AA9211" s="128" t="s">
        <v>230</v>
      </c>
    </row>
    <row r="9212" spans="6:27">
      <c r="F9212" s="128" t="s">
        <v>230</v>
      </c>
      <c r="G9212" s="128" t="s">
        <v>230</v>
      </c>
      <c r="H9212" s="128" t="s">
        <v>230</v>
      </c>
      <c r="I9212" s="128" t="s">
        <v>230</v>
      </c>
      <c r="J9212" s="128" t="s">
        <v>230</v>
      </c>
      <c r="K9212" s="128" t="s">
        <v>230</v>
      </c>
      <c r="N9212" s="128" t="s">
        <v>230</v>
      </c>
      <c r="AA9212" s="128" t="s">
        <v>230</v>
      </c>
    </row>
    <row r="9213" spans="6:27">
      <c r="F9213" s="128" t="s">
        <v>230</v>
      </c>
      <c r="G9213" s="128" t="s">
        <v>230</v>
      </c>
      <c r="H9213" s="128" t="s">
        <v>230</v>
      </c>
      <c r="I9213" s="128" t="s">
        <v>230</v>
      </c>
      <c r="J9213" s="128" t="s">
        <v>230</v>
      </c>
      <c r="K9213" s="128" t="s">
        <v>230</v>
      </c>
      <c r="N9213" s="128" t="s">
        <v>230</v>
      </c>
      <c r="AA9213" s="128" t="s">
        <v>230</v>
      </c>
    </row>
    <row r="9214" spans="6:27">
      <c r="F9214" s="128" t="s">
        <v>230</v>
      </c>
      <c r="G9214" s="128" t="s">
        <v>230</v>
      </c>
      <c r="H9214" s="128" t="s">
        <v>230</v>
      </c>
      <c r="I9214" s="128" t="s">
        <v>230</v>
      </c>
      <c r="J9214" s="128" t="s">
        <v>230</v>
      </c>
      <c r="K9214" s="128" t="s">
        <v>230</v>
      </c>
      <c r="N9214" s="128" t="s">
        <v>230</v>
      </c>
      <c r="AA9214" s="128" t="s">
        <v>230</v>
      </c>
    </row>
    <row r="9215" spans="6:27">
      <c r="F9215" s="128" t="s">
        <v>230</v>
      </c>
      <c r="G9215" s="128" t="s">
        <v>230</v>
      </c>
      <c r="H9215" s="128" t="s">
        <v>230</v>
      </c>
      <c r="I9215" s="128" t="s">
        <v>230</v>
      </c>
      <c r="J9215" s="128" t="s">
        <v>230</v>
      </c>
      <c r="K9215" s="128" t="s">
        <v>230</v>
      </c>
      <c r="N9215" s="128" t="s">
        <v>230</v>
      </c>
      <c r="AA9215" s="128" t="s">
        <v>230</v>
      </c>
    </row>
    <row r="9216" spans="6:27">
      <c r="F9216" s="128" t="s">
        <v>230</v>
      </c>
      <c r="G9216" s="128" t="s">
        <v>230</v>
      </c>
      <c r="H9216" s="128" t="s">
        <v>230</v>
      </c>
      <c r="I9216" s="128" t="s">
        <v>230</v>
      </c>
      <c r="J9216" s="128" t="s">
        <v>230</v>
      </c>
      <c r="K9216" s="128" t="s">
        <v>230</v>
      </c>
      <c r="N9216" s="128" t="s">
        <v>230</v>
      </c>
      <c r="AA9216" s="128" t="s">
        <v>230</v>
      </c>
    </row>
    <row r="9217" spans="6:27">
      <c r="F9217" s="128" t="s">
        <v>230</v>
      </c>
      <c r="G9217" s="128" t="s">
        <v>230</v>
      </c>
      <c r="H9217" s="128" t="s">
        <v>230</v>
      </c>
      <c r="I9217" s="128" t="s">
        <v>230</v>
      </c>
      <c r="J9217" s="128" t="s">
        <v>230</v>
      </c>
      <c r="K9217" s="128" t="s">
        <v>230</v>
      </c>
      <c r="N9217" s="128" t="s">
        <v>230</v>
      </c>
      <c r="AA9217" s="128" t="s">
        <v>230</v>
      </c>
    </row>
    <row r="9218" spans="6:27">
      <c r="F9218" s="128" t="s">
        <v>230</v>
      </c>
      <c r="G9218" s="128" t="s">
        <v>230</v>
      </c>
      <c r="H9218" s="128" t="s">
        <v>230</v>
      </c>
      <c r="I9218" s="128" t="s">
        <v>230</v>
      </c>
      <c r="J9218" s="128" t="s">
        <v>230</v>
      </c>
      <c r="K9218" s="128" t="s">
        <v>230</v>
      </c>
      <c r="N9218" s="128" t="s">
        <v>230</v>
      </c>
      <c r="AA9218" s="128" t="s">
        <v>230</v>
      </c>
    </row>
    <row r="9219" spans="6:27">
      <c r="F9219" s="128" t="s">
        <v>230</v>
      </c>
      <c r="G9219" s="128" t="s">
        <v>230</v>
      </c>
      <c r="H9219" s="128" t="s">
        <v>230</v>
      </c>
      <c r="I9219" s="128" t="s">
        <v>230</v>
      </c>
      <c r="J9219" s="128" t="s">
        <v>230</v>
      </c>
      <c r="K9219" s="128" t="s">
        <v>230</v>
      </c>
      <c r="N9219" s="128" t="s">
        <v>230</v>
      </c>
      <c r="AA9219" s="128" t="s">
        <v>230</v>
      </c>
    </row>
    <row r="9220" spans="6:27">
      <c r="F9220" s="128" t="s">
        <v>230</v>
      </c>
      <c r="G9220" s="128" t="s">
        <v>230</v>
      </c>
      <c r="H9220" s="128" t="s">
        <v>230</v>
      </c>
      <c r="I9220" s="128" t="s">
        <v>230</v>
      </c>
      <c r="J9220" s="128" t="s">
        <v>230</v>
      </c>
      <c r="K9220" s="128" t="s">
        <v>230</v>
      </c>
      <c r="N9220" s="128" t="s">
        <v>230</v>
      </c>
      <c r="AA9220" s="128" t="s">
        <v>230</v>
      </c>
    </row>
    <row r="9221" spans="6:27">
      <c r="F9221" s="128" t="s">
        <v>230</v>
      </c>
      <c r="G9221" s="128" t="s">
        <v>230</v>
      </c>
      <c r="H9221" s="128" t="s">
        <v>230</v>
      </c>
      <c r="I9221" s="128" t="s">
        <v>230</v>
      </c>
      <c r="J9221" s="128" t="s">
        <v>230</v>
      </c>
      <c r="K9221" s="128" t="s">
        <v>230</v>
      </c>
      <c r="N9221" s="128" t="s">
        <v>230</v>
      </c>
      <c r="AA9221" s="128" t="s">
        <v>230</v>
      </c>
    </row>
    <row r="9222" spans="6:27">
      <c r="F9222" s="128" t="s">
        <v>230</v>
      </c>
      <c r="G9222" s="128" t="s">
        <v>230</v>
      </c>
      <c r="H9222" s="128" t="s">
        <v>230</v>
      </c>
      <c r="I9222" s="128" t="s">
        <v>230</v>
      </c>
      <c r="J9222" s="128" t="s">
        <v>230</v>
      </c>
      <c r="K9222" s="128" t="s">
        <v>230</v>
      </c>
      <c r="N9222" s="128" t="s">
        <v>230</v>
      </c>
      <c r="AA9222" s="128" t="s">
        <v>230</v>
      </c>
    </row>
    <row r="9223" spans="6:27">
      <c r="F9223" s="128" t="s">
        <v>230</v>
      </c>
      <c r="G9223" s="128" t="s">
        <v>230</v>
      </c>
      <c r="H9223" s="128" t="s">
        <v>230</v>
      </c>
      <c r="I9223" s="128" t="s">
        <v>230</v>
      </c>
      <c r="J9223" s="128" t="s">
        <v>230</v>
      </c>
      <c r="K9223" s="128" t="s">
        <v>230</v>
      </c>
      <c r="N9223" s="128" t="s">
        <v>230</v>
      </c>
      <c r="AA9223" s="128" t="s">
        <v>230</v>
      </c>
    </row>
    <row r="9224" spans="6:27">
      <c r="F9224" s="128" t="s">
        <v>230</v>
      </c>
      <c r="G9224" s="128" t="s">
        <v>230</v>
      </c>
      <c r="H9224" s="128" t="s">
        <v>230</v>
      </c>
      <c r="I9224" s="128" t="s">
        <v>230</v>
      </c>
      <c r="J9224" s="128" t="s">
        <v>230</v>
      </c>
      <c r="K9224" s="128" t="s">
        <v>230</v>
      </c>
      <c r="N9224" s="128" t="s">
        <v>230</v>
      </c>
      <c r="AA9224" s="128" t="s">
        <v>230</v>
      </c>
    </row>
    <row r="9225" spans="6:27">
      <c r="F9225" s="128" t="s">
        <v>230</v>
      </c>
      <c r="G9225" s="128" t="s">
        <v>230</v>
      </c>
      <c r="H9225" s="128" t="s">
        <v>230</v>
      </c>
      <c r="I9225" s="128" t="s">
        <v>230</v>
      </c>
      <c r="J9225" s="128" t="s">
        <v>230</v>
      </c>
      <c r="K9225" s="128" t="s">
        <v>230</v>
      </c>
      <c r="N9225" s="128" t="s">
        <v>230</v>
      </c>
      <c r="AA9225" s="128" t="s">
        <v>230</v>
      </c>
    </row>
    <row r="9226" spans="6:27">
      <c r="F9226" s="128" t="s">
        <v>230</v>
      </c>
      <c r="G9226" s="128" t="s">
        <v>230</v>
      </c>
      <c r="H9226" s="128" t="s">
        <v>230</v>
      </c>
      <c r="I9226" s="128" t="s">
        <v>230</v>
      </c>
      <c r="J9226" s="128" t="s">
        <v>230</v>
      </c>
      <c r="K9226" s="128" t="s">
        <v>230</v>
      </c>
      <c r="N9226" s="128" t="s">
        <v>230</v>
      </c>
      <c r="AA9226" s="128" t="s">
        <v>230</v>
      </c>
    </row>
    <row r="9227" spans="6:27">
      <c r="F9227" s="128" t="s">
        <v>230</v>
      </c>
      <c r="G9227" s="128" t="s">
        <v>230</v>
      </c>
      <c r="H9227" s="128" t="s">
        <v>230</v>
      </c>
      <c r="I9227" s="128" t="s">
        <v>230</v>
      </c>
      <c r="J9227" s="128" t="s">
        <v>230</v>
      </c>
      <c r="K9227" s="128" t="s">
        <v>230</v>
      </c>
      <c r="N9227" s="128" t="s">
        <v>230</v>
      </c>
      <c r="AA9227" s="128" t="s">
        <v>230</v>
      </c>
    </row>
    <row r="9228" spans="6:27">
      <c r="F9228" s="128" t="s">
        <v>230</v>
      </c>
      <c r="G9228" s="128" t="s">
        <v>230</v>
      </c>
      <c r="H9228" s="128" t="s">
        <v>230</v>
      </c>
      <c r="I9228" s="128" t="s">
        <v>230</v>
      </c>
      <c r="J9228" s="128" t="s">
        <v>230</v>
      </c>
      <c r="K9228" s="128" t="s">
        <v>230</v>
      </c>
      <c r="N9228" s="128" t="s">
        <v>230</v>
      </c>
      <c r="AA9228" s="128" t="s">
        <v>230</v>
      </c>
    </row>
    <row r="9229" spans="6:27">
      <c r="F9229" s="128" t="s">
        <v>230</v>
      </c>
      <c r="G9229" s="128" t="s">
        <v>230</v>
      </c>
      <c r="H9229" s="128" t="s">
        <v>230</v>
      </c>
      <c r="I9229" s="128" t="s">
        <v>230</v>
      </c>
      <c r="J9229" s="128" t="s">
        <v>230</v>
      </c>
      <c r="K9229" s="128" t="s">
        <v>230</v>
      </c>
      <c r="N9229" s="128" t="s">
        <v>230</v>
      </c>
      <c r="AA9229" s="128" t="s">
        <v>230</v>
      </c>
    </row>
    <row r="9230" spans="6:27">
      <c r="F9230" s="128" t="s">
        <v>230</v>
      </c>
      <c r="G9230" s="128" t="s">
        <v>230</v>
      </c>
      <c r="H9230" s="128" t="s">
        <v>230</v>
      </c>
      <c r="I9230" s="128" t="s">
        <v>230</v>
      </c>
      <c r="J9230" s="128" t="s">
        <v>230</v>
      </c>
      <c r="K9230" s="128" t="s">
        <v>230</v>
      </c>
      <c r="N9230" s="128" t="s">
        <v>230</v>
      </c>
      <c r="AA9230" s="128" t="s">
        <v>230</v>
      </c>
    </row>
    <row r="9231" spans="6:27">
      <c r="F9231" s="128" t="s">
        <v>230</v>
      </c>
      <c r="G9231" s="128" t="s">
        <v>230</v>
      </c>
      <c r="H9231" s="128" t="s">
        <v>230</v>
      </c>
      <c r="I9231" s="128" t="s">
        <v>230</v>
      </c>
      <c r="J9231" s="128" t="s">
        <v>230</v>
      </c>
      <c r="K9231" s="128" t="s">
        <v>230</v>
      </c>
      <c r="N9231" s="128" t="s">
        <v>230</v>
      </c>
      <c r="AA9231" s="128" t="s">
        <v>230</v>
      </c>
    </row>
    <row r="9232" spans="6:27">
      <c r="F9232" s="128" t="s">
        <v>230</v>
      </c>
      <c r="G9232" s="128" t="s">
        <v>230</v>
      </c>
      <c r="H9232" s="128" t="s">
        <v>230</v>
      </c>
      <c r="I9232" s="128" t="s">
        <v>230</v>
      </c>
      <c r="J9232" s="128" t="s">
        <v>230</v>
      </c>
      <c r="K9232" s="128" t="s">
        <v>230</v>
      </c>
      <c r="N9232" s="128" t="s">
        <v>230</v>
      </c>
      <c r="AA9232" s="128" t="s">
        <v>230</v>
      </c>
    </row>
    <row r="9233" spans="6:27">
      <c r="F9233" s="128" t="s">
        <v>230</v>
      </c>
      <c r="G9233" s="128" t="s">
        <v>230</v>
      </c>
      <c r="H9233" s="128" t="s">
        <v>230</v>
      </c>
      <c r="I9233" s="128" t="s">
        <v>230</v>
      </c>
      <c r="J9233" s="128" t="s">
        <v>230</v>
      </c>
      <c r="K9233" s="128" t="s">
        <v>230</v>
      </c>
      <c r="N9233" s="128" t="s">
        <v>230</v>
      </c>
      <c r="AA9233" s="128" t="s">
        <v>230</v>
      </c>
    </row>
    <row r="9234" spans="6:27">
      <c r="F9234" s="128" t="s">
        <v>230</v>
      </c>
      <c r="G9234" s="128" t="s">
        <v>230</v>
      </c>
      <c r="H9234" s="128" t="s">
        <v>230</v>
      </c>
      <c r="I9234" s="128" t="s">
        <v>230</v>
      </c>
      <c r="J9234" s="128" t="s">
        <v>230</v>
      </c>
      <c r="K9234" s="128" t="s">
        <v>230</v>
      </c>
      <c r="N9234" s="128" t="s">
        <v>230</v>
      </c>
      <c r="AA9234" s="128" t="s">
        <v>230</v>
      </c>
    </row>
    <row r="9235" spans="6:27">
      <c r="F9235" s="128" t="s">
        <v>230</v>
      </c>
      <c r="G9235" s="128" t="s">
        <v>230</v>
      </c>
      <c r="H9235" s="128" t="s">
        <v>230</v>
      </c>
      <c r="I9235" s="128" t="s">
        <v>230</v>
      </c>
      <c r="J9235" s="128" t="s">
        <v>230</v>
      </c>
      <c r="K9235" s="128" t="s">
        <v>230</v>
      </c>
      <c r="N9235" s="128" t="s">
        <v>230</v>
      </c>
      <c r="AA9235" s="128" t="s">
        <v>230</v>
      </c>
    </row>
    <row r="9236" spans="6:27">
      <c r="F9236" s="128" t="s">
        <v>230</v>
      </c>
      <c r="G9236" s="128" t="s">
        <v>230</v>
      </c>
      <c r="H9236" s="128" t="s">
        <v>230</v>
      </c>
      <c r="I9236" s="128" t="s">
        <v>230</v>
      </c>
      <c r="J9236" s="128" t="s">
        <v>230</v>
      </c>
      <c r="K9236" s="128" t="s">
        <v>230</v>
      </c>
      <c r="N9236" s="128" t="s">
        <v>230</v>
      </c>
      <c r="AA9236" s="128" t="s">
        <v>230</v>
      </c>
    </row>
    <row r="9237" spans="6:27">
      <c r="F9237" s="128" t="s">
        <v>230</v>
      </c>
      <c r="G9237" s="128" t="s">
        <v>230</v>
      </c>
      <c r="H9237" s="128" t="s">
        <v>230</v>
      </c>
      <c r="I9237" s="128" t="s">
        <v>230</v>
      </c>
      <c r="J9237" s="128" t="s">
        <v>230</v>
      </c>
      <c r="K9237" s="128" t="s">
        <v>230</v>
      </c>
      <c r="N9237" s="128" t="s">
        <v>230</v>
      </c>
      <c r="AA9237" s="128" t="s">
        <v>230</v>
      </c>
    </row>
    <row r="9238" spans="6:27">
      <c r="F9238" s="128" t="s">
        <v>230</v>
      </c>
      <c r="G9238" s="128" t="s">
        <v>230</v>
      </c>
      <c r="H9238" s="128" t="s">
        <v>230</v>
      </c>
      <c r="I9238" s="128" t="s">
        <v>230</v>
      </c>
      <c r="J9238" s="128" t="s">
        <v>230</v>
      </c>
      <c r="K9238" s="128" t="s">
        <v>230</v>
      </c>
      <c r="N9238" s="128" t="s">
        <v>230</v>
      </c>
      <c r="AA9238" s="128" t="s">
        <v>230</v>
      </c>
    </row>
    <row r="9239" spans="6:27">
      <c r="F9239" s="128" t="s">
        <v>230</v>
      </c>
      <c r="G9239" s="128" t="s">
        <v>230</v>
      </c>
      <c r="H9239" s="128" t="s">
        <v>230</v>
      </c>
      <c r="I9239" s="128" t="s">
        <v>230</v>
      </c>
      <c r="J9239" s="128" t="s">
        <v>230</v>
      </c>
      <c r="K9239" s="128" t="s">
        <v>230</v>
      </c>
      <c r="N9239" s="128" t="s">
        <v>230</v>
      </c>
      <c r="AA9239" s="128" t="s">
        <v>230</v>
      </c>
    </row>
    <row r="9240" spans="6:27">
      <c r="F9240" s="128" t="s">
        <v>230</v>
      </c>
      <c r="G9240" s="128" t="s">
        <v>230</v>
      </c>
      <c r="H9240" s="128" t="s">
        <v>230</v>
      </c>
      <c r="I9240" s="128" t="s">
        <v>230</v>
      </c>
      <c r="J9240" s="128" t="s">
        <v>230</v>
      </c>
      <c r="K9240" s="128" t="s">
        <v>230</v>
      </c>
      <c r="N9240" s="128" t="s">
        <v>230</v>
      </c>
      <c r="AA9240" s="128" t="s">
        <v>230</v>
      </c>
    </row>
    <row r="9241" spans="6:27">
      <c r="F9241" s="128" t="s">
        <v>230</v>
      </c>
      <c r="G9241" s="128" t="s">
        <v>230</v>
      </c>
      <c r="H9241" s="128" t="s">
        <v>230</v>
      </c>
      <c r="I9241" s="128" t="s">
        <v>230</v>
      </c>
      <c r="J9241" s="128" t="s">
        <v>230</v>
      </c>
      <c r="K9241" s="128" t="s">
        <v>230</v>
      </c>
      <c r="N9241" s="128" t="s">
        <v>230</v>
      </c>
      <c r="AA9241" s="128" t="s">
        <v>230</v>
      </c>
    </row>
    <row r="9242" spans="6:27">
      <c r="F9242" s="128" t="s">
        <v>230</v>
      </c>
      <c r="G9242" s="128" t="s">
        <v>230</v>
      </c>
      <c r="H9242" s="128" t="s">
        <v>230</v>
      </c>
      <c r="I9242" s="128" t="s">
        <v>230</v>
      </c>
      <c r="J9242" s="128" t="s">
        <v>230</v>
      </c>
      <c r="K9242" s="128" t="s">
        <v>230</v>
      </c>
      <c r="N9242" s="128" t="s">
        <v>230</v>
      </c>
      <c r="AA9242" s="128" t="s">
        <v>230</v>
      </c>
    </row>
    <row r="9243" spans="6:27">
      <c r="F9243" s="128" t="s">
        <v>230</v>
      </c>
      <c r="G9243" s="128" t="s">
        <v>230</v>
      </c>
      <c r="H9243" s="128" t="s">
        <v>230</v>
      </c>
      <c r="I9243" s="128" t="s">
        <v>230</v>
      </c>
      <c r="J9243" s="128" t="s">
        <v>230</v>
      </c>
      <c r="K9243" s="128" t="s">
        <v>230</v>
      </c>
      <c r="N9243" s="128" t="s">
        <v>230</v>
      </c>
      <c r="AA9243" s="128" t="s">
        <v>230</v>
      </c>
    </row>
    <row r="9244" spans="6:27">
      <c r="F9244" s="128" t="s">
        <v>230</v>
      </c>
      <c r="G9244" s="128" t="s">
        <v>230</v>
      </c>
      <c r="H9244" s="128" t="s">
        <v>230</v>
      </c>
      <c r="I9244" s="128" t="s">
        <v>230</v>
      </c>
      <c r="J9244" s="128" t="s">
        <v>230</v>
      </c>
      <c r="K9244" s="128" t="s">
        <v>230</v>
      </c>
      <c r="N9244" s="128" t="s">
        <v>230</v>
      </c>
      <c r="AA9244" s="128" t="s">
        <v>230</v>
      </c>
    </row>
    <row r="9245" spans="6:27">
      <c r="F9245" s="128" t="s">
        <v>230</v>
      </c>
      <c r="G9245" s="128" t="s">
        <v>230</v>
      </c>
      <c r="H9245" s="128" t="s">
        <v>230</v>
      </c>
      <c r="I9245" s="128" t="s">
        <v>230</v>
      </c>
      <c r="J9245" s="128" t="s">
        <v>230</v>
      </c>
      <c r="K9245" s="128" t="s">
        <v>230</v>
      </c>
      <c r="N9245" s="128" t="s">
        <v>230</v>
      </c>
      <c r="AA9245" s="128" t="s">
        <v>230</v>
      </c>
    </row>
    <row r="9246" spans="6:27">
      <c r="F9246" s="128" t="s">
        <v>230</v>
      </c>
      <c r="G9246" s="128" t="s">
        <v>230</v>
      </c>
      <c r="H9246" s="128" t="s">
        <v>230</v>
      </c>
      <c r="I9246" s="128" t="s">
        <v>230</v>
      </c>
      <c r="J9246" s="128" t="s">
        <v>230</v>
      </c>
      <c r="K9246" s="128" t="s">
        <v>230</v>
      </c>
      <c r="N9246" s="128" t="s">
        <v>230</v>
      </c>
      <c r="AA9246" s="128" t="s">
        <v>230</v>
      </c>
    </row>
    <row r="9247" spans="6:27">
      <c r="F9247" s="128" t="s">
        <v>230</v>
      </c>
      <c r="G9247" s="128" t="s">
        <v>230</v>
      </c>
      <c r="H9247" s="128" t="s">
        <v>230</v>
      </c>
      <c r="I9247" s="128" t="s">
        <v>230</v>
      </c>
      <c r="J9247" s="128" t="s">
        <v>230</v>
      </c>
      <c r="K9247" s="128" t="s">
        <v>230</v>
      </c>
      <c r="N9247" s="128" t="s">
        <v>230</v>
      </c>
      <c r="AA9247" s="128" t="s">
        <v>230</v>
      </c>
    </row>
    <row r="9248" spans="6:27">
      <c r="F9248" s="128" t="s">
        <v>230</v>
      </c>
      <c r="G9248" s="128" t="s">
        <v>230</v>
      </c>
      <c r="H9248" s="128" t="s">
        <v>230</v>
      </c>
      <c r="I9248" s="128" t="s">
        <v>230</v>
      </c>
      <c r="J9248" s="128" t="s">
        <v>230</v>
      </c>
      <c r="K9248" s="128" t="s">
        <v>230</v>
      </c>
      <c r="N9248" s="128" t="s">
        <v>230</v>
      </c>
      <c r="AA9248" s="128" t="s">
        <v>230</v>
      </c>
    </row>
    <row r="9249" spans="6:27">
      <c r="F9249" s="128" t="s">
        <v>230</v>
      </c>
      <c r="G9249" s="128" t="s">
        <v>230</v>
      </c>
      <c r="H9249" s="128" t="s">
        <v>230</v>
      </c>
      <c r="I9249" s="128" t="s">
        <v>230</v>
      </c>
      <c r="J9249" s="128" t="s">
        <v>230</v>
      </c>
      <c r="K9249" s="128" t="s">
        <v>230</v>
      </c>
      <c r="N9249" s="128" t="s">
        <v>230</v>
      </c>
      <c r="AA9249" s="128" t="s">
        <v>230</v>
      </c>
    </row>
    <row r="9250" spans="6:27">
      <c r="F9250" s="128" t="s">
        <v>230</v>
      </c>
      <c r="G9250" s="128" t="s">
        <v>230</v>
      </c>
      <c r="H9250" s="128" t="s">
        <v>230</v>
      </c>
      <c r="I9250" s="128" t="s">
        <v>230</v>
      </c>
      <c r="J9250" s="128" t="s">
        <v>230</v>
      </c>
      <c r="K9250" s="128" t="s">
        <v>230</v>
      </c>
      <c r="N9250" s="128" t="s">
        <v>230</v>
      </c>
      <c r="AA9250" s="128" t="s">
        <v>230</v>
      </c>
    </row>
    <row r="9251" spans="6:27">
      <c r="F9251" s="128" t="s">
        <v>230</v>
      </c>
      <c r="G9251" s="128" t="s">
        <v>230</v>
      </c>
      <c r="H9251" s="128" t="s">
        <v>230</v>
      </c>
      <c r="I9251" s="128" t="s">
        <v>230</v>
      </c>
      <c r="J9251" s="128" t="s">
        <v>230</v>
      </c>
      <c r="K9251" s="128" t="s">
        <v>230</v>
      </c>
      <c r="N9251" s="128" t="s">
        <v>230</v>
      </c>
      <c r="AA9251" s="128" t="s">
        <v>230</v>
      </c>
    </row>
    <row r="9252" spans="6:27">
      <c r="F9252" s="128" t="s">
        <v>230</v>
      </c>
      <c r="G9252" s="128" t="s">
        <v>230</v>
      </c>
      <c r="H9252" s="128" t="s">
        <v>230</v>
      </c>
      <c r="I9252" s="128" t="s">
        <v>230</v>
      </c>
      <c r="J9252" s="128" t="s">
        <v>230</v>
      </c>
      <c r="K9252" s="128" t="s">
        <v>230</v>
      </c>
      <c r="N9252" s="128" t="s">
        <v>230</v>
      </c>
      <c r="AA9252" s="128" t="s">
        <v>230</v>
      </c>
    </row>
    <row r="9253" spans="6:27">
      <c r="F9253" s="128" t="s">
        <v>230</v>
      </c>
      <c r="G9253" s="128" t="s">
        <v>230</v>
      </c>
      <c r="H9253" s="128" t="s">
        <v>230</v>
      </c>
      <c r="I9253" s="128" t="s">
        <v>230</v>
      </c>
      <c r="J9253" s="128" t="s">
        <v>230</v>
      </c>
      <c r="K9253" s="128" t="s">
        <v>230</v>
      </c>
      <c r="N9253" s="128" t="s">
        <v>230</v>
      </c>
      <c r="AA9253" s="128" t="s">
        <v>230</v>
      </c>
    </row>
    <row r="9254" spans="6:27">
      <c r="F9254" s="128" t="s">
        <v>230</v>
      </c>
      <c r="G9254" s="128" t="s">
        <v>230</v>
      </c>
      <c r="H9254" s="128" t="s">
        <v>230</v>
      </c>
      <c r="I9254" s="128" t="s">
        <v>230</v>
      </c>
      <c r="J9254" s="128" t="s">
        <v>230</v>
      </c>
      <c r="K9254" s="128" t="s">
        <v>230</v>
      </c>
      <c r="N9254" s="128" t="s">
        <v>230</v>
      </c>
      <c r="AA9254" s="128" t="s">
        <v>230</v>
      </c>
    </row>
    <row r="9255" spans="6:27">
      <c r="F9255" s="128" t="s">
        <v>230</v>
      </c>
      <c r="G9255" s="128" t="s">
        <v>230</v>
      </c>
      <c r="H9255" s="128" t="s">
        <v>230</v>
      </c>
      <c r="I9255" s="128" t="s">
        <v>230</v>
      </c>
      <c r="J9255" s="128" t="s">
        <v>230</v>
      </c>
      <c r="K9255" s="128" t="s">
        <v>230</v>
      </c>
      <c r="N9255" s="128" t="s">
        <v>230</v>
      </c>
      <c r="AA9255" s="128" t="s">
        <v>230</v>
      </c>
    </row>
    <row r="9256" spans="6:27">
      <c r="F9256" s="128" t="s">
        <v>230</v>
      </c>
      <c r="G9256" s="128" t="s">
        <v>230</v>
      </c>
      <c r="H9256" s="128" t="s">
        <v>230</v>
      </c>
      <c r="I9256" s="128" t="s">
        <v>230</v>
      </c>
      <c r="J9256" s="128" t="s">
        <v>230</v>
      </c>
      <c r="K9256" s="128" t="s">
        <v>230</v>
      </c>
      <c r="N9256" s="128" t="s">
        <v>230</v>
      </c>
      <c r="AA9256" s="128" t="s">
        <v>230</v>
      </c>
    </row>
    <row r="9257" spans="6:27">
      <c r="F9257" s="128" t="s">
        <v>230</v>
      </c>
      <c r="G9257" s="128" t="s">
        <v>230</v>
      </c>
      <c r="H9257" s="128" t="s">
        <v>230</v>
      </c>
      <c r="I9257" s="128" t="s">
        <v>230</v>
      </c>
      <c r="J9257" s="128" t="s">
        <v>230</v>
      </c>
      <c r="K9257" s="128" t="s">
        <v>230</v>
      </c>
      <c r="N9257" s="128" t="s">
        <v>230</v>
      </c>
      <c r="AA9257" s="128" t="s">
        <v>230</v>
      </c>
    </row>
    <row r="9258" spans="6:27">
      <c r="F9258" s="128" t="s">
        <v>230</v>
      </c>
      <c r="G9258" s="128" t="s">
        <v>230</v>
      </c>
      <c r="H9258" s="128" t="s">
        <v>230</v>
      </c>
      <c r="I9258" s="128" t="s">
        <v>230</v>
      </c>
      <c r="J9258" s="128" t="s">
        <v>230</v>
      </c>
      <c r="K9258" s="128" t="s">
        <v>230</v>
      </c>
      <c r="N9258" s="128" t="s">
        <v>230</v>
      </c>
      <c r="AA9258" s="128" t="s">
        <v>230</v>
      </c>
    </row>
    <row r="9259" spans="6:27">
      <c r="F9259" s="128" t="s">
        <v>230</v>
      </c>
      <c r="G9259" s="128" t="s">
        <v>230</v>
      </c>
      <c r="H9259" s="128" t="s">
        <v>230</v>
      </c>
      <c r="I9259" s="128" t="s">
        <v>230</v>
      </c>
      <c r="J9259" s="128" t="s">
        <v>230</v>
      </c>
      <c r="K9259" s="128" t="s">
        <v>230</v>
      </c>
      <c r="N9259" s="128" t="s">
        <v>230</v>
      </c>
      <c r="AA9259" s="128" t="s">
        <v>230</v>
      </c>
    </row>
    <row r="9260" spans="6:27">
      <c r="F9260" s="128" t="s">
        <v>230</v>
      </c>
      <c r="G9260" s="128" t="s">
        <v>230</v>
      </c>
      <c r="H9260" s="128" t="s">
        <v>230</v>
      </c>
      <c r="I9260" s="128" t="s">
        <v>230</v>
      </c>
      <c r="J9260" s="128" t="s">
        <v>230</v>
      </c>
      <c r="K9260" s="128" t="s">
        <v>230</v>
      </c>
      <c r="N9260" s="128" t="s">
        <v>230</v>
      </c>
      <c r="AA9260" s="128" t="s">
        <v>230</v>
      </c>
    </row>
    <row r="9261" spans="6:27">
      <c r="F9261" s="128" t="s">
        <v>230</v>
      </c>
      <c r="G9261" s="128" t="s">
        <v>230</v>
      </c>
      <c r="H9261" s="128" t="s">
        <v>230</v>
      </c>
      <c r="I9261" s="128" t="s">
        <v>230</v>
      </c>
      <c r="J9261" s="128" t="s">
        <v>230</v>
      </c>
      <c r="K9261" s="128" t="s">
        <v>230</v>
      </c>
      <c r="N9261" s="128" t="s">
        <v>230</v>
      </c>
      <c r="AA9261" s="128" t="s">
        <v>230</v>
      </c>
    </row>
    <row r="9262" spans="6:27">
      <c r="F9262" s="128" t="s">
        <v>230</v>
      </c>
      <c r="G9262" s="128" t="s">
        <v>230</v>
      </c>
      <c r="H9262" s="128" t="s">
        <v>230</v>
      </c>
      <c r="I9262" s="128" t="s">
        <v>230</v>
      </c>
      <c r="J9262" s="128" t="s">
        <v>230</v>
      </c>
      <c r="K9262" s="128" t="s">
        <v>230</v>
      </c>
      <c r="N9262" s="128" t="s">
        <v>230</v>
      </c>
      <c r="AA9262" s="128" t="s">
        <v>230</v>
      </c>
    </row>
    <row r="9263" spans="6:27">
      <c r="F9263" s="128" t="s">
        <v>230</v>
      </c>
      <c r="G9263" s="128" t="s">
        <v>230</v>
      </c>
      <c r="H9263" s="128" t="s">
        <v>230</v>
      </c>
      <c r="I9263" s="128" t="s">
        <v>230</v>
      </c>
      <c r="J9263" s="128" t="s">
        <v>230</v>
      </c>
      <c r="K9263" s="128" t="s">
        <v>230</v>
      </c>
      <c r="N9263" s="128" t="s">
        <v>230</v>
      </c>
      <c r="AA9263" s="128" t="s">
        <v>230</v>
      </c>
    </row>
    <row r="9264" spans="6:27">
      <c r="F9264" s="128" t="s">
        <v>230</v>
      </c>
      <c r="G9264" s="128" t="s">
        <v>230</v>
      </c>
      <c r="H9264" s="128" t="s">
        <v>230</v>
      </c>
      <c r="I9264" s="128" t="s">
        <v>230</v>
      </c>
      <c r="J9264" s="128" t="s">
        <v>230</v>
      </c>
      <c r="K9264" s="128" t="s">
        <v>230</v>
      </c>
      <c r="N9264" s="128" t="s">
        <v>230</v>
      </c>
      <c r="AA9264" s="128" t="s">
        <v>230</v>
      </c>
    </row>
    <row r="9265" spans="6:27">
      <c r="F9265" s="128" t="s">
        <v>230</v>
      </c>
      <c r="G9265" s="128" t="s">
        <v>230</v>
      </c>
      <c r="H9265" s="128" t="s">
        <v>230</v>
      </c>
      <c r="I9265" s="128" t="s">
        <v>230</v>
      </c>
      <c r="J9265" s="128" t="s">
        <v>230</v>
      </c>
      <c r="K9265" s="128" t="s">
        <v>230</v>
      </c>
      <c r="N9265" s="128" t="s">
        <v>230</v>
      </c>
      <c r="AA9265" s="128" t="s">
        <v>230</v>
      </c>
    </row>
    <row r="9266" spans="6:27">
      <c r="F9266" s="128" t="s">
        <v>230</v>
      </c>
      <c r="G9266" s="128" t="s">
        <v>230</v>
      </c>
      <c r="H9266" s="128" t="s">
        <v>230</v>
      </c>
      <c r="I9266" s="128" t="s">
        <v>230</v>
      </c>
      <c r="J9266" s="128" t="s">
        <v>230</v>
      </c>
      <c r="K9266" s="128" t="s">
        <v>230</v>
      </c>
      <c r="N9266" s="128" t="s">
        <v>230</v>
      </c>
      <c r="AA9266" s="128" t="s">
        <v>230</v>
      </c>
    </row>
    <row r="9267" spans="6:27">
      <c r="F9267" s="128" t="s">
        <v>230</v>
      </c>
      <c r="G9267" s="128" t="s">
        <v>230</v>
      </c>
      <c r="H9267" s="128" t="s">
        <v>230</v>
      </c>
      <c r="I9267" s="128" t="s">
        <v>230</v>
      </c>
      <c r="J9267" s="128" t="s">
        <v>230</v>
      </c>
      <c r="K9267" s="128" t="s">
        <v>230</v>
      </c>
      <c r="N9267" s="128" t="s">
        <v>230</v>
      </c>
      <c r="AA9267" s="128" t="s">
        <v>230</v>
      </c>
    </row>
    <row r="9268" spans="6:27">
      <c r="F9268" s="128" t="s">
        <v>230</v>
      </c>
      <c r="G9268" s="128" t="s">
        <v>230</v>
      </c>
      <c r="H9268" s="128" t="s">
        <v>230</v>
      </c>
      <c r="I9268" s="128" t="s">
        <v>230</v>
      </c>
      <c r="J9268" s="128" t="s">
        <v>230</v>
      </c>
      <c r="K9268" s="128" t="s">
        <v>230</v>
      </c>
      <c r="N9268" s="128" t="s">
        <v>230</v>
      </c>
      <c r="AA9268" s="128" t="s">
        <v>230</v>
      </c>
    </row>
    <row r="9269" spans="6:27">
      <c r="F9269" s="128" t="s">
        <v>230</v>
      </c>
      <c r="G9269" s="128" t="s">
        <v>230</v>
      </c>
      <c r="H9269" s="128" t="s">
        <v>230</v>
      </c>
      <c r="I9269" s="128" t="s">
        <v>230</v>
      </c>
      <c r="J9269" s="128" t="s">
        <v>230</v>
      </c>
      <c r="K9269" s="128" t="s">
        <v>230</v>
      </c>
      <c r="N9269" s="128" t="s">
        <v>230</v>
      </c>
      <c r="AA9269" s="128" t="s">
        <v>230</v>
      </c>
    </row>
    <row r="9270" spans="6:27">
      <c r="F9270" s="128" t="s">
        <v>230</v>
      </c>
      <c r="G9270" s="128" t="s">
        <v>230</v>
      </c>
      <c r="H9270" s="128" t="s">
        <v>230</v>
      </c>
      <c r="I9270" s="128" t="s">
        <v>230</v>
      </c>
      <c r="J9270" s="128" t="s">
        <v>230</v>
      </c>
      <c r="K9270" s="128" t="s">
        <v>230</v>
      </c>
      <c r="N9270" s="128" t="s">
        <v>230</v>
      </c>
      <c r="AA9270" s="128" t="s">
        <v>230</v>
      </c>
    </row>
    <row r="9271" spans="6:27">
      <c r="F9271" s="128" t="s">
        <v>230</v>
      </c>
      <c r="G9271" s="128" t="s">
        <v>230</v>
      </c>
      <c r="H9271" s="128" t="s">
        <v>230</v>
      </c>
      <c r="I9271" s="128" t="s">
        <v>230</v>
      </c>
      <c r="J9271" s="128" t="s">
        <v>230</v>
      </c>
      <c r="K9271" s="128" t="s">
        <v>230</v>
      </c>
      <c r="N9271" s="128" t="s">
        <v>230</v>
      </c>
      <c r="AA9271" s="128" t="s">
        <v>230</v>
      </c>
    </row>
    <row r="9272" spans="6:27">
      <c r="F9272" s="128" t="s">
        <v>230</v>
      </c>
      <c r="G9272" s="128" t="s">
        <v>230</v>
      </c>
      <c r="H9272" s="128" t="s">
        <v>230</v>
      </c>
      <c r="I9272" s="128" t="s">
        <v>230</v>
      </c>
      <c r="J9272" s="128" t="s">
        <v>230</v>
      </c>
      <c r="K9272" s="128" t="s">
        <v>230</v>
      </c>
      <c r="N9272" s="128" t="s">
        <v>230</v>
      </c>
      <c r="AA9272" s="128" t="s">
        <v>230</v>
      </c>
    </row>
    <row r="9273" spans="6:27">
      <c r="F9273" s="128" t="s">
        <v>230</v>
      </c>
      <c r="G9273" s="128" t="s">
        <v>230</v>
      </c>
      <c r="H9273" s="128" t="s">
        <v>230</v>
      </c>
      <c r="I9273" s="128" t="s">
        <v>230</v>
      </c>
      <c r="J9273" s="128" t="s">
        <v>230</v>
      </c>
      <c r="K9273" s="128" t="s">
        <v>230</v>
      </c>
      <c r="N9273" s="128" t="s">
        <v>230</v>
      </c>
      <c r="AA9273" s="128" t="s">
        <v>230</v>
      </c>
    </row>
    <row r="9274" spans="6:27">
      <c r="F9274" s="128" t="s">
        <v>230</v>
      </c>
      <c r="G9274" s="128" t="s">
        <v>230</v>
      </c>
      <c r="H9274" s="128" t="s">
        <v>230</v>
      </c>
      <c r="I9274" s="128" t="s">
        <v>230</v>
      </c>
      <c r="J9274" s="128" t="s">
        <v>230</v>
      </c>
      <c r="K9274" s="128" t="s">
        <v>230</v>
      </c>
      <c r="N9274" s="128" t="s">
        <v>230</v>
      </c>
      <c r="AA9274" s="128" t="s">
        <v>230</v>
      </c>
    </row>
    <row r="9275" spans="6:27">
      <c r="F9275" s="128" t="s">
        <v>230</v>
      </c>
      <c r="G9275" s="128" t="s">
        <v>230</v>
      </c>
      <c r="H9275" s="128" t="s">
        <v>230</v>
      </c>
      <c r="I9275" s="128" t="s">
        <v>230</v>
      </c>
      <c r="J9275" s="128" t="s">
        <v>230</v>
      </c>
      <c r="K9275" s="128" t="s">
        <v>230</v>
      </c>
      <c r="N9275" s="128" t="s">
        <v>230</v>
      </c>
      <c r="AA9275" s="128" t="s">
        <v>230</v>
      </c>
    </row>
    <row r="9276" spans="6:27">
      <c r="F9276" s="128" t="s">
        <v>230</v>
      </c>
      <c r="G9276" s="128" t="s">
        <v>230</v>
      </c>
      <c r="H9276" s="128" t="s">
        <v>230</v>
      </c>
      <c r="I9276" s="128" t="s">
        <v>230</v>
      </c>
      <c r="J9276" s="128" t="s">
        <v>230</v>
      </c>
      <c r="K9276" s="128" t="s">
        <v>230</v>
      </c>
      <c r="N9276" s="128" t="s">
        <v>230</v>
      </c>
      <c r="AA9276" s="128" t="s">
        <v>230</v>
      </c>
    </row>
    <row r="9277" spans="6:27">
      <c r="F9277" s="128" t="s">
        <v>230</v>
      </c>
      <c r="G9277" s="128" t="s">
        <v>230</v>
      </c>
      <c r="H9277" s="128" t="s">
        <v>230</v>
      </c>
      <c r="I9277" s="128" t="s">
        <v>230</v>
      </c>
      <c r="J9277" s="128" t="s">
        <v>230</v>
      </c>
      <c r="K9277" s="128" t="s">
        <v>230</v>
      </c>
      <c r="N9277" s="128" t="s">
        <v>230</v>
      </c>
      <c r="AA9277" s="128" t="s">
        <v>230</v>
      </c>
    </row>
    <row r="9278" spans="6:27">
      <c r="F9278" s="128" t="s">
        <v>230</v>
      </c>
      <c r="G9278" s="128" t="s">
        <v>230</v>
      </c>
      <c r="H9278" s="128" t="s">
        <v>230</v>
      </c>
      <c r="I9278" s="128" t="s">
        <v>230</v>
      </c>
      <c r="J9278" s="128" t="s">
        <v>230</v>
      </c>
      <c r="K9278" s="128" t="s">
        <v>230</v>
      </c>
      <c r="N9278" s="128" t="s">
        <v>230</v>
      </c>
      <c r="AA9278" s="128" t="s">
        <v>230</v>
      </c>
    </row>
    <row r="9279" spans="6:27">
      <c r="F9279" s="128" t="s">
        <v>230</v>
      </c>
      <c r="G9279" s="128" t="s">
        <v>230</v>
      </c>
      <c r="H9279" s="128" t="s">
        <v>230</v>
      </c>
      <c r="I9279" s="128" t="s">
        <v>230</v>
      </c>
      <c r="J9279" s="128" t="s">
        <v>230</v>
      </c>
      <c r="K9279" s="128" t="s">
        <v>230</v>
      </c>
      <c r="N9279" s="128" t="s">
        <v>230</v>
      </c>
      <c r="AA9279" s="128" t="s">
        <v>230</v>
      </c>
    </row>
    <row r="9280" spans="6:27">
      <c r="F9280" s="128" t="s">
        <v>230</v>
      </c>
      <c r="G9280" s="128" t="s">
        <v>230</v>
      </c>
      <c r="H9280" s="128" t="s">
        <v>230</v>
      </c>
      <c r="I9280" s="128" t="s">
        <v>230</v>
      </c>
      <c r="J9280" s="128" t="s">
        <v>230</v>
      </c>
      <c r="K9280" s="128" t="s">
        <v>230</v>
      </c>
      <c r="N9280" s="128" t="s">
        <v>230</v>
      </c>
      <c r="AA9280" s="128" t="s">
        <v>230</v>
      </c>
    </row>
    <row r="9281" spans="6:27">
      <c r="F9281" s="128" t="s">
        <v>230</v>
      </c>
      <c r="G9281" s="128" t="s">
        <v>230</v>
      </c>
      <c r="H9281" s="128" t="s">
        <v>230</v>
      </c>
      <c r="I9281" s="128" t="s">
        <v>230</v>
      </c>
      <c r="J9281" s="128" t="s">
        <v>230</v>
      </c>
      <c r="K9281" s="128" t="s">
        <v>230</v>
      </c>
      <c r="N9281" s="128" t="s">
        <v>230</v>
      </c>
      <c r="AA9281" s="128" t="s">
        <v>230</v>
      </c>
    </row>
    <row r="9282" spans="6:27">
      <c r="F9282" s="128" t="s">
        <v>230</v>
      </c>
      <c r="G9282" s="128" t="s">
        <v>230</v>
      </c>
      <c r="H9282" s="128" t="s">
        <v>230</v>
      </c>
      <c r="I9282" s="128" t="s">
        <v>230</v>
      </c>
      <c r="J9282" s="128" t="s">
        <v>230</v>
      </c>
      <c r="K9282" s="128" t="s">
        <v>230</v>
      </c>
      <c r="N9282" s="128" t="s">
        <v>230</v>
      </c>
      <c r="AA9282" s="128" t="s">
        <v>230</v>
      </c>
    </row>
    <row r="9283" spans="6:27">
      <c r="F9283" s="128" t="s">
        <v>230</v>
      </c>
      <c r="G9283" s="128" t="s">
        <v>230</v>
      </c>
      <c r="H9283" s="128" t="s">
        <v>230</v>
      </c>
      <c r="I9283" s="128" t="s">
        <v>230</v>
      </c>
      <c r="J9283" s="128" t="s">
        <v>230</v>
      </c>
      <c r="K9283" s="128" t="s">
        <v>230</v>
      </c>
      <c r="N9283" s="128" t="s">
        <v>230</v>
      </c>
      <c r="AA9283" s="128" t="s">
        <v>230</v>
      </c>
    </row>
    <row r="9284" spans="6:27">
      <c r="F9284" s="128" t="s">
        <v>230</v>
      </c>
      <c r="G9284" s="128" t="s">
        <v>230</v>
      </c>
      <c r="H9284" s="128" t="s">
        <v>230</v>
      </c>
      <c r="I9284" s="128" t="s">
        <v>230</v>
      </c>
      <c r="J9284" s="128" t="s">
        <v>230</v>
      </c>
      <c r="K9284" s="128" t="s">
        <v>230</v>
      </c>
      <c r="N9284" s="128" t="s">
        <v>230</v>
      </c>
      <c r="AA9284" s="128" t="s">
        <v>230</v>
      </c>
    </row>
    <row r="9285" spans="6:27">
      <c r="F9285" s="128" t="s">
        <v>230</v>
      </c>
      <c r="G9285" s="128" t="s">
        <v>230</v>
      </c>
      <c r="H9285" s="128" t="s">
        <v>230</v>
      </c>
      <c r="I9285" s="128" t="s">
        <v>230</v>
      </c>
      <c r="J9285" s="128" t="s">
        <v>230</v>
      </c>
      <c r="K9285" s="128" t="s">
        <v>230</v>
      </c>
      <c r="N9285" s="128" t="s">
        <v>230</v>
      </c>
      <c r="AA9285" s="128" t="s">
        <v>230</v>
      </c>
    </row>
    <row r="9286" spans="6:27">
      <c r="F9286" s="128" t="s">
        <v>230</v>
      </c>
      <c r="G9286" s="128" t="s">
        <v>230</v>
      </c>
      <c r="H9286" s="128" t="s">
        <v>230</v>
      </c>
      <c r="I9286" s="128" t="s">
        <v>230</v>
      </c>
      <c r="J9286" s="128" t="s">
        <v>230</v>
      </c>
      <c r="K9286" s="128" t="s">
        <v>230</v>
      </c>
      <c r="N9286" s="128" t="s">
        <v>230</v>
      </c>
      <c r="AA9286" s="128" t="s">
        <v>230</v>
      </c>
    </row>
    <row r="9287" spans="6:27">
      <c r="F9287" s="128" t="s">
        <v>230</v>
      </c>
      <c r="G9287" s="128" t="s">
        <v>230</v>
      </c>
      <c r="H9287" s="128" t="s">
        <v>230</v>
      </c>
      <c r="I9287" s="128" t="s">
        <v>230</v>
      </c>
      <c r="J9287" s="128" t="s">
        <v>230</v>
      </c>
      <c r="K9287" s="128" t="s">
        <v>230</v>
      </c>
      <c r="N9287" s="128" t="s">
        <v>230</v>
      </c>
      <c r="AA9287" s="128" t="s">
        <v>230</v>
      </c>
    </row>
    <row r="9288" spans="6:27">
      <c r="F9288" s="128" t="s">
        <v>230</v>
      </c>
      <c r="G9288" s="128" t="s">
        <v>230</v>
      </c>
      <c r="H9288" s="128" t="s">
        <v>230</v>
      </c>
      <c r="I9288" s="128" t="s">
        <v>230</v>
      </c>
      <c r="J9288" s="128" t="s">
        <v>230</v>
      </c>
      <c r="K9288" s="128" t="s">
        <v>230</v>
      </c>
      <c r="N9288" s="128" t="s">
        <v>230</v>
      </c>
      <c r="AA9288" s="128" t="s">
        <v>230</v>
      </c>
    </row>
    <row r="9289" spans="6:27">
      <c r="F9289" s="128" t="s">
        <v>230</v>
      </c>
      <c r="G9289" s="128" t="s">
        <v>230</v>
      </c>
      <c r="H9289" s="128" t="s">
        <v>230</v>
      </c>
      <c r="I9289" s="128" t="s">
        <v>230</v>
      </c>
      <c r="J9289" s="128" t="s">
        <v>230</v>
      </c>
      <c r="K9289" s="128" t="s">
        <v>230</v>
      </c>
      <c r="N9289" s="128" t="s">
        <v>230</v>
      </c>
      <c r="AA9289" s="128" t="s">
        <v>230</v>
      </c>
    </row>
    <row r="9290" spans="6:27">
      <c r="F9290" s="128" t="s">
        <v>230</v>
      </c>
      <c r="G9290" s="128" t="s">
        <v>230</v>
      </c>
      <c r="H9290" s="128" t="s">
        <v>230</v>
      </c>
      <c r="I9290" s="128" t="s">
        <v>230</v>
      </c>
      <c r="J9290" s="128" t="s">
        <v>230</v>
      </c>
      <c r="K9290" s="128" t="s">
        <v>230</v>
      </c>
      <c r="N9290" s="128" t="s">
        <v>230</v>
      </c>
      <c r="AA9290" s="128" t="s">
        <v>230</v>
      </c>
    </row>
    <row r="9291" spans="6:27">
      <c r="F9291" s="128" t="s">
        <v>230</v>
      </c>
      <c r="G9291" s="128" t="s">
        <v>230</v>
      </c>
      <c r="H9291" s="128" t="s">
        <v>230</v>
      </c>
      <c r="I9291" s="128" t="s">
        <v>230</v>
      </c>
      <c r="J9291" s="128" t="s">
        <v>230</v>
      </c>
      <c r="K9291" s="128" t="s">
        <v>230</v>
      </c>
      <c r="N9291" s="128" t="s">
        <v>230</v>
      </c>
      <c r="AA9291" s="128" t="s">
        <v>230</v>
      </c>
    </row>
    <row r="9292" spans="6:27">
      <c r="F9292" s="128" t="s">
        <v>230</v>
      </c>
      <c r="G9292" s="128" t="s">
        <v>230</v>
      </c>
      <c r="H9292" s="128" t="s">
        <v>230</v>
      </c>
      <c r="I9292" s="128" t="s">
        <v>230</v>
      </c>
      <c r="J9292" s="128" t="s">
        <v>230</v>
      </c>
      <c r="K9292" s="128" t="s">
        <v>230</v>
      </c>
      <c r="N9292" s="128" t="s">
        <v>230</v>
      </c>
      <c r="AA9292" s="128" t="s">
        <v>230</v>
      </c>
    </row>
    <row r="9293" spans="6:27">
      <c r="F9293" s="128" t="s">
        <v>230</v>
      </c>
      <c r="G9293" s="128" t="s">
        <v>230</v>
      </c>
      <c r="H9293" s="128" t="s">
        <v>230</v>
      </c>
      <c r="I9293" s="128" t="s">
        <v>230</v>
      </c>
      <c r="J9293" s="128" t="s">
        <v>230</v>
      </c>
      <c r="K9293" s="128" t="s">
        <v>230</v>
      </c>
      <c r="N9293" s="128" t="s">
        <v>230</v>
      </c>
      <c r="AA9293" s="128" t="s">
        <v>230</v>
      </c>
    </row>
    <row r="9294" spans="6:27">
      <c r="F9294" s="128" t="s">
        <v>230</v>
      </c>
      <c r="G9294" s="128" t="s">
        <v>230</v>
      </c>
      <c r="H9294" s="128" t="s">
        <v>230</v>
      </c>
      <c r="I9294" s="128" t="s">
        <v>230</v>
      </c>
      <c r="J9294" s="128" t="s">
        <v>230</v>
      </c>
      <c r="K9294" s="128" t="s">
        <v>230</v>
      </c>
      <c r="N9294" s="128" t="s">
        <v>230</v>
      </c>
      <c r="AA9294" s="128" t="s">
        <v>230</v>
      </c>
    </row>
    <row r="9295" spans="6:27">
      <c r="F9295" s="128" t="s">
        <v>230</v>
      </c>
      <c r="G9295" s="128" t="s">
        <v>230</v>
      </c>
      <c r="H9295" s="128" t="s">
        <v>230</v>
      </c>
      <c r="I9295" s="128" t="s">
        <v>230</v>
      </c>
      <c r="J9295" s="128" t="s">
        <v>230</v>
      </c>
      <c r="K9295" s="128" t="s">
        <v>230</v>
      </c>
      <c r="N9295" s="128" t="s">
        <v>230</v>
      </c>
      <c r="AA9295" s="128" t="s">
        <v>230</v>
      </c>
    </row>
    <row r="9296" spans="6:27">
      <c r="F9296" s="128" t="s">
        <v>230</v>
      </c>
      <c r="G9296" s="128" t="s">
        <v>230</v>
      </c>
      <c r="H9296" s="128" t="s">
        <v>230</v>
      </c>
      <c r="I9296" s="128" t="s">
        <v>230</v>
      </c>
      <c r="J9296" s="128" t="s">
        <v>230</v>
      </c>
      <c r="K9296" s="128" t="s">
        <v>230</v>
      </c>
      <c r="N9296" s="128" t="s">
        <v>230</v>
      </c>
      <c r="AA9296" s="128" t="s">
        <v>230</v>
      </c>
    </row>
    <row r="9297" spans="6:27">
      <c r="F9297" s="128" t="s">
        <v>230</v>
      </c>
      <c r="G9297" s="128" t="s">
        <v>230</v>
      </c>
      <c r="H9297" s="128" t="s">
        <v>230</v>
      </c>
      <c r="I9297" s="128" t="s">
        <v>230</v>
      </c>
      <c r="J9297" s="128" t="s">
        <v>230</v>
      </c>
      <c r="K9297" s="128" t="s">
        <v>230</v>
      </c>
      <c r="N9297" s="128" t="s">
        <v>230</v>
      </c>
      <c r="AA9297" s="128" t="s">
        <v>230</v>
      </c>
    </row>
    <row r="9298" spans="6:27">
      <c r="F9298" s="128" t="s">
        <v>230</v>
      </c>
      <c r="G9298" s="128" t="s">
        <v>230</v>
      </c>
      <c r="H9298" s="128" t="s">
        <v>230</v>
      </c>
      <c r="I9298" s="128" t="s">
        <v>230</v>
      </c>
      <c r="J9298" s="128" t="s">
        <v>230</v>
      </c>
      <c r="K9298" s="128" t="s">
        <v>230</v>
      </c>
      <c r="N9298" s="128" t="s">
        <v>230</v>
      </c>
      <c r="AA9298" s="128" t="s">
        <v>230</v>
      </c>
    </row>
    <row r="9299" spans="6:27">
      <c r="F9299" s="128" t="s">
        <v>230</v>
      </c>
      <c r="G9299" s="128" t="s">
        <v>230</v>
      </c>
      <c r="H9299" s="128" t="s">
        <v>230</v>
      </c>
      <c r="I9299" s="128" t="s">
        <v>230</v>
      </c>
      <c r="J9299" s="128" t="s">
        <v>230</v>
      </c>
      <c r="K9299" s="128" t="s">
        <v>230</v>
      </c>
      <c r="N9299" s="128" t="s">
        <v>230</v>
      </c>
      <c r="AA9299" s="128" t="s">
        <v>230</v>
      </c>
    </row>
    <row r="9300" spans="6:27">
      <c r="F9300" s="128" t="s">
        <v>230</v>
      </c>
      <c r="G9300" s="128" t="s">
        <v>230</v>
      </c>
      <c r="H9300" s="128" t="s">
        <v>230</v>
      </c>
      <c r="I9300" s="128" t="s">
        <v>230</v>
      </c>
      <c r="J9300" s="128" t="s">
        <v>230</v>
      </c>
      <c r="K9300" s="128" t="s">
        <v>230</v>
      </c>
      <c r="N9300" s="128" t="s">
        <v>230</v>
      </c>
      <c r="AA9300" s="128" t="s">
        <v>230</v>
      </c>
    </row>
    <row r="9301" spans="6:27">
      <c r="F9301" s="128" t="s">
        <v>230</v>
      </c>
      <c r="G9301" s="128" t="s">
        <v>230</v>
      </c>
      <c r="H9301" s="128" t="s">
        <v>230</v>
      </c>
      <c r="I9301" s="128" t="s">
        <v>230</v>
      </c>
      <c r="J9301" s="128" t="s">
        <v>230</v>
      </c>
      <c r="K9301" s="128" t="s">
        <v>230</v>
      </c>
      <c r="N9301" s="128" t="s">
        <v>230</v>
      </c>
      <c r="AA9301" s="128" t="s">
        <v>230</v>
      </c>
    </row>
    <row r="9302" spans="6:27">
      <c r="F9302" s="128" t="s">
        <v>230</v>
      </c>
      <c r="G9302" s="128" t="s">
        <v>230</v>
      </c>
      <c r="H9302" s="128" t="s">
        <v>230</v>
      </c>
      <c r="I9302" s="128" t="s">
        <v>230</v>
      </c>
      <c r="J9302" s="128" t="s">
        <v>230</v>
      </c>
      <c r="K9302" s="128" t="s">
        <v>230</v>
      </c>
      <c r="N9302" s="128" t="s">
        <v>230</v>
      </c>
      <c r="AA9302" s="128" t="s">
        <v>230</v>
      </c>
    </row>
    <row r="9303" spans="6:27">
      <c r="F9303" s="128" t="s">
        <v>230</v>
      </c>
      <c r="G9303" s="128" t="s">
        <v>230</v>
      </c>
      <c r="H9303" s="128" t="s">
        <v>230</v>
      </c>
      <c r="I9303" s="128" t="s">
        <v>230</v>
      </c>
      <c r="J9303" s="128" t="s">
        <v>230</v>
      </c>
      <c r="K9303" s="128" t="s">
        <v>230</v>
      </c>
      <c r="N9303" s="128" t="s">
        <v>230</v>
      </c>
      <c r="AA9303" s="128" t="s">
        <v>230</v>
      </c>
    </row>
    <row r="9304" spans="6:27">
      <c r="F9304" s="128" t="s">
        <v>230</v>
      </c>
      <c r="G9304" s="128" t="s">
        <v>230</v>
      </c>
      <c r="H9304" s="128" t="s">
        <v>230</v>
      </c>
      <c r="I9304" s="128" t="s">
        <v>230</v>
      </c>
      <c r="J9304" s="128" t="s">
        <v>230</v>
      </c>
      <c r="K9304" s="128" t="s">
        <v>230</v>
      </c>
      <c r="N9304" s="128" t="s">
        <v>230</v>
      </c>
      <c r="AA9304" s="128" t="s">
        <v>230</v>
      </c>
    </row>
    <row r="9305" spans="6:27">
      <c r="F9305" s="128" t="s">
        <v>230</v>
      </c>
      <c r="G9305" s="128" t="s">
        <v>230</v>
      </c>
      <c r="H9305" s="128" t="s">
        <v>230</v>
      </c>
      <c r="I9305" s="128" t="s">
        <v>230</v>
      </c>
      <c r="J9305" s="128" t="s">
        <v>230</v>
      </c>
      <c r="K9305" s="128" t="s">
        <v>230</v>
      </c>
      <c r="N9305" s="128" t="s">
        <v>230</v>
      </c>
      <c r="AA9305" s="128" t="s">
        <v>230</v>
      </c>
    </row>
    <row r="9306" spans="6:27">
      <c r="F9306" s="128" t="s">
        <v>230</v>
      </c>
      <c r="G9306" s="128" t="s">
        <v>230</v>
      </c>
      <c r="H9306" s="128" t="s">
        <v>230</v>
      </c>
      <c r="I9306" s="128" t="s">
        <v>230</v>
      </c>
      <c r="J9306" s="128" t="s">
        <v>230</v>
      </c>
      <c r="K9306" s="128" t="s">
        <v>230</v>
      </c>
      <c r="N9306" s="128" t="s">
        <v>230</v>
      </c>
      <c r="AA9306" s="128" t="s">
        <v>230</v>
      </c>
    </row>
    <row r="9307" spans="6:27">
      <c r="F9307" s="128" t="s">
        <v>230</v>
      </c>
      <c r="G9307" s="128" t="s">
        <v>230</v>
      </c>
      <c r="H9307" s="128" t="s">
        <v>230</v>
      </c>
      <c r="I9307" s="128" t="s">
        <v>230</v>
      </c>
      <c r="J9307" s="128" t="s">
        <v>230</v>
      </c>
      <c r="K9307" s="128" t="s">
        <v>230</v>
      </c>
      <c r="N9307" s="128" t="s">
        <v>230</v>
      </c>
      <c r="AA9307" s="128" t="s">
        <v>230</v>
      </c>
    </row>
    <row r="9308" spans="6:27">
      <c r="F9308" s="128" t="s">
        <v>230</v>
      </c>
      <c r="G9308" s="128" t="s">
        <v>230</v>
      </c>
      <c r="H9308" s="128" t="s">
        <v>230</v>
      </c>
      <c r="I9308" s="128" t="s">
        <v>230</v>
      </c>
      <c r="J9308" s="128" t="s">
        <v>230</v>
      </c>
      <c r="K9308" s="128" t="s">
        <v>230</v>
      </c>
      <c r="N9308" s="128" t="s">
        <v>230</v>
      </c>
      <c r="AA9308" s="128" t="s">
        <v>230</v>
      </c>
    </row>
    <row r="9309" spans="6:27">
      <c r="F9309" s="128" t="s">
        <v>230</v>
      </c>
      <c r="G9309" s="128" t="s">
        <v>230</v>
      </c>
      <c r="H9309" s="128" t="s">
        <v>230</v>
      </c>
      <c r="I9309" s="128" t="s">
        <v>230</v>
      </c>
      <c r="J9309" s="128" t="s">
        <v>230</v>
      </c>
      <c r="K9309" s="128" t="s">
        <v>230</v>
      </c>
      <c r="N9309" s="128" t="s">
        <v>230</v>
      </c>
      <c r="AA9309" s="128" t="s">
        <v>230</v>
      </c>
    </row>
    <row r="9310" spans="6:27">
      <c r="F9310" s="128" t="s">
        <v>230</v>
      </c>
      <c r="G9310" s="128" t="s">
        <v>230</v>
      </c>
      <c r="H9310" s="128" t="s">
        <v>230</v>
      </c>
      <c r="I9310" s="128" t="s">
        <v>230</v>
      </c>
      <c r="J9310" s="128" t="s">
        <v>230</v>
      </c>
      <c r="K9310" s="128" t="s">
        <v>230</v>
      </c>
      <c r="N9310" s="128" t="s">
        <v>230</v>
      </c>
      <c r="AA9310" s="128" t="s">
        <v>230</v>
      </c>
    </row>
    <row r="9311" spans="6:27">
      <c r="F9311" s="128" t="s">
        <v>230</v>
      </c>
      <c r="G9311" s="128" t="s">
        <v>230</v>
      </c>
      <c r="H9311" s="128" t="s">
        <v>230</v>
      </c>
      <c r="I9311" s="128" t="s">
        <v>230</v>
      </c>
      <c r="J9311" s="128" t="s">
        <v>230</v>
      </c>
      <c r="K9311" s="128" t="s">
        <v>230</v>
      </c>
      <c r="N9311" s="128" t="s">
        <v>230</v>
      </c>
      <c r="AA9311" s="128" t="s">
        <v>230</v>
      </c>
    </row>
    <row r="9312" spans="6:27">
      <c r="F9312" s="128" t="s">
        <v>230</v>
      </c>
      <c r="G9312" s="128" t="s">
        <v>230</v>
      </c>
      <c r="H9312" s="128" t="s">
        <v>230</v>
      </c>
      <c r="I9312" s="128" t="s">
        <v>230</v>
      </c>
      <c r="J9312" s="128" t="s">
        <v>230</v>
      </c>
      <c r="K9312" s="128" t="s">
        <v>230</v>
      </c>
      <c r="N9312" s="128" t="s">
        <v>230</v>
      </c>
      <c r="AA9312" s="128" t="s">
        <v>230</v>
      </c>
    </row>
    <row r="9313" spans="6:27">
      <c r="F9313" s="128" t="s">
        <v>230</v>
      </c>
      <c r="G9313" s="128" t="s">
        <v>230</v>
      </c>
      <c r="H9313" s="128" t="s">
        <v>230</v>
      </c>
      <c r="I9313" s="128" t="s">
        <v>230</v>
      </c>
      <c r="J9313" s="128" t="s">
        <v>230</v>
      </c>
      <c r="K9313" s="128" t="s">
        <v>230</v>
      </c>
      <c r="N9313" s="128" t="s">
        <v>230</v>
      </c>
      <c r="AA9313" s="128" t="s">
        <v>230</v>
      </c>
    </row>
    <row r="9314" spans="6:27">
      <c r="F9314" s="128" t="s">
        <v>230</v>
      </c>
      <c r="G9314" s="128" t="s">
        <v>230</v>
      </c>
      <c r="H9314" s="128" t="s">
        <v>230</v>
      </c>
      <c r="I9314" s="128" t="s">
        <v>230</v>
      </c>
      <c r="J9314" s="128" t="s">
        <v>230</v>
      </c>
      <c r="K9314" s="128" t="s">
        <v>230</v>
      </c>
      <c r="N9314" s="128" t="s">
        <v>230</v>
      </c>
      <c r="AA9314" s="128" t="s">
        <v>230</v>
      </c>
    </row>
    <row r="9315" spans="6:27">
      <c r="F9315" s="128" t="s">
        <v>230</v>
      </c>
      <c r="G9315" s="128" t="s">
        <v>230</v>
      </c>
      <c r="H9315" s="128" t="s">
        <v>230</v>
      </c>
      <c r="I9315" s="128" t="s">
        <v>230</v>
      </c>
      <c r="J9315" s="128" t="s">
        <v>230</v>
      </c>
      <c r="K9315" s="128" t="s">
        <v>230</v>
      </c>
      <c r="N9315" s="128" t="s">
        <v>230</v>
      </c>
      <c r="AA9315" s="128" t="s">
        <v>230</v>
      </c>
    </row>
    <row r="9316" spans="6:27">
      <c r="F9316" s="128" t="s">
        <v>230</v>
      </c>
      <c r="G9316" s="128" t="s">
        <v>230</v>
      </c>
      <c r="H9316" s="128" t="s">
        <v>230</v>
      </c>
      <c r="I9316" s="128" t="s">
        <v>230</v>
      </c>
      <c r="J9316" s="128" t="s">
        <v>230</v>
      </c>
      <c r="K9316" s="128" t="s">
        <v>230</v>
      </c>
      <c r="N9316" s="128" t="s">
        <v>230</v>
      </c>
      <c r="AA9316" s="128" t="s">
        <v>230</v>
      </c>
    </row>
    <row r="9317" spans="6:27">
      <c r="F9317" s="128" t="s">
        <v>230</v>
      </c>
      <c r="G9317" s="128" t="s">
        <v>230</v>
      </c>
      <c r="H9317" s="128" t="s">
        <v>230</v>
      </c>
      <c r="I9317" s="128" t="s">
        <v>230</v>
      </c>
      <c r="J9317" s="128" t="s">
        <v>230</v>
      </c>
      <c r="K9317" s="128" t="s">
        <v>230</v>
      </c>
      <c r="N9317" s="128" t="s">
        <v>230</v>
      </c>
      <c r="AA9317" s="128" t="s">
        <v>230</v>
      </c>
    </row>
    <row r="9318" spans="6:27">
      <c r="F9318" s="128" t="s">
        <v>230</v>
      </c>
      <c r="G9318" s="128" t="s">
        <v>230</v>
      </c>
      <c r="H9318" s="128" t="s">
        <v>230</v>
      </c>
      <c r="I9318" s="128" t="s">
        <v>230</v>
      </c>
      <c r="J9318" s="128" t="s">
        <v>230</v>
      </c>
      <c r="K9318" s="128" t="s">
        <v>230</v>
      </c>
      <c r="N9318" s="128" t="s">
        <v>230</v>
      </c>
      <c r="AA9318" s="128" t="s">
        <v>230</v>
      </c>
    </row>
    <row r="9319" spans="6:27">
      <c r="F9319" s="128" t="s">
        <v>230</v>
      </c>
      <c r="G9319" s="128" t="s">
        <v>230</v>
      </c>
      <c r="H9319" s="128" t="s">
        <v>230</v>
      </c>
      <c r="I9319" s="128" t="s">
        <v>230</v>
      </c>
      <c r="J9319" s="128" t="s">
        <v>230</v>
      </c>
      <c r="K9319" s="128" t="s">
        <v>230</v>
      </c>
      <c r="N9319" s="128" t="s">
        <v>230</v>
      </c>
      <c r="AA9319" s="128" t="s">
        <v>230</v>
      </c>
    </row>
    <row r="9320" spans="6:27">
      <c r="F9320" s="128" t="s">
        <v>230</v>
      </c>
      <c r="G9320" s="128" t="s">
        <v>230</v>
      </c>
      <c r="H9320" s="128" t="s">
        <v>230</v>
      </c>
      <c r="I9320" s="128" t="s">
        <v>230</v>
      </c>
      <c r="J9320" s="128" t="s">
        <v>230</v>
      </c>
      <c r="K9320" s="128" t="s">
        <v>230</v>
      </c>
      <c r="N9320" s="128" t="s">
        <v>230</v>
      </c>
      <c r="AA9320" s="128" t="s">
        <v>230</v>
      </c>
    </row>
    <row r="9321" spans="6:27">
      <c r="F9321" s="128" t="s">
        <v>230</v>
      </c>
      <c r="G9321" s="128" t="s">
        <v>230</v>
      </c>
      <c r="H9321" s="128" t="s">
        <v>230</v>
      </c>
      <c r="I9321" s="128" t="s">
        <v>230</v>
      </c>
      <c r="J9321" s="128" t="s">
        <v>230</v>
      </c>
      <c r="K9321" s="128" t="s">
        <v>230</v>
      </c>
      <c r="N9321" s="128" t="s">
        <v>230</v>
      </c>
      <c r="AA9321" s="128" t="s">
        <v>230</v>
      </c>
    </row>
    <row r="9322" spans="6:27">
      <c r="F9322" s="128" t="s">
        <v>230</v>
      </c>
      <c r="G9322" s="128" t="s">
        <v>230</v>
      </c>
      <c r="H9322" s="128" t="s">
        <v>230</v>
      </c>
      <c r="I9322" s="128" t="s">
        <v>230</v>
      </c>
      <c r="J9322" s="128" t="s">
        <v>230</v>
      </c>
      <c r="K9322" s="128" t="s">
        <v>230</v>
      </c>
      <c r="N9322" s="128" t="s">
        <v>230</v>
      </c>
      <c r="AA9322" s="128" t="s">
        <v>230</v>
      </c>
    </row>
    <row r="9323" spans="6:27">
      <c r="F9323" s="128" t="s">
        <v>230</v>
      </c>
      <c r="G9323" s="128" t="s">
        <v>230</v>
      </c>
      <c r="H9323" s="128" t="s">
        <v>230</v>
      </c>
      <c r="I9323" s="128" t="s">
        <v>230</v>
      </c>
      <c r="J9323" s="128" t="s">
        <v>230</v>
      </c>
      <c r="K9323" s="128" t="s">
        <v>230</v>
      </c>
      <c r="N9323" s="128" t="s">
        <v>230</v>
      </c>
      <c r="AA9323" s="128" t="s">
        <v>230</v>
      </c>
    </row>
    <row r="9324" spans="6:27">
      <c r="F9324" s="128" t="s">
        <v>230</v>
      </c>
      <c r="G9324" s="128" t="s">
        <v>230</v>
      </c>
      <c r="H9324" s="128" t="s">
        <v>230</v>
      </c>
      <c r="I9324" s="128" t="s">
        <v>230</v>
      </c>
      <c r="J9324" s="128" t="s">
        <v>230</v>
      </c>
      <c r="K9324" s="128" t="s">
        <v>230</v>
      </c>
      <c r="N9324" s="128" t="s">
        <v>230</v>
      </c>
      <c r="AA9324" s="128" t="s">
        <v>230</v>
      </c>
    </row>
    <row r="9325" spans="6:27">
      <c r="F9325" s="128" t="s">
        <v>230</v>
      </c>
      <c r="G9325" s="128" t="s">
        <v>230</v>
      </c>
      <c r="H9325" s="128" t="s">
        <v>230</v>
      </c>
      <c r="I9325" s="128" t="s">
        <v>230</v>
      </c>
      <c r="J9325" s="128" t="s">
        <v>230</v>
      </c>
      <c r="K9325" s="128" t="s">
        <v>230</v>
      </c>
      <c r="N9325" s="128" t="s">
        <v>230</v>
      </c>
      <c r="AA9325" s="128" t="s">
        <v>230</v>
      </c>
    </row>
    <row r="9326" spans="6:27">
      <c r="F9326" s="128" t="s">
        <v>230</v>
      </c>
      <c r="G9326" s="128" t="s">
        <v>230</v>
      </c>
      <c r="H9326" s="128" t="s">
        <v>230</v>
      </c>
      <c r="I9326" s="128" t="s">
        <v>230</v>
      </c>
      <c r="J9326" s="128" t="s">
        <v>230</v>
      </c>
      <c r="K9326" s="128" t="s">
        <v>230</v>
      </c>
      <c r="N9326" s="128" t="s">
        <v>230</v>
      </c>
      <c r="AA9326" s="128" t="s">
        <v>230</v>
      </c>
    </row>
    <row r="9327" spans="6:27">
      <c r="F9327" s="128" t="s">
        <v>230</v>
      </c>
      <c r="G9327" s="128" t="s">
        <v>230</v>
      </c>
      <c r="H9327" s="128" t="s">
        <v>230</v>
      </c>
      <c r="I9327" s="128" t="s">
        <v>230</v>
      </c>
      <c r="J9327" s="128" t="s">
        <v>230</v>
      </c>
      <c r="K9327" s="128" t="s">
        <v>230</v>
      </c>
      <c r="N9327" s="128" t="s">
        <v>230</v>
      </c>
      <c r="AA9327" s="128" t="s">
        <v>230</v>
      </c>
    </row>
    <row r="9328" spans="6:27">
      <c r="F9328" s="128" t="s">
        <v>230</v>
      </c>
      <c r="G9328" s="128" t="s">
        <v>230</v>
      </c>
      <c r="H9328" s="128" t="s">
        <v>230</v>
      </c>
      <c r="I9328" s="128" t="s">
        <v>230</v>
      </c>
      <c r="J9328" s="128" t="s">
        <v>230</v>
      </c>
      <c r="K9328" s="128" t="s">
        <v>230</v>
      </c>
      <c r="N9328" s="128" t="s">
        <v>230</v>
      </c>
      <c r="AA9328" s="128" t="s">
        <v>230</v>
      </c>
    </row>
    <row r="9329" spans="6:27">
      <c r="F9329" s="128" t="s">
        <v>230</v>
      </c>
      <c r="G9329" s="128" t="s">
        <v>230</v>
      </c>
      <c r="H9329" s="128" t="s">
        <v>230</v>
      </c>
      <c r="I9329" s="128" t="s">
        <v>230</v>
      </c>
      <c r="J9329" s="128" t="s">
        <v>230</v>
      </c>
      <c r="K9329" s="128" t="s">
        <v>230</v>
      </c>
      <c r="N9329" s="128" t="s">
        <v>230</v>
      </c>
      <c r="AA9329" s="128" t="s">
        <v>230</v>
      </c>
    </row>
    <row r="9330" spans="6:27">
      <c r="F9330" s="128" t="s">
        <v>230</v>
      </c>
      <c r="G9330" s="128" t="s">
        <v>230</v>
      </c>
      <c r="H9330" s="128" t="s">
        <v>230</v>
      </c>
      <c r="I9330" s="128" t="s">
        <v>230</v>
      </c>
      <c r="J9330" s="128" t="s">
        <v>230</v>
      </c>
      <c r="K9330" s="128" t="s">
        <v>230</v>
      </c>
      <c r="N9330" s="128" t="s">
        <v>230</v>
      </c>
      <c r="AA9330" s="128" t="s">
        <v>230</v>
      </c>
    </row>
    <row r="9331" spans="6:27">
      <c r="F9331" s="128" t="s">
        <v>230</v>
      </c>
      <c r="G9331" s="128" t="s">
        <v>230</v>
      </c>
      <c r="H9331" s="128" t="s">
        <v>230</v>
      </c>
      <c r="I9331" s="128" t="s">
        <v>230</v>
      </c>
      <c r="J9331" s="128" t="s">
        <v>230</v>
      </c>
      <c r="K9331" s="128" t="s">
        <v>230</v>
      </c>
      <c r="N9331" s="128" t="s">
        <v>230</v>
      </c>
      <c r="AA9331" s="128" t="s">
        <v>230</v>
      </c>
    </row>
    <row r="9332" spans="6:27">
      <c r="F9332" s="128" t="s">
        <v>230</v>
      </c>
      <c r="G9332" s="128" t="s">
        <v>230</v>
      </c>
      <c r="H9332" s="128" t="s">
        <v>230</v>
      </c>
      <c r="I9332" s="128" t="s">
        <v>230</v>
      </c>
      <c r="J9332" s="128" t="s">
        <v>230</v>
      </c>
      <c r="K9332" s="128" t="s">
        <v>230</v>
      </c>
      <c r="N9332" s="128" t="s">
        <v>230</v>
      </c>
      <c r="AA9332" s="128" t="s">
        <v>230</v>
      </c>
    </row>
    <row r="9333" spans="6:27">
      <c r="F9333" s="128" t="s">
        <v>230</v>
      </c>
      <c r="G9333" s="128" t="s">
        <v>230</v>
      </c>
      <c r="H9333" s="128" t="s">
        <v>230</v>
      </c>
      <c r="I9333" s="128" t="s">
        <v>230</v>
      </c>
      <c r="J9333" s="128" t="s">
        <v>230</v>
      </c>
      <c r="K9333" s="128" t="s">
        <v>230</v>
      </c>
      <c r="N9333" s="128" t="s">
        <v>230</v>
      </c>
      <c r="AA9333" s="128" t="s">
        <v>230</v>
      </c>
    </row>
    <row r="9334" spans="6:27">
      <c r="F9334" s="128" t="s">
        <v>230</v>
      </c>
      <c r="G9334" s="128" t="s">
        <v>230</v>
      </c>
      <c r="H9334" s="128" t="s">
        <v>230</v>
      </c>
      <c r="I9334" s="128" t="s">
        <v>230</v>
      </c>
      <c r="J9334" s="128" t="s">
        <v>230</v>
      </c>
      <c r="K9334" s="128" t="s">
        <v>230</v>
      </c>
      <c r="N9334" s="128" t="s">
        <v>230</v>
      </c>
      <c r="AA9334" s="128" t="s">
        <v>230</v>
      </c>
    </row>
    <row r="9335" spans="6:27">
      <c r="F9335" s="128" t="s">
        <v>230</v>
      </c>
      <c r="G9335" s="128" t="s">
        <v>230</v>
      </c>
      <c r="H9335" s="128" t="s">
        <v>230</v>
      </c>
      <c r="I9335" s="128" t="s">
        <v>230</v>
      </c>
      <c r="J9335" s="128" t="s">
        <v>230</v>
      </c>
      <c r="K9335" s="128" t="s">
        <v>230</v>
      </c>
      <c r="N9335" s="128" t="s">
        <v>230</v>
      </c>
      <c r="AA9335" s="128" t="s">
        <v>230</v>
      </c>
    </row>
    <row r="9336" spans="6:27">
      <c r="F9336" s="128" t="s">
        <v>230</v>
      </c>
      <c r="G9336" s="128" t="s">
        <v>230</v>
      </c>
      <c r="H9336" s="128" t="s">
        <v>230</v>
      </c>
      <c r="I9336" s="128" t="s">
        <v>230</v>
      </c>
      <c r="J9336" s="128" t="s">
        <v>230</v>
      </c>
      <c r="K9336" s="128" t="s">
        <v>230</v>
      </c>
      <c r="N9336" s="128" t="s">
        <v>230</v>
      </c>
      <c r="AA9336" s="128" t="s">
        <v>230</v>
      </c>
    </row>
    <row r="9337" spans="6:27">
      <c r="F9337" s="128" t="s">
        <v>230</v>
      </c>
      <c r="G9337" s="128" t="s">
        <v>230</v>
      </c>
      <c r="H9337" s="128" t="s">
        <v>230</v>
      </c>
      <c r="I9337" s="128" t="s">
        <v>230</v>
      </c>
      <c r="J9337" s="128" t="s">
        <v>230</v>
      </c>
      <c r="K9337" s="128" t="s">
        <v>230</v>
      </c>
      <c r="N9337" s="128" t="s">
        <v>230</v>
      </c>
      <c r="AA9337" s="128" t="s">
        <v>230</v>
      </c>
    </row>
    <row r="9338" spans="6:27">
      <c r="F9338" s="128" t="s">
        <v>230</v>
      </c>
      <c r="G9338" s="128" t="s">
        <v>230</v>
      </c>
      <c r="H9338" s="128" t="s">
        <v>230</v>
      </c>
      <c r="I9338" s="128" t="s">
        <v>230</v>
      </c>
      <c r="J9338" s="128" t="s">
        <v>230</v>
      </c>
      <c r="K9338" s="128" t="s">
        <v>230</v>
      </c>
      <c r="N9338" s="128" t="s">
        <v>230</v>
      </c>
      <c r="AA9338" s="128" t="s">
        <v>230</v>
      </c>
    </row>
    <row r="9339" spans="6:27">
      <c r="F9339" s="128" t="s">
        <v>230</v>
      </c>
      <c r="G9339" s="128" t="s">
        <v>230</v>
      </c>
      <c r="H9339" s="128" t="s">
        <v>230</v>
      </c>
      <c r="I9339" s="128" t="s">
        <v>230</v>
      </c>
      <c r="J9339" s="128" t="s">
        <v>230</v>
      </c>
      <c r="K9339" s="128" t="s">
        <v>230</v>
      </c>
      <c r="N9339" s="128" t="s">
        <v>230</v>
      </c>
      <c r="AA9339" s="128" t="s">
        <v>230</v>
      </c>
    </row>
    <row r="9340" spans="6:27">
      <c r="F9340" s="128" t="s">
        <v>230</v>
      </c>
      <c r="G9340" s="128" t="s">
        <v>230</v>
      </c>
      <c r="H9340" s="128" t="s">
        <v>230</v>
      </c>
      <c r="I9340" s="128" t="s">
        <v>230</v>
      </c>
      <c r="J9340" s="128" t="s">
        <v>230</v>
      </c>
      <c r="K9340" s="128" t="s">
        <v>230</v>
      </c>
      <c r="N9340" s="128" t="s">
        <v>230</v>
      </c>
      <c r="AA9340" s="128" t="s">
        <v>230</v>
      </c>
    </row>
    <row r="9341" spans="6:27">
      <c r="F9341" s="128" t="s">
        <v>230</v>
      </c>
      <c r="G9341" s="128" t="s">
        <v>230</v>
      </c>
      <c r="H9341" s="128" t="s">
        <v>230</v>
      </c>
      <c r="I9341" s="128" t="s">
        <v>230</v>
      </c>
      <c r="J9341" s="128" t="s">
        <v>230</v>
      </c>
      <c r="K9341" s="128" t="s">
        <v>230</v>
      </c>
      <c r="N9341" s="128" t="s">
        <v>230</v>
      </c>
      <c r="AA9341" s="128" t="s">
        <v>230</v>
      </c>
    </row>
    <row r="9342" spans="6:27">
      <c r="F9342" s="128" t="s">
        <v>230</v>
      </c>
      <c r="G9342" s="128" t="s">
        <v>230</v>
      </c>
      <c r="H9342" s="128" t="s">
        <v>230</v>
      </c>
      <c r="I9342" s="128" t="s">
        <v>230</v>
      </c>
      <c r="J9342" s="128" t="s">
        <v>230</v>
      </c>
      <c r="K9342" s="128" t="s">
        <v>230</v>
      </c>
      <c r="N9342" s="128" t="s">
        <v>230</v>
      </c>
      <c r="AA9342" s="128" t="s">
        <v>230</v>
      </c>
    </row>
    <row r="9343" spans="6:27">
      <c r="F9343" s="128" t="s">
        <v>230</v>
      </c>
      <c r="G9343" s="128" t="s">
        <v>230</v>
      </c>
      <c r="H9343" s="128" t="s">
        <v>230</v>
      </c>
      <c r="I9343" s="128" t="s">
        <v>230</v>
      </c>
      <c r="J9343" s="128" t="s">
        <v>230</v>
      </c>
      <c r="K9343" s="128" t="s">
        <v>230</v>
      </c>
      <c r="N9343" s="128" t="s">
        <v>230</v>
      </c>
      <c r="AA9343" s="128" t="s">
        <v>230</v>
      </c>
    </row>
    <row r="9344" spans="6:27">
      <c r="F9344" s="128" t="s">
        <v>230</v>
      </c>
      <c r="G9344" s="128" t="s">
        <v>230</v>
      </c>
      <c r="H9344" s="128" t="s">
        <v>230</v>
      </c>
      <c r="I9344" s="128" t="s">
        <v>230</v>
      </c>
      <c r="J9344" s="128" t="s">
        <v>230</v>
      </c>
      <c r="K9344" s="128" t="s">
        <v>230</v>
      </c>
      <c r="N9344" s="128" t="s">
        <v>230</v>
      </c>
      <c r="AA9344" s="128" t="s">
        <v>230</v>
      </c>
    </row>
    <row r="9345" spans="6:27">
      <c r="F9345" s="128" t="s">
        <v>230</v>
      </c>
      <c r="G9345" s="128" t="s">
        <v>230</v>
      </c>
      <c r="H9345" s="128" t="s">
        <v>230</v>
      </c>
      <c r="I9345" s="128" t="s">
        <v>230</v>
      </c>
      <c r="J9345" s="128" t="s">
        <v>230</v>
      </c>
      <c r="K9345" s="128" t="s">
        <v>230</v>
      </c>
      <c r="N9345" s="128" t="s">
        <v>230</v>
      </c>
      <c r="AA9345" s="128" t="s">
        <v>230</v>
      </c>
    </row>
    <row r="9346" spans="6:27">
      <c r="F9346" s="128" t="s">
        <v>230</v>
      </c>
      <c r="G9346" s="128" t="s">
        <v>230</v>
      </c>
      <c r="H9346" s="128" t="s">
        <v>230</v>
      </c>
      <c r="I9346" s="128" t="s">
        <v>230</v>
      </c>
      <c r="J9346" s="128" t="s">
        <v>230</v>
      </c>
      <c r="K9346" s="128" t="s">
        <v>230</v>
      </c>
      <c r="N9346" s="128" t="s">
        <v>230</v>
      </c>
      <c r="AA9346" s="128" t="s">
        <v>230</v>
      </c>
    </row>
    <row r="9347" spans="6:27">
      <c r="F9347" s="128" t="s">
        <v>230</v>
      </c>
      <c r="G9347" s="128" t="s">
        <v>230</v>
      </c>
      <c r="H9347" s="128" t="s">
        <v>230</v>
      </c>
      <c r="I9347" s="128" t="s">
        <v>230</v>
      </c>
      <c r="J9347" s="128" t="s">
        <v>230</v>
      </c>
      <c r="K9347" s="128" t="s">
        <v>230</v>
      </c>
      <c r="N9347" s="128" t="s">
        <v>230</v>
      </c>
      <c r="AA9347" s="128" t="s">
        <v>230</v>
      </c>
    </row>
    <row r="9348" spans="6:27">
      <c r="F9348" s="128" t="s">
        <v>230</v>
      </c>
      <c r="G9348" s="128" t="s">
        <v>230</v>
      </c>
      <c r="H9348" s="128" t="s">
        <v>230</v>
      </c>
      <c r="I9348" s="128" t="s">
        <v>230</v>
      </c>
      <c r="J9348" s="128" t="s">
        <v>230</v>
      </c>
      <c r="K9348" s="128" t="s">
        <v>230</v>
      </c>
      <c r="N9348" s="128" t="s">
        <v>230</v>
      </c>
      <c r="AA9348" s="128" t="s">
        <v>230</v>
      </c>
    </row>
    <row r="9349" spans="6:27">
      <c r="F9349" s="128" t="s">
        <v>230</v>
      </c>
      <c r="G9349" s="128" t="s">
        <v>230</v>
      </c>
      <c r="H9349" s="128" t="s">
        <v>230</v>
      </c>
      <c r="I9349" s="128" t="s">
        <v>230</v>
      </c>
      <c r="J9349" s="128" t="s">
        <v>230</v>
      </c>
      <c r="K9349" s="128" t="s">
        <v>230</v>
      </c>
      <c r="N9349" s="128" t="s">
        <v>230</v>
      </c>
      <c r="AA9349" s="128" t="s">
        <v>230</v>
      </c>
    </row>
    <row r="9350" spans="6:27">
      <c r="F9350" s="128" t="s">
        <v>230</v>
      </c>
      <c r="G9350" s="128" t="s">
        <v>230</v>
      </c>
      <c r="H9350" s="128" t="s">
        <v>230</v>
      </c>
      <c r="I9350" s="128" t="s">
        <v>230</v>
      </c>
      <c r="J9350" s="128" t="s">
        <v>230</v>
      </c>
      <c r="K9350" s="128" t="s">
        <v>230</v>
      </c>
      <c r="N9350" s="128" t="s">
        <v>230</v>
      </c>
      <c r="AA9350" s="128" t="s">
        <v>230</v>
      </c>
    </row>
    <row r="9351" spans="6:27">
      <c r="F9351" s="128" t="s">
        <v>230</v>
      </c>
      <c r="G9351" s="128" t="s">
        <v>230</v>
      </c>
      <c r="H9351" s="128" t="s">
        <v>230</v>
      </c>
      <c r="I9351" s="128" t="s">
        <v>230</v>
      </c>
      <c r="J9351" s="128" t="s">
        <v>230</v>
      </c>
      <c r="K9351" s="128" t="s">
        <v>230</v>
      </c>
      <c r="N9351" s="128" t="s">
        <v>230</v>
      </c>
      <c r="AA9351" s="128" t="s">
        <v>230</v>
      </c>
    </row>
    <row r="9352" spans="6:27">
      <c r="F9352" s="128" t="s">
        <v>230</v>
      </c>
      <c r="G9352" s="128" t="s">
        <v>230</v>
      </c>
      <c r="H9352" s="128" t="s">
        <v>230</v>
      </c>
      <c r="I9352" s="128" t="s">
        <v>230</v>
      </c>
      <c r="J9352" s="128" t="s">
        <v>230</v>
      </c>
      <c r="K9352" s="128" t="s">
        <v>230</v>
      </c>
      <c r="N9352" s="128" t="s">
        <v>230</v>
      </c>
      <c r="AA9352" s="128" t="s">
        <v>230</v>
      </c>
    </row>
    <row r="9353" spans="6:27">
      <c r="F9353" s="128" t="s">
        <v>230</v>
      </c>
      <c r="G9353" s="128" t="s">
        <v>230</v>
      </c>
      <c r="H9353" s="128" t="s">
        <v>230</v>
      </c>
      <c r="I9353" s="128" t="s">
        <v>230</v>
      </c>
      <c r="J9353" s="128" t="s">
        <v>230</v>
      </c>
      <c r="K9353" s="128" t="s">
        <v>230</v>
      </c>
      <c r="N9353" s="128" t="s">
        <v>230</v>
      </c>
      <c r="AA9353" s="128" t="s">
        <v>230</v>
      </c>
    </row>
    <row r="9354" spans="6:27">
      <c r="F9354" s="128" t="s">
        <v>230</v>
      </c>
      <c r="G9354" s="128" t="s">
        <v>230</v>
      </c>
      <c r="H9354" s="128" t="s">
        <v>230</v>
      </c>
      <c r="I9354" s="128" t="s">
        <v>230</v>
      </c>
      <c r="J9354" s="128" t="s">
        <v>230</v>
      </c>
      <c r="K9354" s="128" t="s">
        <v>230</v>
      </c>
      <c r="N9354" s="128" t="s">
        <v>230</v>
      </c>
      <c r="AA9354" s="128" t="s">
        <v>230</v>
      </c>
    </row>
    <row r="9355" spans="6:27">
      <c r="F9355" s="128" t="s">
        <v>230</v>
      </c>
      <c r="G9355" s="128" t="s">
        <v>230</v>
      </c>
      <c r="H9355" s="128" t="s">
        <v>230</v>
      </c>
      <c r="I9355" s="128" t="s">
        <v>230</v>
      </c>
      <c r="J9355" s="128" t="s">
        <v>230</v>
      </c>
      <c r="K9355" s="128" t="s">
        <v>230</v>
      </c>
      <c r="N9355" s="128" t="s">
        <v>230</v>
      </c>
      <c r="AA9355" s="128" t="s">
        <v>230</v>
      </c>
    </row>
    <row r="9356" spans="6:27">
      <c r="F9356" s="128" t="s">
        <v>230</v>
      </c>
      <c r="G9356" s="128" t="s">
        <v>230</v>
      </c>
      <c r="H9356" s="128" t="s">
        <v>230</v>
      </c>
      <c r="I9356" s="128" t="s">
        <v>230</v>
      </c>
      <c r="J9356" s="128" t="s">
        <v>230</v>
      </c>
      <c r="K9356" s="128" t="s">
        <v>230</v>
      </c>
      <c r="N9356" s="128" t="s">
        <v>230</v>
      </c>
      <c r="AA9356" s="128" t="s">
        <v>230</v>
      </c>
    </row>
    <row r="9357" spans="6:27">
      <c r="F9357" s="128" t="s">
        <v>230</v>
      </c>
      <c r="G9357" s="128" t="s">
        <v>230</v>
      </c>
      <c r="H9357" s="128" t="s">
        <v>230</v>
      </c>
      <c r="I9357" s="128" t="s">
        <v>230</v>
      </c>
      <c r="J9357" s="128" t="s">
        <v>230</v>
      </c>
      <c r="K9357" s="128" t="s">
        <v>230</v>
      </c>
      <c r="N9357" s="128" t="s">
        <v>230</v>
      </c>
      <c r="AA9357" s="128" t="s">
        <v>230</v>
      </c>
    </row>
    <row r="9358" spans="6:27">
      <c r="F9358" s="128" t="s">
        <v>230</v>
      </c>
      <c r="G9358" s="128" t="s">
        <v>230</v>
      </c>
      <c r="H9358" s="128" t="s">
        <v>230</v>
      </c>
      <c r="I9358" s="128" t="s">
        <v>230</v>
      </c>
      <c r="J9358" s="128" t="s">
        <v>230</v>
      </c>
      <c r="K9358" s="128" t="s">
        <v>230</v>
      </c>
      <c r="N9358" s="128" t="s">
        <v>230</v>
      </c>
      <c r="AA9358" s="128" t="s">
        <v>230</v>
      </c>
    </row>
    <row r="9359" spans="6:27">
      <c r="F9359" s="128" t="s">
        <v>230</v>
      </c>
      <c r="G9359" s="128" t="s">
        <v>230</v>
      </c>
      <c r="H9359" s="128" t="s">
        <v>230</v>
      </c>
      <c r="I9359" s="128" t="s">
        <v>230</v>
      </c>
      <c r="J9359" s="128" t="s">
        <v>230</v>
      </c>
      <c r="K9359" s="128" t="s">
        <v>230</v>
      </c>
      <c r="N9359" s="128" t="s">
        <v>230</v>
      </c>
      <c r="AA9359" s="128" t="s">
        <v>230</v>
      </c>
    </row>
    <row r="9360" spans="6:27">
      <c r="F9360" s="128" t="s">
        <v>230</v>
      </c>
      <c r="G9360" s="128" t="s">
        <v>230</v>
      </c>
      <c r="H9360" s="128" t="s">
        <v>230</v>
      </c>
      <c r="I9360" s="128" t="s">
        <v>230</v>
      </c>
      <c r="J9360" s="128" t="s">
        <v>230</v>
      </c>
      <c r="K9360" s="128" t="s">
        <v>230</v>
      </c>
      <c r="N9360" s="128" t="s">
        <v>230</v>
      </c>
      <c r="AA9360" s="128" t="s">
        <v>230</v>
      </c>
    </row>
    <row r="9361" spans="6:27">
      <c r="F9361" s="128" t="s">
        <v>230</v>
      </c>
      <c r="G9361" s="128" t="s">
        <v>230</v>
      </c>
      <c r="H9361" s="128" t="s">
        <v>230</v>
      </c>
      <c r="I9361" s="128" t="s">
        <v>230</v>
      </c>
      <c r="J9361" s="128" t="s">
        <v>230</v>
      </c>
      <c r="K9361" s="128" t="s">
        <v>230</v>
      </c>
      <c r="N9361" s="128" t="s">
        <v>230</v>
      </c>
      <c r="AA9361" s="128" t="s">
        <v>230</v>
      </c>
    </row>
    <row r="9362" spans="6:27">
      <c r="F9362" s="128" t="s">
        <v>230</v>
      </c>
      <c r="G9362" s="128" t="s">
        <v>230</v>
      </c>
      <c r="H9362" s="128" t="s">
        <v>230</v>
      </c>
      <c r="I9362" s="128" t="s">
        <v>230</v>
      </c>
      <c r="J9362" s="128" t="s">
        <v>230</v>
      </c>
      <c r="K9362" s="128" t="s">
        <v>230</v>
      </c>
      <c r="N9362" s="128" t="s">
        <v>230</v>
      </c>
      <c r="AA9362" s="128" t="s">
        <v>230</v>
      </c>
    </row>
    <row r="9363" spans="6:27">
      <c r="F9363" s="128" t="s">
        <v>230</v>
      </c>
      <c r="G9363" s="128" t="s">
        <v>230</v>
      </c>
      <c r="H9363" s="128" t="s">
        <v>230</v>
      </c>
      <c r="I9363" s="128" t="s">
        <v>230</v>
      </c>
      <c r="J9363" s="128" t="s">
        <v>230</v>
      </c>
      <c r="K9363" s="128" t="s">
        <v>230</v>
      </c>
      <c r="N9363" s="128" t="s">
        <v>230</v>
      </c>
      <c r="AA9363" s="128" t="s">
        <v>230</v>
      </c>
    </row>
    <row r="9364" spans="6:27">
      <c r="F9364" s="128" t="s">
        <v>230</v>
      </c>
      <c r="G9364" s="128" t="s">
        <v>230</v>
      </c>
      <c r="H9364" s="128" t="s">
        <v>230</v>
      </c>
      <c r="I9364" s="128" t="s">
        <v>230</v>
      </c>
      <c r="J9364" s="128" t="s">
        <v>230</v>
      </c>
      <c r="K9364" s="128" t="s">
        <v>230</v>
      </c>
      <c r="N9364" s="128" t="s">
        <v>230</v>
      </c>
      <c r="AA9364" s="128" t="s">
        <v>230</v>
      </c>
    </row>
    <row r="9365" spans="6:27">
      <c r="F9365" s="128" t="s">
        <v>230</v>
      </c>
      <c r="G9365" s="128" t="s">
        <v>230</v>
      </c>
      <c r="H9365" s="128" t="s">
        <v>230</v>
      </c>
      <c r="I9365" s="128" t="s">
        <v>230</v>
      </c>
      <c r="J9365" s="128" t="s">
        <v>230</v>
      </c>
      <c r="K9365" s="128" t="s">
        <v>230</v>
      </c>
      <c r="N9365" s="128" t="s">
        <v>230</v>
      </c>
      <c r="AA9365" s="128" t="s">
        <v>230</v>
      </c>
    </row>
    <row r="9366" spans="6:27">
      <c r="F9366" s="128" t="s">
        <v>230</v>
      </c>
      <c r="G9366" s="128" t="s">
        <v>230</v>
      </c>
      <c r="H9366" s="128" t="s">
        <v>230</v>
      </c>
      <c r="I9366" s="128" t="s">
        <v>230</v>
      </c>
      <c r="J9366" s="128" t="s">
        <v>230</v>
      </c>
      <c r="K9366" s="128" t="s">
        <v>230</v>
      </c>
      <c r="N9366" s="128" t="s">
        <v>230</v>
      </c>
      <c r="AA9366" s="128" t="s">
        <v>230</v>
      </c>
    </row>
    <row r="9367" spans="6:27">
      <c r="F9367" s="128" t="s">
        <v>230</v>
      </c>
      <c r="G9367" s="128" t="s">
        <v>230</v>
      </c>
      <c r="H9367" s="128" t="s">
        <v>230</v>
      </c>
      <c r="I9367" s="128" t="s">
        <v>230</v>
      </c>
      <c r="J9367" s="128" t="s">
        <v>230</v>
      </c>
      <c r="K9367" s="128" t="s">
        <v>230</v>
      </c>
      <c r="N9367" s="128" t="s">
        <v>230</v>
      </c>
      <c r="AA9367" s="128" t="s">
        <v>230</v>
      </c>
    </row>
    <row r="9368" spans="6:27">
      <c r="F9368" s="128" t="s">
        <v>230</v>
      </c>
      <c r="G9368" s="128" t="s">
        <v>230</v>
      </c>
      <c r="H9368" s="128" t="s">
        <v>230</v>
      </c>
      <c r="I9368" s="128" t="s">
        <v>230</v>
      </c>
      <c r="J9368" s="128" t="s">
        <v>230</v>
      </c>
      <c r="K9368" s="128" t="s">
        <v>230</v>
      </c>
      <c r="N9368" s="128" t="s">
        <v>230</v>
      </c>
      <c r="AA9368" s="128" t="s">
        <v>230</v>
      </c>
    </row>
    <row r="9369" spans="6:27">
      <c r="F9369" s="128" t="s">
        <v>230</v>
      </c>
      <c r="G9369" s="128" t="s">
        <v>230</v>
      </c>
      <c r="H9369" s="128" t="s">
        <v>230</v>
      </c>
      <c r="I9369" s="128" t="s">
        <v>230</v>
      </c>
      <c r="J9369" s="128" t="s">
        <v>230</v>
      </c>
      <c r="K9369" s="128" t="s">
        <v>230</v>
      </c>
      <c r="N9369" s="128" t="s">
        <v>230</v>
      </c>
      <c r="AA9369" s="128" t="s">
        <v>230</v>
      </c>
    </row>
    <row r="9370" spans="6:27">
      <c r="F9370" s="128" t="s">
        <v>230</v>
      </c>
      <c r="G9370" s="128" t="s">
        <v>230</v>
      </c>
      <c r="H9370" s="128" t="s">
        <v>230</v>
      </c>
      <c r="I9370" s="128" t="s">
        <v>230</v>
      </c>
      <c r="J9370" s="128" t="s">
        <v>230</v>
      </c>
      <c r="K9370" s="128" t="s">
        <v>230</v>
      </c>
      <c r="N9370" s="128" t="s">
        <v>230</v>
      </c>
      <c r="AA9370" s="128" t="s">
        <v>230</v>
      </c>
    </row>
    <row r="9371" spans="6:27">
      <c r="F9371" s="128" t="s">
        <v>230</v>
      </c>
      <c r="G9371" s="128" t="s">
        <v>230</v>
      </c>
      <c r="H9371" s="128" t="s">
        <v>230</v>
      </c>
      <c r="I9371" s="128" t="s">
        <v>230</v>
      </c>
      <c r="J9371" s="128" t="s">
        <v>230</v>
      </c>
      <c r="K9371" s="128" t="s">
        <v>230</v>
      </c>
      <c r="N9371" s="128" t="s">
        <v>230</v>
      </c>
      <c r="AA9371" s="128" t="s">
        <v>230</v>
      </c>
    </row>
    <row r="9372" spans="6:27">
      <c r="F9372" s="128" t="s">
        <v>230</v>
      </c>
      <c r="G9372" s="128" t="s">
        <v>230</v>
      </c>
      <c r="H9372" s="128" t="s">
        <v>230</v>
      </c>
      <c r="I9372" s="128" t="s">
        <v>230</v>
      </c>
      <c r="J9372" s="128" t="s">
        <v>230</v>
      </c>
      <c r="K9372" s="128" t="s">
        <v>230</v>
      </c>
      <c r="N9372" s="128" t="s">
        <v>230</v>
      </c>
      <c r="AA9372" s="128" t="s">
        <v>230</v>
      </c>
    </row>
    <row r="9373" spans="6:27">
      <c r="F9373" s="128" t="s">
        <v>230</v>
      </c>
      <c r="G9373" s="128" t="s">
        <v>230</v>
      </c>
      <c r="H9373" s="128" t="s">
        <v>230</v>
      </c>
      <c r="I9373" s="128" t="s">
        <v>230</v>
      </c>
      <c r="J9373" s="128" t="s">
        <v>230</v>
      </c>
      <c r="K9373" s="128" t="s">
        <v>230</v>
      </c>
      <c r="N9373" s="128" t="s">
        <v>230</v>
      </c>
      <c r="AA9373" s="128" t="s">
        <v>230</v>
      </c>
    </row>
    <row r="9374" spans="6:27">
      <c r="F9374" s="128" t="s">
        <v>230</v>
      </c>
      <c r="G9374" s="128" t="s">
        <v>230</v>
      </c>
      <c r="H9374" s="128" t="s">
        <v>230</v>
      </c>
      <c r="I9374" s="128" t="s">
        <v>230</v>
      </c>
      <c r="J9374" s="128" t="s">
        <v>230</v>
      </c>
      <c r="K9374" s="128" t="s">
        <v>230</v>
      </c>
      <c r="N9374" s="128" t="s">
        <v>230</v>
      </c>
      <c r="AA9374" s="128" t="s">
        <v>230</v>
      </c>
    </row>
    <row r="9375" spans="6:27">
      <c r="F9375" s="128" t="s">
        <v>230</v>
      </c>
      <c r="G9375" s="128" t="s">
        <v>230</v>
      </c>
      <c r="H9375" s="128" t="s">
        <v>230</v>
      </c>
      <c r="I9375" s="128" t="s">
        <v>230</v>
      </c>
      <c r="J9375" s="128" t="s">
        <v>230</v>
      </c>
      <c r="K9375" s="128" t="s">
        <v>230</v>
      </c>
      <c r="N9375" s="128" t="s">
        <v>230</v>
      </c>
      <c r="AA9375" s="128" t="s">
        <v>230</v>
      </c>
    </row>
    <row r="9376" spans="6:27">
      <c r="F9376" s="128" t="s">
        <v>230</v>
      </c>
      <c r="G9376" s="128" t="s">
        <v>230</v>
      </c>
      <c r="H9376" s="128" t="s">
        <v>230</v>
      </c>
      <c r="I9376" s="128" t="s">
        <v>230</v>
      </c>
      <c r="J9376" s="128" t="s">
        <v>230</v>
      </c>
      <c r="K9376" s="128" t="s">
        <v>230</v>
      </c>
      <c r="N9376" s="128" t="s">
        <v>230</v>
      </c>
      <c r="AA9376" s="128" t="s">
        <v>230</v>
      </c>
    </row>
    <row r="9377" spans="6:27">
      <c r="F9377" s="128" t="s">
        <v>230</v>
      </c>
      <c r="G9377" s="128" t="s">
        <v>230</v>
      </c>
      <c r="H9377" s="128" t="s">
        <v>230</v>
      </c>
      <c r="I9377" s="128" t="s">
        <v>230</v>
      </c>
      <c r="J9377" s="128" t="s">
        <v>230</v>
      </c>
      <c r="K9377" s="128" t="s">
        <v>230</v>
      </c>
      <c r="N9377" s="128" t="s">
        <v>230</v>
      </c>
      <c r="AA9377" s="128" t="s">
        <v>230</v>
      </c>
    </row>
    <row r="9378" spans="6:27">
      <c r="F9378" s="128" t="s">
        <v>230</v>
      </c>
      <c r="G9378" s="128" t="s">
        <v>230</v>
      </c>
      <c r="H9378" s="128" t="s">
        <v>230</v>
      </c>
      <c r="I9378" s="128" t="s">
        <v>230</v>
      </c>
      <c r="J9378" s="128" t="s">
        <v>230</v>
      </c>
      <c r="K9378" s="128" t="s">
        <v>230</v>
      </c>
      <c r="N9378" s="128" t="s">
        <v>230</v>
      </c>
      <c r="AA9378" s="128" t="s">
        <v>230</v>
      </c>
    </row>
    <row r="9379" spans="6:27">
      <c r="F9379" s="128" t="s">
        <v>230</v>
      </c>
      <c r="G9379" s="128" t="s">
        <v>230</v>
      </c>
      <c r="H9379" s="128" t="s">
        <v>230</v>
      </c>
      <c r="I9379" s="128" t="s">
        <v>230</v>
      </c>
      <c r="J9379" s="128" t="s">
        <v>230</v>
      </c>
      <c r="K9379" s="128" t="s">
        <v>230</v>
      </c>
      <c r="N9379" s="128" t="s">
        <v>230</v>
      </c>
      <c r="AA9379" s="128" t="s">
        <v>230</v>
      </c>
    </row>
    <row r="9380" spans="6:27">
      <c r="F9380" s="128" t="s">
        <v>230</v>
      </c>
      <c r="G9380" s="128" t="s">
        <v>230</v>
      </c>
      <c r="H9380" s="128" t="s">
        <v>230</v>
      </c>
      <c r="I9380" s="128" t="s">
        <v>230</v>
      </c>
      <c r="J9380" s="128" t="s">
        <v>230</v>
      </c>
      <c r="K9380" s="128" t="s">
        <v>230</v>
      </c>
      <c r="N9380" s="128" t="s">
        <v>230</v>
      </c>
      <c r="AA9380" s="128" t="s">
        <v>230</v>
      </c>
    </row>
    <row r="9381" spans="6:27">
      <c r="F9381" s="128" t="s">
        <v>230</v>
      </c>
      <c r="G9381" s="128" t="s">
        <v>230</v>
      </c>
      <c r="H9381" s="128" t="s">
        <v>230</v>
      </c>
      <c r="I9381" s="128" t="s">
        <v>230</v>
      </c>
      <c r="J9381" s="128" t="s">
        <v>230</v>
      </c>
      <c r="K9381" s="128" t="s">
        <v>230</v>
      </c>
      <c r="N9381" s="128" t="s">
        <v>230</v>
      </c>
      <c r="AA9381" s="128" t="s">
        <v>230</v>
      </c>
    </row>
    <row r="9382" spans="6:27">
      <c r="F9382" s="128" t="s">
        <v>230</v>
      </c>
      <c r="G9382" s="128" t="s">
        <v>230</v>
      </c>
      <c r="H9382" s="128" t="s">
        <v>230</v>
      </c>
      <c r="I9382" s="128" t="s">
        <v>230</v>
      </c>
      <c r="J9382" s="128" t="s">
        <v>230</v>
      </c>
      <c r="K9382" s="128" t="s">
        <v>230</v>
      </c>
      <c r="N9382" s="128" t="s">
        <v>230</v>
      </c>
      <c r="AA9382" s="128" t="s">
        <v>230</v>
      </c>
    </row>
    <row r="9383" spans="6:27">
      <c r="F9383" s="128" t="s">
        <v>230</v>
      </c>
      <c r="G9383" s="128" t="s">
        <v>230</v>
      </c>
      <c r="H9383" s="128" t="s">
        <v>230</v>
      </c>
      <c r="I9383" s="128" t="s">
        <v>230</v>
      </c>
      <c r="J9383" s="128" t="s">
        <v>230</v>
      </c>
      <c r="K9383" s="128" t="s">
        <v>230</v>
      </c>
      <c r="N9383" s="128" t="s">
        <v>230</v>
      </c>
      <c r="AA9383" s="128" t="s">
        <v>230</v>
      </c>
    </row>
    <row r="9384" spans="6:27">
      <c r="F9384" s="128" t="s">
        <v>230</v>
      </c>
      <c r="G9384" s="128" t="s">
        <v>230</v>
      </c>
      <c r="H9384" s="128" t="s">
        <v>230</v>
      </c>
      <c r="I9384" s="128" t="s">
        <v>230</v>
      </c>
      <c r="J9384" s="128" t="s">
        <v>230</v>
      </c>
      <c r="K9384" s="128" t="s">
        <v>230</v>
      </c>
      <c r="N9384" s="128" t="s">
        <v>230</v>
      </c>
      <c r="AA9384" s="128" t="s">
        <v>230</v>
      </c>
    </row>
    <row r="9385" spans="6:27">
      <c r="F9385" s="128" t="s">
        <v>230</v>
      </c>
      <c r="G9385" s="128" t="s">
        <v>230</v>
      </c>
      <c r="H9385" s="128" t="s">
        <v>230</v>
      </c>
      <c r="I9385" s="128" t="s">
        <v>230</v>
      </c>
      <c r="J9385" s="128" t="s">
        <v>230</v>
      </c>
      <c r="K9385" s="128" t="s">
        <v>230</v>
      </c>
      <c r="N9385" s="128" t="s">
        <v>230</v>
      </c>
      <c r="AA9385" s="128" t="s">
        <v>230</v>
      </c>
    </row>
    <row r="9386" spans="6:27">
      <c r="F9386" s="128" t="s">
        <v>230</v>
      </c>
      <c r="G9386" s="128" t="s">
        <v>230</v>
      </c>
      <c r="H9386" s="128" t="s">
        <v>230</v>
      </c>
      <c r="I9386" s="128" t="s">
        <v>230</v>
      </c>
      <c r="J9386" s="128" t="s">
        <v>230</v>
      </c>
      <c r="K9386" s="128" t="s">
        <v>230</v>
      </c>
      <c r="N9386" s="128" t="s">
        <v>230</v>
      </c>
      <c r="AA9386" s="128" t="s">
        <v>230</v>
      </c>
    </row>
    <row r="9387" spans="6:27">
      <c r="F9387" s="128" t="s">
        <v>230</v>
      </c>
      <c r="G9387" s="128" t="s">
        <v>230</v>
      </c>
      <c r="H9387" s="128" t="s">
        <v>230</v>
      </c>
      <c r="I9387" s="128" t="s">
        <v>230</v>
      </c>
      <c r="J9387" s="128" t="s">
        <v>230</v>
      </c>
      <c r="K9387" s="128" t="s">
        <v>230</v>
      </c>
      <c r="N9387" s="128" t="s">
        <v>230</v>
      </c>
      <c r="AA9387" s="128" t="s">
        <v>230</v>
      </c>
    </row>
    <row r="9388" spans="6:27">
      <c r="F9388" s="128" t="s">
        <v>230</v>
      </c>
      <c r="G9388" s="128" t="s">
        <v>230</v>
      </c>
      <c r="H9388" s="128" t="s">
        <v>230</v>
      </c>
      <c r="I9388" s="128" t="s">
        <v>230</v>
      </c>
      <c r="J9388" s="128" t="s">
        <v>230</v>
      </c>
      <c r="K9388" s="128" t="s">
        <v>230</v>
      </c>
      <c r="N9388" s="128" t="s">
        <v>230</v>
      </c>
      <c r="AA9388" s="128" t="s">
        <v>230</v>
      </c>
    </row>
    <row r="9389" spans="6:27">
      <c r="F9389" s="128" t="s">
        <v>230</v>
      </c>
      <c r="G9389" s="128" t="s">
        <v>230</v>
      </c>
      <c r="H9389" s="128" t="s">
        <v>230</v>
      </c>
      <c r="I9389" s="128" t="s">
        <v>230</v>
      </c>
      <c r="J9389" s="128" t="s">
        <v>230</v>
      </c>
      <c r="K9389" s="128" t="s">
        <v>230</v>
      </c>
      <c r="N9389" s="128" t="s">
        <v>230</v>
      </c>
      <c r="AA9389" s="128" t="s">
        <v>230</v>
      </c>
    </row>
    <row r="9390" spans="6:27">
      <c r="F9390" s="128" t="s">
        <v>230</v>
      </c>
      <c r="G9390" s="128" t="s">
        <v>230</v>
      </c>
      <c r="H9390" s="128" t="s">
        <v>230</v>
      </c>
      <c r="I9390" s="128" t="s">
        <v>230</v>
      </c>
      <c r="J9390" s="128" t="s">
        <v>230</v>
      </c>
      <c r="K9390" s="128" t="s">
        <v>230</v>
      </c>
      <c r="N9390" s="128" t="s">
        <v>230</v>
      </c>
      <c r="AA9390" s="128" t="s">
        <v>230</v>
      </c>
    </row>
    <row r="9391" spans="6:27">
      <c r="F9391" s="128" t="s">
        <v>230</v>
      </c>
      <c r="G9391" s="128" t="s">
        <v>230</v>
      </c>
      <c r="H9391" s="128" t="s">
        <v>230</v>
      </c>
      <c r="I9391" s="128" t="s">
        <v>230</v>
      </c>
      <c r="J9391" s="128" t="s">
        <v>230</v>
      </c>
      <c r="K9391" s="128" t="s">
        <v>230</v>
      </c>
      <c r="N9391" s="128" t="s">
        <v>230</v>
      </c>
      <c r="AA9391" s="128" t="s">
        <v>230</v>
      </c>
    </row>
    <row r="9392" spans="6:27">
      <c r="F9392" s="128" t="s">
        <v>230</v>
      </c>
      <c r="G9392" s="128" t="s">
        <v>230</v>
      </c>
      <c r="H9392" s="128" t="s">
        <v>230</v>
      </c>
      <c r="I9392" s="128" t="s">
        <v>230</v>
      </c>
      <c r="J9392" s="128" t="s">
        <v>230</v>
      </c>
      <c r="K9392" s="128" t="s">
        <v>230</v>
      </c>
      <c r="N9392" s="128" t="s">
        <v>230</v>
      </c>
      <c r="AA9392" s="128" t="s">
        <v>230</v>
      </c>
    </row>
    <row r="9393" spans="6:27">
      <c r="F9393" s="128" t="s">
        <v>230</v>
      </c>
      <c r="G9393" s="128" t="s">
        <v>230</v>
      </c>
      <c r="H9393" s="128" t="s">
        <v>230</v>
      </c>
      <c r="I9393" s="128" t="s">
        <v>230</v>
      </c>
      <c r="J9393" s="128" t="s">
        <v>230</v>
      </c>
      <c r="K9393" s="128" t="s">
        <v>230</v>
      </c>
      <c r="N9393" s="128" t="s">
        <v>230</v>
      </c>
      <c r="AA9393" s="128" t="s">
        <v>230</v>
      </c>
    </row>
    <row r="9394" spans="6:27">
      <c r="F9394" s="128" t="s">
        <v>230</v>
      </c>
      <c r="G9394" s="128" t="s">
        <v>230</v>
      </c>
      <c r="H9394" s="128" t="s">
        <v>230</v>
      </c>
      <c r="I9394" s="128" t="s">
        <v>230</v>
      </c>
      <c r="J9394" s="128" t="s">
        <v>230</v>
      </c>
      <c r="K9394" s="128" t="s">
        <v>230</v>
      </c>
      <c r="N9394" s="128" t="s">
        <v>230</v>
      </c>
      <c r="AA9394" s="128" t="s">
        <v>230</v>
      </c>
    </row>
    <row r="9395" spans="6:27">
      <c r="F9395" s="128" t="s">
        <v>230</v>
      </c>
      <c r="G9395" s="128" t="s">
        <v>230</v>
      </c>
      <c r="H9395" s="128" t="s">
        <v>230</v>
      </c>
      <c r="I9395" s="128" t="s">
        <v>230</v>
      </c>
      <c r="J9395" s="128" t="s">
        <v>230</v>
      </c>
      <c r="K9395" s="128" t="s">
        <v>230</v>
      </c>
      <c r="N9395" s="128" t="s">
        <v>230</v>
      </c>
      <c r="AA9395" s="128" t="s">
        <v>230</v>
      </c>
    </row>
    <row r="9396" spans="6:27">
      <c r="F9396" s="128" t="s">
        <v>230</v>
      </c>
      <c r="G9396" s="128" t="s">
        <v>230</v>
      </c>
      <c r="H9396" s="128" t="s">
        <v>230</v>
      </c>
      <c r="I9396" s="128" t="s">
        <v>230</v>
      </c>
      <c r="J9396" s="128" t="s">
        <v>230</v>
      </c>
      <c r="K9396" s="128" t="s">
        <v>230</v>
      </c>
      <c r="N9396" s="128" t="s">
        <v>230</v>
      </c>
      <c r="AA9396" s="128" t="s">
        <v>230</v>
      </c>
    </row>
    <row r="9397" spans="6:27">
      <c r="F9397" s="128" t="s">
        <v>230</v>
      </c>
      <c r="G9397" s="128" t="s">
        <v>230</v>
      </c>
      <c r="H9397" s="128" t="s">
        <v>230</v>
      </c>
      <c r="I9397" s="128" t="s">
        <v>230</v>
      </c>
      <c r="J9397" s="128" t="s">
        <v>230</v>
      </c>
      <c r="K9397" s="128" t="s">
        <v>230</v>
      </c>
      <c r="N9397" s="128" t="s">
        <v>230</v>
      </c>
      <c r="AA9397" s="128" t="s">
        <v>230</v>
      </c>
    </row>
    <row r="9398" spans="6:27">
      <c r="F9398" s="128" t="s">
        <v>230</v>
      </c>
      <c r="G9398" s="128" t="s">
        <v>230</v>
      </c>
      <c r="H9398" s="128" t="s">
        <v>230</v>
      </c>
      <c r="I9398" s="128" t="s">
        <v>230</v>
      </c>
      <c r="J9398" s="128" t="s">
        <v>230</v>
      </c>
      <c r="K9398" s="128" t="s">
        <v>230</v>
      </c>
      <c r="N9398" s="128" t="s">
        <v>230</v>
      </c>
      <c r="AA9398" s="128" t="s">
        <v>230</v>
      </c>
    </row>
    <row r="9399" spans="6:27">
      <c r="F9399" s="128" t="s">
        <v>230</v>
      </c>
      <c r="G9399" s="128" t="s">
        <v>230</v>
      </c>
      <c r="H9399" s="128" t="s">
        <v>230</v>
      </c>
      <c r="I9399" s="128" t="s">
        <v>230</v>
      </c>
      <c r="J9399" s="128" t="s">
        <v>230</v>
      </c>
      <c r="K9399" s="128" t="s">
        <v>230</v>
      </c>
      <c r="N9399" s="128" t="s">
        <v>230</v>
      </c>
      <c r="AA9399" s="128" t="s">
        <v>230</v>
      </c>
    </row>
    <row r="9400" spans="6:27">
      <c r="F9400" s="128" t="s">
        <v>230</v>
      </c>
      <c r="G9400" s="128" t="s">
        <v>230</v>
      </c>
      <c r="H9400" s="128" t="s">
        <v>230</v>
      </c>
      <c r="I9400" s="128" t="s">
        <v>230</v>
      </c>
      <c r="J9400" s="128" t="s">
        <v>230</v>
      </c>
      <c r="K9400" s="128" t="s">
        <v>230</v>
      </c>
      <c r="N9400" s="128" t="s">
        <v>230</v>
      </c>
      <c r="AA9400" s="128" t="s">
        <v>230</v>
      </c>
    </row>
    <row r="9401" spans="6:27">
      <c r="F9401" s="128" t="s">
        <v>230</v>
      </c>
      <c r="G9401" s="128" t="s">
        <v>230</v>
      </c>
      <c r="H9401" s="128" t="s">
        <v>230</v>
      </c>
      <c r="I9401" s="128" t="s">
        <v>230</v>
      </c>
      <c r="J9401" s="128" t="s">
        <v>230</v>
      </c>
      <c r="K9401" s="128" t="s">
        <v>230</v>
      </c>
      <c r="N9401" s="128" t="s">
        <v>230</v>
      </c>
      <c r="AA9401" s="128" t="s">
        <v>230</v>
      </c>
    </row>
    <row r="9402" spans="6:27">
      <c r="F9402" s="128" t="s">
        <v>230</v>
      </c>
      <c r="G9402" s="128" t="s">
        <v>230</v>
      </c>
      <c r="H9402" s="128" t="s">
        <v>230</v>
      </c>
      <c r="I9402" s="128" t="s">
        <v>230</v>
      </c>
      <c r="J9402" s="128" t="s">
        <v>230</v>
      </c>
      <c r="K9402" s="128" t="s">
        <v>230</v>
      </c>
      <c r="N9402" s="128" t="s">
        <v>230</v>
      </c>
      <c r="AA9402" s="128" t="s">
        <v>230</v>
      </c>
    </row>
    <row r="9403" spans="6:27">
      <c r="F9403" s="128" t="s">
        <v>230</v>
      </c>
      <c r="G9403" s="128" t="s">
        <v>230</v>
      </c>
      <c r="H9403" s="128" t="s">
        <v>230</v>
      </c>
      <c r="I9403" s="128" t="s">
        <v>230</v>
      </c>
      <c r="J9403" s="128" t="s">
        <v>230</v>
      </c>
      <c r="K9403" s="128" t="s">
        <v>230</v>
      </c>
      <c r="N9403" s="128" t="s">
        <v>230</v>
      </c>
      <c r="AA9403" s="128" t="s">
        <v>230</v>
      </c>
    </row>
    <row r="9404" spans="6:27">
      <c r="F9404" s="128" t="s">
        <v>230</v>
      </c>
      <c r="G9404" s="128" t="s">
        <v>230</v>
      </c>
      <c r="H9404" s="128" t="s">
        <v>230</v>
      </c>
      <c r="I9404" s="128" t="s">
        <v>230</v>
      </c>
      <c r="J9404" s="128" t="s">
        <v>230</v>
      </c>
      <c r="K9404" s="128" t="s">
        <v>230</v>
      </c>
      <c r="N9404" s="128" t="s">
        <v>230</v>
      </c>
      <c r="AA9404" s="128" t="s">
        <v>230</v>
      </c>
    </row>
    <row r="9405" spans="6:27">
      <c r="F9405" s="128" t="s">
        <v>230</v>
      </c>
      <c r="G9405" s="128" t="s">
        <v>230</v>
      </c>
      <c r="H9405" s="128" t="s">
        <v>230</v>
      </c>
      <c r="I9405" s="128" t="s">
        <v>230</v>
      </c>
      <c r="J9405" s="128" t="s">
        <v>230</v>
      </c>
      <c r="K9405" s="128" t="s">
        <v>230</v>
      </c>
      <c r="N9405" s="128" t="s">
        <v>230</v>
      </c>
      <c r="AA9405" s="128" t="s">
        <v>230</v>
      </c>
    </row>
    <row r="9406" spans="6:27">
      <c r="F9406" s="128" t="s">
        <v>230</v>
      </c>
      <c r="G9406" s="128" t="s">
        <v>230</v>
      </c>
      <c r="H9406" s="128" t="s">
        <v>230</v>
      </c>
      <c r="I9406" s="128" t="s">
        <v>230</v>
      </c>
      <c r="J9406" s="128" t="s">
        <v>230</v>
      </c>
      <c r="K9406" s="128" t="s">
        <v>230</v>
      </c>
      <c r="N9406" s="128" t="s">
        <v>230</v>
      </c>
      <c r="AA9406" s="128" t="s">
        <v>230</v>
      </c>
    </row>
    <row r="9407" spans="6:27">
      <c r="F9407" s="128" t="s">
        <v>230</v>
      </c>
      <c r="G9407" s="128" t="s">
        <v>230</v>
      </c>
      <c r="H9407" s="128" t="s">
        <v>230</v>
      </c>
      <c r="I9407" s="128" t="s">
        <v>230</v>
      </c>
      <c r="J9407" s="128" t="s">
        <v>230</v>
      </c>
      <c r="K9407" s="128" t="s">
        <v>230</v>
      </c>
      <c r="N9407" s="128" t="s">
        <v>230</v>
      </c>
      <c r="AA9407" s="128" t="s">
        <v>230</v>
      </c>
    </row>
    <row r="9408" spans="6:27">
      <c r="F9408" s="128" t="s">
        <v>230</v>
      </c>
      <c r="G9408" s="128" t="s">
        <v>230</v>
      </c>
      <c r="H9408" s="128" t="s">
        <v>230</v>
      </c>
      <c r="I9408" s="128" t="s">
        <v>230</v>
      </c>
      <c r="J9408" s="128" t="s">
        <v>230</v>
      </c>
      <c r="K9408" s="128" t="s">
        <v>230</v>
      </c>
      <c r="N9408" s="128" t="s">
        <v>230</v>
      </c>
      <c r="AA9408" s="128" t="s">
        <v>230</v>
      </c>
    </row>
    <row r="9409" spans="6:27">
      <c r="F9409" s="128" t="s">
        <v>230</v>
      </c>
      <c r="G9409" s="128" t="s">
        <v>230</v>
      </c>
      <c r="H9409" s="128" t="s">
        <v>230</v>
      </c>
      <c r="I9409" s="128" t="s">
        <v>230</v>
      </c>
      <c r="J9409" s="128" t="s">
        <v>230</v>
      </c>
      <c r="K9409" s="128" t="s">
        <v>230</v>
      </c>
      <c r="N9409" s="128" t="s">
        <v>230</v>
      </c>
      <c r="AA9409" s="128" t="s">
        <v>230</v>
      </c>
    </row>
    <row r="9410" spans="6:27">
      <c r="F9410" s="128" t="s">
        <v>230</v>
      </c>
      <c r="G9410" s="128" t="s">
        <v>230</v>
      </c>
      <c r="H9410" s="128" t="s">
        <v>230</v>
      </c>
      <c r="I9410" s="128" t="s">
        <v>230</v>
      </c>
      <c r="J9410" s="128" t="s">
        <v>230</v>
      </c>
      <c r="K9410" s="128" t="s">
        <v>230</v>
      </c>
      <c r="N9410" s="128" t="s">
        <v>230</v>
      </c>
      <c r="AA9410" s="128" t="s">
        <v>230</v>
      </c>
    </row>
    <row r="9411" spans="6:27">
      <c r="F9411" s="128" t="s">
        <v>230</v>
      </c>
      <c r="G9411" s="128" t="s">
        <v>230</v>
      </c>
      <c r="H9411" s="128" t="s">
        <v>230</v>
      </c>
      <c r="I9411" s="128" t="s">
        <v>230</v>
      </c>
      <c r="J9411" s="128" t="s">
        <v>230</v>
      </c>
      <c r="K9411" s="128" t="s">
        <v>230</v>
      </c>
      <c r="N9411" s="128" t="s">
        <v>230</v>
      </c>
      <c r="AA9411" s="128" t="s">
        <v>230</v>
      </c>
    </row>
    <row r="9412" spans="6:27">
      <c r="F9412" s="128" t="s">
        <v>230</v>
      </c>
      <c r="G9412" s="128" t="s">
        <v>230</v>
      </c>
      <c r="H9412" s="128" t="s">
        <v>230</v>
      </c>
      <c r="I9412" s="128" t="s">
        <v>230</v>
      </c>
      <c r="J9412" s="128" t="s">
        <v>230</v>
      </c>
      <c r="K9412" s="128" t="s">
        <v>230</v>
      </c>
      <c r="N9412" s="128" t="s">
        <v>230</v>
      </c>
      <c r="AA9412" s="128" t="s">
        <v>230</v>
      </c>
    </row>
    <row r="9413" spans="6:27">
      <c r="F9413" s="128" t="s">
        <v>230</v>
      </c>
      <c r="G9413" s="128" t="s">
        <v>230</v>
      </c>
      <c r="H9413" s="128" t="s">
        <v>230</v>
      </c>
      <c r="I9413" s="128" t="s">
        <v>230</v>
      </c>
      <c r="J9413" s="128" t="s">
        <v>230</v>
      </c>
      <c r="K9413" s="128" t="s">
        <v>230</v>
      </c>
      <c r="N9413" s="128" t="s">
        <v>230</v>
      </c>
      <c r="AA9413" s="128" t="s">
        <v>230</v>
      </c>
    </row>
    <row r="9414" spans="6:27">
      <c r="F9414" s="128" t="s">
        <v>230</v>
      </c>
      <c r="G9414" s="128" t="s">
        <v>230</v>
      </c>
      <c r="H9414" s="128" t="s">
        <v>230</v>
      </c>
      <c r="I9414" s="128" t="s">
        <v>230</v>
      </c>
      <c r="J9414" s="128" t="s">
        <v>230</v>
      </c>
      <c r="K9414" s="128" t="s">
        <v>230</v>
      </c>
      <c r="N9414" s="128" t="s">
        <v>230</v>
      </c>
      <c r="AA9414" s="128" t="s">
        <v>230</v>
      </c>
    </row>
    <row r="9415" spans="6:27">
      <c r="F9415" s="128" t="s">
        <v>230</v>
      </c>
      <c r="G9415" s="128" t="s">
        <v>230</v>
      </c>
      <c r="H9415" s="128" t="s">
        <v>230</v>
      </c>
      <c r="I9415" s="128" t="s">
        <v>230</v>
      </c>
      <c r="J9415" s="128" t="s">
        <v>230</v>
      </c>
      <c r="K9415" s="128" t="s">
        <v>230</v>
      </c>
      <c r="N9415" s="128" t="s">
        <v>230</v>
      </c>
      <c r="AA9415" s="128" t="s">
        <v>230</v>
      </c>
    </row>
    <row r="9416" spans="6:27">
      <c r="F9416" s="128" t="s">
        <v>230</v>
      </c>
      <c r="G9416" s="128" t="s">
        <v>230</v>
      </c>
      <c r="H9416" s="128" t="s">
        <v>230</v>
      </c>
      <c r="I9416" s="128" t="s">
        <v>230</v>
      </c>
      <c r="J9416" s="128" t="s">
        <v>230</v>
      </c>
      <c r="K9416" s="128" t="s">
        <v>230</v>
      </c>
      <c r="N9416" s="128" t="s">
        <v>230</v>
      </c>
      <c r="AA9416" s="128" t="s">
        <v>230</v>
      </c>
    </row>
    <row r="9417" spans="6:27">
      <c r="F9417" s="128" t="s">
        <v>230</v>
      </c>
      <c r="G9417" s="128" t="s">
        <v>230</v>
      </c>
      <c r="H9417" s="128" t="s">
        <v>230</v>
      </c>
      <c r="I9417" s="128" t="s">
        <v>230</v>
      </c>
      <c r="J9417" s="128" t="s">
        <v>230</v>
      </c>
      <c r="K9417" s="128" t="s">
        <v>230</v>
      </c>
      <c r="N9417" s="128" t="s">
        <v>230</v>
      </c>
      <c r="AA9417" s="128" t="s">
        <v>230</v>
      </c>
    </row>
    <row r="9418" spans="6:27">
      <c r="F9418" s="128" t="s">
        <v>230</v>
      </c>
      <c r="G9418" s="128" t="s">
        <v>230</v>
      </c>
      <c r="H9418" s="128" t="s">
        <v>230</v>
      </c>
      <c r="I9418" s="128" t="s">
        <v>230</v>
      </c>
      <c r="J9418" s="128" t="s">
        <v>230</v>
      </c>
      <c r="K9418" s="128" t="s">
        <v>230</v>
      </c>
      <c r="N9418" s="128" t="s">
        <v>230</v>
      </c>
      <c r="AA9418" s="128" t="s">
        <v>230</v>
      </c>
    </row>
    <row r="9419" spans="6:27">
      <c r="F9419" s="128" t="s">
        <v>230</v>
      </c>
      <c r="G9419" s="128" t="s">
        <v>230</v>
      </c>
      <c r="H9419" s="128" t="s">
        <v>230</v>
      </c>
      <c r="I9419" s="128" t="s">
        <v>230</v>
      </c>
      <c r="J9419" s="128" t="s">
        <v>230</v>
      </c>
      <c r="K9419" s="128" t="s">
        <v>230</v>
      </c>
      <c r="N9419" s="128" t="s">
        <v>230</v>
      </c>
      <c r="AA9419" s="128" t="s">
        <v>230</v>
      </c>
    </row>
    <row r="9420" spans="6:27">
      <c r="F9420" s="128" t="s">
        <v>230</v>
      </c>
      <c r="G9420" s="128" t="s">
        <v>230</v>
      </c>
      <c r="H9420" s="128" t="s">
        <v>230</v>
      </c>
      <c r="I9420" s="128" t="s">
        <v>230</v>
      </c>
      <c r="J9420" s="128" t="s">
        <v>230</v>
      </c>
      <c r="K9420" s="128" t="s">
        <v>230</v>
      </c>
      <c r="N9420" s="128" t="s">
        <v>230</v>
      </c>
      <c r="AA9420" s="128" t="s">
        <v>230</v>
      </c>
    </row>
    <row r="9421" spans="6:27">
      <c r="F9421" s="128" t="s">
        <v>230</v>
      </c>
      <c r="G9421" s="128" t="s">
        <v>230</v>
      </c>
      <c r="H9421" s="128" t="s">
        <v>230</v>
      </c>
      <c r="I9421" s="128" t="s">
        <v>230</v>
      </c>
      <c r="J9421" s="128" t="s">
        <v>230</v>
      </c>
      <c r="K9421" s="128" t="s">
        <v>230</v>
      </c>
      <c r="N9421" s="128" t="s">
        <v>230</v>
      </c>
      <c r="AA9421" s="128" t="s">
        <v>230</v>
      </c>
    </row>
    <row r="9422" spans="6:27">
      <c r="F9422" s="128" t="s">
        <v>230</v>
      </c>
      <c r="G9422" s="128" t="s">
        <v>230</v>
      </c>
      <c r="H9422" s="128" t="s">
        <v>230</v>
      </c>
      <c r="I9422" s="128" t="s">
        <v>230</v>
      </c>
      <c r="J9422" s="128" t="s">
        <v>230</v>
      </c>
      <c r="K9422" s="128" t="s">
        <v>230</v>
      </c>
      <c r="N9422" s="128" t="s">
        <v>230</v>
      </c>
      <c r="AA9422" s="128" t="s">
        <v>230</v>
      </c>
    </row>
    <row r="9423" spans="6:27">
      <c r="F9423" s="128" t="s">
        <v>230</v>
      </c>
      <c r="G9423" s="128" t="s">
        <v>230</v>
      </c>
      <c r="H9423" s="128" t="s">
        <v>230</v>
      </c>
      <c r="I9423" s="128" t="s">
        <v>230</v>
      </c>
      <c r="J9423" s="128" t="s">
        <v>230</v>
      </c>
      <c r="K9423" s="128" t="s">
        <v>230</v>
      </c>
      <c r="N9423" s="128" t="s">
        <v>230</v>
      </c>
      <c r="AA9423" s="128" t="s">
        <v>230</v>
      </c>
    </row>
    <row r="9424" spans="6:27">
      <c r="F9424" s="128" t="s">
        <v>230</v>
      </c>
      <c r="G9424" s="128" t="s">
        <v>230</v>
      </c>
      <c r="H9424" s="128" t="s">
        <v>230</v>
      </c>
      <c r="I9424" s="128" t="s">
        <v>230</v>
      </c>
      <c r="J9424" s="128" t="s">
        <v>230</v>
      </c>
      <c r="K9424" s="128" t="s">
        <v>230</v>
      </c>
      <c r="N9424" s="128" t="s">
        <v>230</v>
      </c>
      <c r="AA9424" s="128" t="s">
        <v>230</v>
      </c>
    </row>
    <row r="9425" spans="6:27">
      <c r="F9425" s="128" t="s">
        <v>230</v>
      </c>
      <c r="G9425" s="128" t="s">
        <v>230</v>
      </c>
      <c r="H9425" s="128" t="s">
        <v>230</v>
      </c>
      <c r="I9425" s="128" t="s">
        <v>230</v>
      </c>
      <c r="J9425" s="128" t="s">
        <v>230</v>
      </c>
      <c r="K9425" s="128" t="s">
        <v>230</v>
      </c>
      <c r="N9425" s="128" t="s">
        <v>230</v>
      </c>
      <c r="AA9425" s="128" t="s">
        <v>230</v>
      </c>
    </row>
    <row r="9426" spans="6:27">
      <c r="F9426" s="128" t="s">
        <v>230</v>
      </c>
      <c r="G9426" s="128" t="s">
        <v>230</v>
      </c>
      <c r="H9426" s="128" t="s">
        <v>230</v>
      </c>
      <c r="I9426" s="128" t="s">
        <v>230</v>
      </c>
      <c r="J9426" s="128" t="s">
        <v>230</v>
      </c>
      <c r="K9426" s="128" t="s">
        <v>230</v>
      </c>
      <c r="N9426" s="128" t="s">
        <v>230</v>
      </c>
      <c r="AA9426" s="128" t="s">
        <v>230</v>
      </c>
    </row>
    <row r="9427" spans="6:27">
      <c r="F9427" s="128" t="s">
        <v>230</v>
      </c>
      <c r="G9427" s="128" t="s">
        <v>230</v>
      </c>
      <c r="H9427" s="128" t="s">
        <v>230</v>
      </c>
      <c r="I9427" s="128" t="s">
        <v>230</v>
      </c>
      <c r="J9427" s="128" t="s">
        <v>230</v>
      </c>
      <c r="K9427" s="128" t="s">
        <v>230</v>
      </c>
      <c r="N9427" s="128" t="s">
        <v>230</v>
      </c>
      <c r="AA9427" s="128" t="s">
        <v>230</v>
      </c>
    </row>
    <row r="9428" spans="6:27">
      <c r="F9428" s="128" t="s">
        <v>230</v>
      </c>
      <c r="G9428" s="128" t="s">
        <v>230</v>
      </c>
      <c r="H9428" s="128" t="s">
        <v>230</v>
      </c>
      <c r="I9428" s="128" t="s">
        <v>230</v>
      </c>
      <c r="J9428" s="128" t="s">
        <v>230</v>
      </c>
      <c r="K9428" s="128" t="s">
        <v>230</v>
      </c>
      <c r="N9428" s="128" t="s">
        <v>230</v>
      </c>
      <c r="AA9428" s="128" t="s">
        <v>230</v>
      </c>
    </row>
    <row r="9429" spans="6:27">
      <c r="F9429" s="128" t="s">
        <v>230</v>
      </c>
      <c r="G9429" s="128" t="s">
        <v>230</v>
      </c>
      <c r="H9429" s="128" t="s">
        <v>230</v>
      </c>
      <c r="I9429" s="128" t="s">
        <v>230</v>
      </c>
      <c r="J9429" s="128" t="s">
        <v>230</v>
      </c>
      <c r="K9429" s="128" t="s">
        <v>230</v>
      </c>
      <c r="N9429" s="128" t="s">
        <v>230</v>
      </c>
      <c r="AA9429" s="128" t="s">
        <v>230</v>
      </c>
    </row>
    <row r="9430" spans="6:27">
      <c r="F9430" s="128" t="s">
        <v>230</v>
      </c>
      <c r="G9430" s="128" t="s">
        <v>230</v>
      </c>
      <c r="H9430" s="128" t="s">
        <v>230</v>
      </c>
      <c r="I9430" s="128" t="s">
        <v>230</v>
      </c>
      <c r="J9430" s="128" t="s">
        <v>230</v>
      </c>
      <c r="K9430" s="128" t="s">
        <v>230</v>
      </c>
      <c r="N9430" s="128" t="s">
        <v>230</v>
      </c>
      <c r="AA9430" s="128" t="s">
        <v>230</v>
      </c>
    </row>
    <row r="9431" spans="6:27">
      <c r="F9431" s="128" t="s">
        <v>230</v>
      </c>
      <c r="G9431" s="128" t="s">
        <v>230</v>
      </c>
      <c r="H9431" s="128" t="s">
        <v>230</v>
      </c>
      <c r="I9431" s="128" t="s">
        <v>230</v>
      </c>
      <c r="J9431" s="128" t="s">
        <v>230</v>
      </c>
      <c r="K9431" s="128" t="s">
        <v>230</v>
      </c>
      <c r="N9431" s="128" t="s">
        <v>230</v>
      </c>
      <c r="AA9431" s="128" t="s">
        <v>230</v>
      </c>
    </row>
    <row r="9432" spans="6:27">
      <c r="F9432" s="128" t="s">
        <v>230</v>
      </c>
      <c r="G9432" s="128" t="s">
        <v>230</v>
      </c>
      <c r="H9432" s="128" t="s">
        <v>230</v>
      </c>
      <c r="I9432" s="128" t="s">
        <v>230</v>
      </c>
      <c r="J9432" s="128" t="s">
        <v>230</v>
      </c>
      <c r="K9432" s="128" t="s">
        <v>230</v>
      </c>
      <c r="N9432" s="128" t="s">
        <v>230</v>
      </c>
      <c r="AA9432" s="128" t="s">
        <v>230</v>
      </c>
    </row>
    <row r="9433" spans="6:27">
      <c r="F9433" s="128" t="s">
        <v>230</v>
      </c>
      <c r="G9433" s="128" t="s">
        <v>230</v>
      </c>
      <c r="H9433" s="128" t="s">
        <v>230</v>
      </c>
      <c r="I9433" s="128" t="s">
        <v>230</v>
      </c>
      <c r="J9433" s="128" t="s">
        <v>230</v>
      </c>
      <c r="K9433" s="128" t="s">
        <v>230</v>
      </c>
      <c r="N9433" s="128" t="s">
        <v>230</v>
      </c>
      <c r="AA9433" s="128" t="s">
        <v>230</v>
      </c>
    </row>
    <row r="9434" spans="6:27">
      <c r="F9434" s="128" t="s">
        <v>230</v>
      </c>
      <c r="G9434" s="128" t="s">
        <v>230</v>
      </c>
      <c r="H9434" s="128" t="s">
        <v>230</v>
      </c>
      <c r="I9434" s="128" t="s">
        <v>230</v>
      </c>
      <c r="J9434" s="128" t="s">
        <v>230</v>
      </c>
      <c r="K9434" s="128" t="s">
        <v>230</v>
      </c>
      <c r="N9434" s="128" t="s">
        <v>230</v>
      </c>
      <c r="AA9434" s="128" t="s">
        <v>230</v>
      </c>
    </row>
    <row r="9435" spans="6:27">
      <c r="F9435" s="128" t="s">
        <v>230</v>
      </c>
      <c r="G9435" s="128" t="s">
        <v>230</v>
      </c>
      <c r="H9435" s="128" t="s">
        <v>230</v>
      </c>
      <c r="I9435" s="128" t="s">
        <v>230</v>
      </c>
      <c r="J9435" s="128" t="s">
        <v>230</v>
      </c>
      <c r="K9435" s="128" t="s">
        <v>230</v>
      </c>
      <c r="N9435" s="128" t="s">
        <v>230</v>
      </c>
      <c r="AA9435" s="128" t="s">
        <v>230</v>
      </c>
    </row>
    <row r="9436" spans="6:27">
      <c r="F9436" s="128" t="s">
        <v>230</v>
      </c>
      <c r="G9436" s="128" t="s">
        <v>230</v>
      </c>
      <c r="H9436" s="128" t="s">
        <v>230</v>
      </c>
      <c r="I9436" s="128" t="s">
        <v>230</v>
      </c>
      <c r="J9436" s="128" t="s">
        <v>230</v>
      </c>
      <c r="K9436" s="128" t="s">
        <v>230</v>
      </c>
      <c r="N9436" s="128" t="s">
        <v>230</v>
      </c>
      <c r="AA9436" s="128" t="s">
        <v>230</v>
      </c>
    </row>
    <row r="9437" spans="6:27">
      <c r="F9437" s="128" t="s">
        <v>230</v>
      </c>
      <c r="G9437" s="128" t="s">
        <v>230</v>
      </c>
      <c r="H9437" s="128" t="s">
        <v>230</v>
      </c>
      <c r="I9437" s="128" t="s">
        <v>230</v>
      </c>
      <c r="J9437" s="128" t="s">
        <v>230</v>
      </c>
      <c r="K9437" s="128" t="s">
        <v>230</v>
      </c>
      <c r="N9437" s="128" t="s">
        <v>230</v>
      </c>
      <c r="AA9437" s="128" t="s">
        <v>230</v>
      </c>
    </row>
    <row r="9438" spans="6:27">
      <c r="F9438" s="128" t="s">
        <v>230</v>
      </c>
      <c r="G9438" s="128" t="s">
        <v>230</v>
      </c>
      <c r="H9438" s="128" t="s">
        <v>230</v>
      </c>
      <c r="I9438" s="128" t="s">
        <v>230</v>
      </c>
      <c r="J9438" s="128" t="s">
        <v>230</v>
      </c>
      <c r="K9438" s="128" t="s">
        <v>230</v>
      </c>
      <c r="N9438" s="128" t="s">
        <v>230</v>
      </c>
      <c r="AA9438" s="128" t="s">
        <v>230</v>
      </c>
    </row>
    <row r="9439" spans="6:27">
      <c r="F9439" s="128" t="s">
        <v>230</v>
      </c>
      <c r="G9439" s="128" t="s">
        <v>230</v>
      </c>
      <c r="H9439" s="128" t="s">
        <v>230</v>
      </c>
      <c r="I9439" s="128" t="s">
        <v>230</v>
      </c>
      <c r="J9439" s="128" t="s">
        <v>230</v>
      </c>
      <c r="K9439" s="128" t="s">
        <v>230</v>
      </c>
      <c r="N9439" s="128" t="s">
        <v>230</v>
      </c>
      <c r="AA9439" s="128" t="s">
        <v>230</v>
      </c>
    </row>
    <row r="9440" spans="6:27">
      <c r="F9440" s="128" t="s">
        <v>230</v>
      </c>
      <c r="G9440" s="128" t="s">
        <v>230</v>
      </c>
      <c r="H9440" s="128" t="s">
        <v>230</v>
      </c>
      <c r="I9440" s="128" t="s">
        <v>230</v>
      </c>
      <c r="J9440" s="128" t="s">
        <v>230</v>
      </c>
      <c r="K9440" s="128" t="s">
        <v>230</v>
      </c>
      <c r="N9440" s="128" t="s">
        <v>230</v>
      </c>
      <c r="AA9440" s="128" t="s">
        <v>230</v>
      </c>
    </row>
    <row r="9441" spans="6:27">
      <c r="F9441" s="128" t="s">
        <v>230</v>
      </c>
      <c r="G9441" s="128" t="s">
        <v>230</v>
      </c>
      <c r="H9441" s="128" t="s">
        <v>230</v>
      </c>
      <c r="I9441" s="128" t="s">
        <v>230</v>
      </c>
      <c r="J9441" s="128" t="s">
        <v>230</v>
      </c>
      <c r="K9441" s="128" t="s">
        <v>230</v>
      </c>
      <c r="N9441" s="128" t="s">
        <v>230</v>
      </c>
      <c r="AA9441" s="128" t="s">
        <v>230</v>
      </c>
    </row>
    <row r="9442" spans="6:27">
      <c r="F9442" s="128" t="s">
        <v>230</v>
      </c>
      <c r="G9442" s="128" t="s">
        <v>230</v>
      </c>
      <c r="H9442" s="128" t="s">
        <v>230</v>
      </c>
      <c r="I9442" s="128" t="s">
        <v>230</v>
      </c>
      <c r="J9442" s="128" t="s">
        <v>230</v>
      </c>
      <c r="K9442" s="128" t="s">
        <v>230</v>
      </c>
      <c r="N9442" s="128" t="s">
        <v>230</v>
      </c>
      <c r="AA9442" s="128" t="s">
        <v>230</v>
      </c>
    </row>
    <row r="9443" spans="6:27">
      <c r="F9443" s="128" t="s">
        <v>230</v>
      </c>
      <c r="G9443" s="128" t="s">
        <v>230</v>
      </c>
      <c r="H9443" s="128" t="s">
        <v>230</v>
      </c>
      <c r="I9443" s="128" t="s">
        <v>230</v>
      </c>
      <c r="J9443" s="128" t="s">
        <v>230</v>
      </c>
      <c r="K9443" s="128" t="s">
        <v>230</v>
      </c>
      <c r="N9443" s="128" t="s">
        <v>230</v>
      </c>
      <c r="AA9443" s="128" t="s">
        <v>230</v>
      </c>
    </row>
    <row r="9444" spans="6:27">
      <c r="F9444" s="128" t="s">
        <v>230</v>
      </c>
      <c r="G9444" s="128" t="s">
        <v>230</v>
      </c>
      <c r="H9444" s="128" t="s">
        <v>230</v>
      </c>
      <c r="I9444" s="128" t="s">
        <v>230</v>
      </c>
      <c r="J9444" s="128" t="s">
        <v>230</v>
      </c>
      <c r="K9444" s="128" t="s">
        <v>230</v>
      </c>
      <c r="N9444" s="128" t="s">
        <v>230</v>
      </c>
      <c r="AA9444" s="128" t="s">
        <v>230</v>
      </c>
    </row>
    <row r="9445" spans="6:27">
      <c r="F9445" s="128" t="s">
        <v>230</v>
      </c>
      <c r="G9445" s="128" t="s">
        <v>230</v>
      </c>
      <c r="H9445" s="128" t="s">
        <v>230</v>
      </c>
      <c r="I9445" s="128" t="s">
        <v>230</v>
      </c>
      <c r="J9445" s="128" t="s">
        <v>230</v>
      </c>
      <c r="K9445" s="128" t="s">
        <v>230</v>
      </c>
      <c r="N9445" s="128" t="s">
        <v>230</v>
      </c>
      <c r="AA9445" s="128" t="s">
        <v>230</v>
      </c>
    </row>
    <row r="9446" spans="6:27">
      <c r="F9446" s="128" t="s">
        <v>230</v>
      </c>
      <c r="G9446" s="128" t="s">
        <v>230</v>
      </c>
      <c r="H9446" s="128" t="s">
        <v>230</v>
      </c>
      <c r="I9446" s="128" t="s">
        <v>230</v>
      </c>
      <c r="J9446" s="128" t="s">
        <v>230</v>
      </c>
      <c r="K9446" s="128" t="s">
        <v>230</v>
      </c>
      <c r="N9446" s="128" t="s">
        <v>230</v>
      </c>
      <c r="AA9446" s="128" t="s">
        <v>230</v>
      </c>
    </row>
    <row r="9447" spans="6:27">
      <c r="F9447" s="128" t="s">
        <v>230</v>
      </c>
      <c r="G9447" s="128" t="s">
        <v>230</v>
      </c>
      <c r="H9447" s="128" t="s">
        <v>230</v>
      </c>
      <c r="I9447" s="128" t="s">
        <v>230</v>
      </c>
      <c r="J9447" s="128" t="s">
        <v>230</v>
      </c>
      <c r="K9447" s="128" t="s">
        <v>230</v>
      </c>
      <c r="N9447" s="128" t="s">
        <v>230</v>
      </c>
      <c r="AA9447" s="128" t="s">
        <v>230</v>
      </c>
    </row>
    <row r="9448" spans="6:27">
      <c r="F9448" s="128" t="s">
        <v>230</v>
      </c>
      <c r="G9448" s="128" t="s">
        <v>230</v>
      </c>
      <c r="H9448" s="128" t="s">
        <v>230</v>
      </c>
      <c r="I9448" s="128" t="s">
        <v>230</v>
      </c>
      <c r="J9448" s="128" t="s">
        <v>230</v>
      </c>
      <c r="K9448" s="128" t="s">
        <v>230</v>
      </c>
      <c r="N9448" s="128" t="s">
        <v>230</v>
      </c>
      <c r="AA9448" s="128" t="s">
        <v>230</v>
      </c>
    </row>
    <row r="9449" spans="6:27">
      <c r="F9449" s="128" t="s">
        <v>230</v>
      </c>
      <c r="G9449" s="128" t="s">
        <v>230</v>
      </c>
      <c r="H9449" s="128" t="s">
        <v>230</v>
      </c>
      <c r="I9449" s="128" t="s">
        <v>230</v>
      </c>
      <c r="J9449" s="128" t="s">
        <v>230</v>
      </c>
      <c r="K9449" s="128" t="s">
        <v>230</v>
      </c>
      <c r="N9449" s="128" t="s">
        <v>230</v>
      </c>
      <c r="AA9449" s="128" t="s">
        <v>230</v>
      </c>
    </row>
    <row r="9450" spans="6:27">
      <c r="F9450" s="128" t="s">
        <v>230</v>
      </c>
      <c r="G9450" s="128" t="s">
        <v>230</v>
      </c>
      <c r="H9450" s="128" t="s">
        <v>230</v>
      </c>
      <c r="I9450" s="128" t="s">
        <v>230</v>
      </c>
      <c r="J9450" s="128" t="s">
        <v>230</v>
      </c>
      <c r="K9450" s="128" t="s">
        <v>230</v>
      </c>
      <c r="N9450" s="128" t="s">
        <v>230</v>
      </c>
      <c r="AA9450" s="128" t="s">
        <v>230</v>
      </c>
    </row>
    <row r="9451" spans="6:27">
      <c r="F9451" s="128" t="s">
        <v>230</v>
      </c>
      <c r="G9451" s="128" t="s">
        <v>230</v>
      </c>
      <c r="H9451" s="128" t="s">
        <v>230</v>
      </c>
      <c r="I9451" s="128" t="s">
        <v>230</v>
      </c>
      <c r="J9451" s="128" t="s">
        <v>230</v>
      </c>
      <c r="K9451" s="128" t="s">
        <v>230</v>
      </c>
      <c r="N9451" s="128" t="s">
        <v>230</v>
      </c>
      <c r="AA9451" s="128" t="s">
        <v>230</v>
      </c>
    </row>
    <row r="9452" spans="6:27">
      <c r="F9452" s="128" t="s">
        <v>230</v>
      </c>
      <c r="G9452" s="128" t="s">
        <v>230</v>
      </c>
      <c r="H9452" s="128" t="s">
        <v>230</v>
      </c>
      <c r="I9452" s="128" t="s">
        <v>230</v>
      </c>
      <c r="J9452" s="128" t="s">
        <v>230</v>
      </c>
      <c r="K9452" s="128" t="s">
        <v>230</v>
      </c>
      <c r="N9452" s="128" t="s">
        <v>230</v>
      </c>
      <c r="AA9452" s="128" t="s">
        <v>230</v>
      </c>
    </row>
    <row r="9453" spans="6:27">
      <c r="F9453" s="128" t="s">
        <v>230</v>
      </c>
      <c r="G9453" s="128" t="s">
        <v>230</v>
      </c>
      <c r="H9453" s="128" t="s">
        <v>230</v>
      </c>
      <c r="I9453" s="128" t="s">
        <v>230</v>
      </c>
      <c r="J9453" s="128" t="s">
        <v>230</v>
      </c>
      <c r="K9453" s="128" t="s">
        <v>230</v>
      </c>
      <c r="N9453" s="128" t="s">
        <v>230</v>
      </c>
      <c r="AA9453" s="128" t="s">
        <v>230</v>
      </c>
    </row>
    <row r="9454" spans="6:27">
      <c r="F9454" s="128" t="s">
        <v>230</v>
      </c>
      <c r="G9454" s="128" t="s">
        <v>230</v>
      </c>
      <c r="H9454" s="128" t="s">
        <v>230</v>
      </c>
      <c r="I9454" s="128" t="s">
        <v>230</v>
      </c>
      <c r="J9454" s="128" t="s">
        <v>230</v>
      </c>
      <c r="K9454" s="128" t="s">
        <v>230</v>
      </c>
      <c r="N9454" s="128" t="s">
        <v>230</v>
      </c>
      <c r="AA9454" s="128" t="s">
        <v>230</v>
      </c>
    </row>
    <row r="9455" spans="6:27">
      <c r="F9455" s="128" t="s">
        <v>230</v>
      </c>
      <c r="G9455" s="128" t="s">
        <v>230</v>
      </c>
      <c r="H9455" s="128" t="s">
        <v>230</v>
      </c>
      <c r="I9455" s="128" t="s">
        <v>230</v>
      </c>
      <c r="J9455" s="128" t="s">
        <v>230</v>
      </c>
      <c r="K9455" s="128" t="s">
        <v>230</v>
      </c>
      <c r="N9455" s="128" t="s">
        <v>230</v>
      </c>
      <c r="AA9455" s="128" t="s">
        <v>230</v>
      </c>
    </row>
    <row r="9456" spans="6:27">
      <c r="F9456" s="128" t="s">
        <v>230</v>
      </c>
      <c r="G9456" s="128" t="s">
        <v>230</v>
      </c>
      <c r="H9456" s="128" t="s">
        <v>230</v>
      </c>
      <c r="I9456" s="128" t="s">
        <v>230</v>
      </c>
      <c r="J9456" s="128" t="s">
        <v>230</v>
      </c>
      <c r="K9456" s="128" t="s">
        <v>230</v>
      </c>
      <c r="N9456" s="128" t="s">
        <v>230</v>
      </c>
      <c r="AA9456" s="128" t="s">
        <v>230</v>
      </c>
    </row>
    <row r="9457" spans="6:27">
      <c r="F9457" s="128" t="s">
        <v>230</v>
      </c>
      <c r="G9457" s="128" t="s">
        <v>230</v>
      </c>
      <c r="H9457" s="128" t="s">
        <v>230</v>
      </c>
      <c r="I9457" s="128" t="s">
        <v>230</v>
      </c>
      <c r="J9457" s="128" t="s">
        <v>230</v>
      </c>
      <c r="K9457" s="128" t="s">
        <v>230</v>
      </c>
      <c r="N9457" s="128" t="s">
        <v>230</v>
      </c>
      <c r="AA9457" s="128" t="s">
        <v>230</v>
      </c>
    </row>
    <row r="9458" spans="6:27">
      <c r="F9458" s="128" t="s">
        <v>230</v>
      </c>
      <c r="G9458" s="128" t="s">
        <v>230</v>
      </c>
      <c r="H9458" s="128" t="s">
        <v>230</v>
      </c>
      <c r="I9458" s="128" t="s">
        <v>230</v>
      </c>
      <c r="J9458" s="128" t="s">
        <v>230</v>
      </c>
      <c r="K9458" s="128" t="s">
        <v>230</v>
      </c>
      <c r="N9458" s="128" t="s">
        <v>230</v>
      </c>
      <c r="AA9458" s="128" t="s">
        <v>230</v>
      </c>
    </row>
    <row r="9459" spans="6:27">
      <c r="F9459" s="128" t="s">
        <v>230</v>
      </c>
      <c r="G9459" s="128" t="s">
        <v>230</v>
      </c>
      <c r="H9459" s="128" t="s">
        <v>230</v>
      </c>
      <c r="I9459" s="128" t="s">
        <v>230</v>
      </c>
      <c r="J9459" s="128" t="s">
        <v>230</v>
      </c>
      <c r="K9459" s="128" t="s">
        <v>230</v>
      </c>
      <c r="N9459" s="128" t="s">
        <v>230</v>
      </c>
      <c r="AA9459" s="128" t="s">
        <v>230</v>
      </c>
    </row>
    <row r="9460" spans="6:27">
      <c r="F9460" s="128" t="s">
        <v>230</v>
      </c>
      <c r="G9460" s="128" t="s">
        <v>230</v>
      </c>
      <c r="H9460" s="128" t="s">
        <v>230</v>
      </c>
      <c r="I9460" s="128" t="s">
        <v>230</v>
      </c>
      <c r="J9460" s="128" t="s">
        <v>230</v>
      </c>
      <c r="K9460" s="128" t="s">
        <v>230</v>
      </c>
      <c r="N9460" s="128" t="s">
        <v>230</v>
      </c>
      <c r="AA9460" s="128" t="s">
        <v>230</v>
      </c>
    </row>
    <row r="9461" spans="6:27">
      <c r="F9461" s="128" t="s">
        <v>230</v>
      </c>
      <c r="G9461" s="128" t="s">
        <v>230</v>
      </c>
      <c r="H9461" s="128" t="s">
        <v>230</v>
      </c>
      <c r="I9461" s="128" t="s">
        <v>230</v>
      </c>
      <c r="J9461" s="128" t="s">
        <v>230</v>
      </c>
      <c r="K9461" s="128" t="s">
        <v>230</v>
      </c>
      <c r="N9461" s="128" t="s">
        <v>230</v>
      </c>
      <c r="AA9461" s="128" t="s">
        <v>230</v>
      </c>
    </row>
    <row r="9462" spans="6:27">
      <c r="F9462" s="128" t="s">
        <v>230</v>
      </c>
      <c r="G9462" s="128" t="s">
        <v>230</v>
      </c>
      <c r="H9462" s="128" t="s">
        <v>230</v>
      </c>
      <c r="I9462" s="128" t="s">
        <v>230</v>
      </c>
      <c r="J9462" s="128" t="s">
        <v>230</v>
      </c>
      <c r="K9462" s="128" t="s">
        <v>230</v>
      </c>
      <c r="N9462" s="128" t="s">
        <v>230</v>
      </c>
      <c r="AA9462" s="128" t="s">
        <v>230</v>
      </c>
    </row>
    <row r="9463" spans="6:27">
      <c r="F9463" s="128" t="s">
        <v>230</v>
      </c>
      <c r="G9463" s="128" t="s">
        <v>230</v>
      </c>
      <c r="H9463" s="128" t="s">
        <v>230</v>
      </c>
      <c r="I9463" s="128" t="s">
        <v>230</v>
      </c>
      <c r="J9463" s="128" t="s">
        <v>230</v>
      </c>
      <c r="K9463" s="128" t="s">
        <v>230</v>
      </c>
      <c r="N9463" s="128" t="s">
        <v>230</v>
      </c>
      <c r="AA9463" s="128" t="s">
        <v>230</v>
      </c>
    </row>
    <row r="9464" spans="6:27">
      <c r="F9464" s="128" t="s">
        <v>230</v>
      </c>
      <c r="G9464" s="128" t="s">
        <v>230</v>
      </c>
      <c r="H9464" s="128" t="s">
        <v>230</v>
      </c>
      <c r="I9464" s="128" t="s">
        <v>230</v>
      </c>
      <c r="J9464" s="128" t="s">
        <v>230</v>
      </c>
      <c r="K9464" s="128" t="s">
        <v>230</v>
      </c>
      <c r="N9464" s="128" t="s">
        <v>230</v>
      </c>
      <c r="AA9464" s="128" t="s">
        <v>230</v>
      </c>
    </row>
    <row r="9465" spans="6:27">
      <c r="F9465" s="128" t="s">
        <v>230</v>
      </c>
      <c r="G9465" s="128" t="s">
        <v>230</v>
      </c>
      <c r="H9465" s="128" t="s">
        <v>230</v>
      </c>
      <c r="I9465" s="128" t="s">
        <v>230</v>
      </c>
      <c r="J9465" s="128" t="s">
        <v>230</v>
      </c>
      <c r="K9465" s="128" t="s">
        <v>230</v>
      </c>
      <c r="N9465" s="128" t="s">
        <v>230</v>
      </c>
      <c r="AA9465" s="128" t="s">
        <v>230</v>
      </c>
    </row>
    <row r="9466" spans="6:27">
      <c r="F9466" s="128" t="s">
        <v>230</v>
      </c>
      <c r="G9466" s="128" t="s">
        <v>230</v>
      </c>
      <c r="H9466" s="128" t="s">
        <v>230</v>
      </c>
      <c r="I9466" s="128" t="s">
        <v>230</v>
      </c>
      <c r="J9466" s="128" t="s">
        <v>230</v>
      </c>
      <c r="K9466" s="128" t="s">
        <v>230</v>
      </c>
      <c r="N9466" s="128" t="s">
        <v>230</v>
      </c>
      <c r="AA9466" s="128" t="s">
        <v>230</v>
      </c>
    </row>
    <row r="9467" spans="6:27">
      <c r="F9467" s="128" t="s">
        <v>230</v>
      </c>
      <c r="G9467" s="128" t="s">
        <v>230</v>
      </c>
      <c r="H9467" s="128" t="s">
        <v>230</v>
      </c>
      <c r="I9467" s="128" t="s">
        <v>230</v>
      </c>
      <c r="J9467" s="128" t="s">
        <v>230</v>
      </c>
      <c r="K9467" s="128" t="s">
        <v>230</v>
      </c>
      <c r="N9467" s="128" t="s">
        <v>230</v>
      </c>
      <c r="AA9467" s="128" t="s">
        <v>230</v>
      </c>
    </row>
    <row r="9468" spans="6:27">
      <c r="F9468" s="128" t="s">
        <v>230</v>
      </c>
      <c r="G9468" s="128" t="s">
        <v>230</v>
      </c>
      <c r="H9468" s="128" t="s">
        <v>230</v>
      </c>
      <c r="I9468" s="128" t="s">
        <v>230</v>
      </c>
      <c r="J9468" s="128" t="s">
        <v>230</v>
      </c>
      <c r="K9468" s="128" t="s">
        <v>230</v>
      </c>
      <c r="N9468" s="128" t="s">
        <v>230</v>
      </c>
      <c r="AA9468" s="128" t="s">
        <v>230</v>
      </c>
    </row>
    <row r="9469" spans="6:27">
      <c r="F9469" s="128" t="s">
        <v>230</v>
      </c>
      <c r="G9469" s="128" t="s">
        <v>230</v>
      </c>
      <c r="H9469" s="128" t="s">
        <v>230</v>
      </c>
      <c r="I9469" s="128" t="s">
        <v>230</v>
      </c>
      <c r="J9469" s="128" t="s">
        <v>230</v>
      </c>
      <c r="K9469" s="128" t="s">
        <v>230</v>
      </c>
      <c r="N9469" s="128" t="s">
        <v>230</v>
      </c>
      <c r="AA9469" s="128" t="s">
        <v>230</v>
      </c>
    </row>
    <row r="9470" spans="6:27">
      <c r="F9470" s="128" t="s">
        <v>230</v>
      </c>
      <c r="G9470" s="128" t="s">
        <v>230</v>
      </c>
      <c r="H9470" s="128" t="s">
        <v>230</v>
      </c>
      <c r="I9470" s="128" t="s">
        <v>230</v>
      </c>
      <c r="J9470" s="128" t="s">
        <v>230</v>
      </c>
      <c r="K9470" s="128" t="s">
        <v>230</v>
      </c>
      <c r="N9470" s="128" t="s">
        <v>230</v>
      </c>
      <c r="AA9470" s="128" t="s">
        <v>230</v>
      </c>
    </row>
    <row r="9471" spans="6:27">
      <c r="F9471" s="128" t="s">
        <v>230</v>
      </c>
      <c r="G9471" s="128" t="s">
        <v>230</v>
      </c>
      <c r="H9471" s="128" t="s">
        <v>230</v>
      </c>
      <c r="I9471" s="128" t="s">
        <v>230</v>
      </c>
      <c r="J9471" s="128" t="s">
        <v>230</v>
      </c>
      <c r="K9471" s="128" t="s">
        <v>230</v>
      </c>
      <c r="N9471" s="128" t="s">
        <v>230</v>
      </c>
      <c r="AA9471" s="128" t="s">
        <v>230</v>
      </c>
    </row>
    <row r="9472" spans="6:27">
      <c r="F9472" s="128" t="s">
        <v>230</v>
      </c>
      <c r="G9472" s="128" t="s">
        <v>230</v>
      </c>
      <c r="H9472" s="128" t="s">
        <v>230</v>
      </c>
      <c r="I9472" s="128" t="s">
        <v>230</v>
      </c>
      <c r="J9472" s="128" t="s">
        <v>230</v>
      </c>
      <c r="K9472" s="128" t="s">
        <v>230</v>
      </c>
      <c r="N9472" s="128" t="s">
        <v>230</v>
      </c>
      <c r="AA9472" s="128" t="s">
        <v>230</v>
      </c>
    </row>
    <row r="9473" spans="6:27">
      <c r="F9473" s="128" t="s">
        <v>230</v>
      </c>
      <c r="G9473" s="128" t="s">
        <v>230</v>
      </c>
      <c r="H9473" s="128" t="s">
        <v>230</v>
      </c>
      <c r="I9473" s="128" t="s">
        <v>230</v>
      </c>
      <c r="J9473" s="128" t="s">
        <v>230</v>
      </c>
      <c r="K9473" s="128" t="s">
        <v>230</v>
      </c>
      <c r="N9473" s="128" t="s">
        <v>230</v>
      </c>
      <c r="AA9473" s="128" t="s">
        <v>230</v>
      </c>
    </row>
    <row r="9474" spans="6:27">
      <c r="F9474" s="128" t="s">
        <v>230</v>
      </c>
      <c r="G9474" s="128" t="s">
        <v>230</v>
      </c>
      <c r="H9474" s="128" t="s">
        <v>230</v>
      </c>
      <c r="I9474" s="128" t="s">
        <v>230</v>
      </c>
      <c r="J9474" s="128" t="s">
        <v>230</v>
      </c>
      <c r="K9474" s="128" t="s">
        <v>230</v>
      </c>
      <c r="N9474" s="128" t="s">
        <v>230</v>
      </c>
      <c r="AA9474" s="128" t="s">
        <v>230</v>
      </c>
    </row>
    <row r="9475" spans="6:27">
      <c r="F9475" s="128" t="s">
        <v>230</v>
      </c>
      <c r="G9475" s="128" t="s">
        <v>230</v>
      </c>
      <c r="H9475" s="128" t="s">
        <v>230</v>
      </c>
      <c r="I9475" s="128" t="s">
        <v>230</v>
      </c>
      <c r="J9475" s="128" t="s">
        <v>230</v>
      </c>
      <c r="K9475" s="128" t="s">
        <v>230</v>
      </c>
      <c r="N9475" s="128" t="s">
        <v>230</v>
      </c>
      <c r="AA9475" s="128" t="s">
        <v>230</v>
      </c>
    </row>
    <row r="9476" spans="6:27">
      <c r="F9476" s="128" t="s">
        <v>230</v>
      </c>
      <c r="G9476" s="128" t="s">
        <v>230</v>
      </c>
      <c r="H9476" s="128" t="s">
        <v>230</v>
      </c>
      <c r="I9476" s="128" t="s">
        <v>230</v>
      </c>
      <c r="J9476" s="128" t="s">
        <v>230</v>
      </c>
      <c r="K9476" s="128" t="s">
        <v>230</v>
      </c>
      <c r="N9476" s="128" t="s">
        <v>230</v>
      </c>
      <c r="AA9476" s="128" t="s">
        <v>230</v>
      </c>
    </row>
    <row r="9477" spans="6:27">
      <c r="F9477" s="128" t="s">
        <v>230</v>
      </c>
      <c r="G9477" s="128" t="s">
        <v>230</v>
      </c>
      <c r="H9477" s="128" t="s">
        <v>230</v>
      </c>
      <c r="I9477" s="128" t="s">
        <v>230</v>
      </c>
      <c r="J9477" s="128" t="s">
        <v>230</v>
      </c>
      <c r="K9477" s="128" t="s">
        <v>230</v>
      </c>
      <c r="N9477" s="128" t="s">
        <v>230</v>
      </c>
      <c r="AA9477" s="128" t="s">
        <v>230</v>
      </c>
    </row>
    <row r="9478" spans="6:27">
      <c r="F9478" s="128" t="s">
        <v>230</v>
      </c>
      <c r="G9478" s="128" t="s">
        <v>230</v>
      </c>
      <c r="H9478" s="128" t="s">
        <v>230</v>
      </c>
      <c r="I9478" s="128" t="s">
        <v>230</v>
      </c>
      <c r="J9478" s="128" t="s">
        <v>230</v>
      </c>
      <c r="K9478" s="128" t="s">
        <v>230</v>
      </c>
      <c r="N9478" s="128" t="s">
        <v>230</v>
      </c>
      <c r="AA9478" s="128" t="s">
        <v>230</v>
      </c>
    </row>
    <row r="9479" spans="6:27">
      <c r="F9479" s="128" t="s">
        <v>230</v>
      </c>
      <c r="G9479" s="128" t="s">
        <v>230</v>
      </c>
      <c r="H9479" s="128" t="s">
        <v>230</v>
      </c>
      <c r="I9479" s="128" t="s">
        <v>230</v>
      </c>
      <c r="J9479" s="128" t="s">
        <v>230</v>
      </c>
      <c r="K9479" s="128" t="s">
        <v>230</v>
      </c>
      <c r="N9479" s="128" t="s">
        <v>230</v>
      </c>
      <c r="AA9479" s="128" t="s">
        <v>230</v>
      </c>
    </row>
    <row r="9480" spans="6:27">
      <c r="F9480" s="128" t="s">
        <v>230</v>
      </c>
      <c r="G9480" s="128" t="s">
        <v>230</v>
      </c>
      <c r="H9480" s="128" t="s">
        <v>230</v>
      </c>
      <c r="I9480" s="128" t="s">
        <v>230</v>
      </c>
      <c r="J9480" s="128" t="s">
        <v>230</v>
      </c>
      <c r="K9480" s="128" t="s">
        <v>230</v>
      </c>
      <c r="N9480" s="128" t="s">
        <v>230</v>
      </c>
      <c r="AA9480" s="128" t="s">
        <v>230</v>
      </c>
    </row>
    <row r="9481" spans="6:27">
      <c r="F9481" s="128" t="s">
        <v>230</v>
      </c>
      <c r="G9481" s="128" t="s">
        <v>230</v>
      </c>
      <c r="H9481" s="128" t="s">
        <v>230</v>
      </c>
      <c r="I9481" s="128" t="s">
        <v>230</v>
      </c>
      <c r="J9481" s="128" t="s">
        <v>230</v>
      </c>
      <c r="K9481" s="128" t="s">
        <v>230</v>
      </c>
      <c r="N9481" s="128" t="s">
        <v>230</v>
      </c>
      <c r="AA9481" s="128" t="s">
        <v>230</v>
      </c>
    </row>
    <row r="9482" spans="6:27">
      <c r="F9482" s="128" t="s">
        <v>230</v>
      </c>
      <c r="G9482" s="128" t="s">
        <v>230</v>
      </c>
      <c r="H9482" s="128" t="s">
        <v>230</v>
      </c>
      <c r="I9482" s="128" t="s">
        <v>230</v>
      </c>
      <c r="J9482" s="128" t="s">
        <v>230</v>
      </c>
      <c r="K9482" s="128" t="s">
        <v>230</v>
      </c>
      <c r="N9482" s="128" t="s">
        <v>230</v>
      </c>
      <c r="AA9482" s="128" t="s">
        <v>230</v>
      </c>
    </row>
    <row r="9483" spans="6:27">
      <c r="F9483" s="128" t="s">
        <v>230</v>
      </c>
      <c r="G9483" s="128" t="s">
        <v>230</v>
      </c>
      <c r="H9483" s="128" t="s">
        <v>230</v>
      </c>
      <c r="I9483" s="128" t="s">
        <v>230</v>
      </c>
      <c r="J9483" s="128" t="s">
        <v>230</v>
      </c>
      <c r="K9483" s="128" t="s">
        <v>230</v>
      </c>
      <c r="N9483" s="128" t="s">
        <v>230</v>
      </c>
      <c r="AA9483" s="128" t="s">
        <v>230</v>
      </c>
    </row>
    <row r="9484" spans="6:27">
      <c r="F9484" s="128" t="s">
        <v>230</v>
      </c>
      <c r="G9484" s="128" t="s">
        <v>230</v>
      </c>
      <c r="H9484" s="128" t="s">
        <v>230</v>
      </c>
      <c r="I9484" s="128" t="s">
        <v>230</v>
      </c>
      <c r="J9484" s="128" t="s">
        <v>230</v>
      </c>
      <c r="K9484" s="128" t="s">
        <v>230</v>
      </c>
      <c r="N9484" s="128" t="s">
        <v>230</v>
      </c>
      <c r="AA9484" s="128" t="s">
        <v>230</v>
      </c>
    </row>
    <row r="9485" spans="6:27">
      <c r="F9485" s="128" t="s">
        <v>230</v>
      </c>
      <c r="G9485" s="128" t="s">
        <v>230</v>
      </c>
      <c r="H9485" s="128" t="s">
        <v>230</v>
      </c>
      <c r="I9485" s="128" t="s">
        <v>230</v>
      </c>
      <c r="J9485" s="128" t="s">
        <v>230</v>
      </c>
      <c r="K9485" s="128" t="s">
        <v>230</v>
      </c>
      <c r="N9485" s="128" t="s">
        <v>230</v>
      </c>
      <c r="AA9485" s="128" t="s">
        <v>230</v>
      </c>
    </row>
    <row r="9486" spans="6:27">
      <c r="F9486" s="128" t="s">
        <v>230</v>
      </c>
      <c r="G9486" s="128" t="s">
        <v>230</v>
      </c>
      <c r="H9486" s="128" t="s">
        <v>230</v>
      </c>
      <c r="I9486" s="128" t="s">
        <v>230</v>
      </c>
      <c r="J9486" s="128" t="s">
        <v>230</v>
      </c>
      <c r="K9486" s="128" t="s">
        <v>230</v>
      </c>
      <c r="N9486" s="128" t="s">
        <v>230</v>
      </c>
      <c r="AA9486" s="128" t="s">
        <v>230</v>
      </c>
    </row>
    <row r="9487" spans="6:27">
      <c r="F9487" s="128" t="s">
        <v>230</v>
      </c>
      <c r="G9487" s="128" t="s">
        <v>230</v>
      </c>
      <c r="H9487" s="128" t="s">
        <v>230</v>
      </c>
      <c r="I9487" s="128" t="s">
        <v>230</v>
      </c>
      <c r="J9487" s="128" t="s">
        <v>230</v>
      </c>
      <c r="K9487" s="128" t="s">
        <v>230</v>
      </c>
      <c r="N9487" s="128" t="s">
        <v>230</v>
      </c>
      <c r="AA9487" s="128" t="s">
        <v>230</v>
      </c>
    </row>
    <row r="9488" spans="6:27">
      <c r="F9488" s="128" t="s">
        <v>230</v>
      </c>
      <c r="G9488" s="128" t="s">
        <v>230</v>
      </c>
      <c r="H9488" s="128" t="s">
        <v>230</v>
      </c>
      <c r="I9488" s="128" t="s">
        <v>230</v>
      </c>
      <c r="J9488" s="128" t="s">
        <v>230</v>
      </c>
      <c r="K9488" s="128" t="s">
        <v>230</v>
      </c>
      <c r="N9488" s="128" t="s">
        <v>230</v>
      </c>
      <c r="AA9488" s="128" t="s">
        <v>230</v>
      </c>
    </row>
    <row r="9489" spans="6:27">
      <c r="F9489" s="128" t="s">
        <v>230</v>
      </c>
      <c r="G9489" s="128" t="s">
        <v>230</v>
      </c>
      <c r="H9489" s="128" t="s">
        <v>230</v>
      </c>
      <c r="I9489" s="128" t="s">
        <v>230</v>
      </c>
      <c r="J9489" s="128" t="s">
        <v>230</v>
      </c>
      <c r="K9489" s="128" t="s">
        <v>230</v>
      </c>
      <c r="N9489" s="128" t="s">
        <v>230</v>
      </c>
      <c r="AA9489" s="128" t="s">
        <v>230</v>
      </c>
    </row>
    <row r="9490" spans="6:27">
      <c r="F9490" s="128" t="s">
        <v>230</v>
      </c>
      <c r="G9490" s="128" t="s">
        <v>230</v>
      </c>
      <c r="H9490" s="128" t="s">
        <v>230</v>
      </c>
      <c r="I9490" s="128" t="s">
        <v>230</v>
      </c>
      <c r="J9490" s="128" t="s">
        <v>230</v>
      </c>
      <c r="K9490" s="128" t="s">
        <v>230</v>
      </c>
      <c r="N9490" s="128" t="s">
        <v>230</v>
      </c>
      <c r="AA9490" s="128" t="s">
        <v>230</v>
      </c>
    </row>
    <row r="9491" spans="6:27">
      <c r="F9491" s="128" t="s">
        <v>230</v>
      </c>
      <c r="G9491" s="128" t="s">
        <v>230</v>
      </c>
      <c r="H9491" s="128" t="s">
        <v>230</v>
      </c>
      <c r="I9491" s="128" t="s">
        <v>230</v>
      </c>
      <c r="J9491" s="128" t="s">
        <v>230</v>
      </c>
      <c r="K9491" s="128" t="s">
        <v>230</v>
      </c>
      <c r="N9491" s="128" t="s">
        <v>230</v>
      </c>
      <c r="AA9491" s="128" t="s">
        <v>230</v>
      </c>
    </row>
    <row r="9492" spans="6:27">
      <c r="F9492" s="128" t="s">
        <v>230</v>
      </c>
      <c r="G9492" s="128" t="s">
        <v>230</v>
      </c>
      <c r="H9492" s="128" t="s">
        <v>230</v>
      </c>
      <c r="I9492" s="128" t="s">
        <v>230</v>
      </c>
      <c r="J9492" s="128" t="s">
        <v>230</v>
      </c>
      <c r="K9492" s="128" t="s">
        <v>230</v>
      </c>
      <c r="N9492" s="128" t="s">
        <v>230</v>
      </c>
      <c r="AA9492" s="128" t="s">
        <v>230</v>
      </c>
    </row>
    <row r="9493" spans="6:27">
      <c r="F9493" s="128" t="s">
        <v>230</v>
      </c>
      <c r="G9493" s="128" t="s">
        <v>230</v>
      </c>
      <c r="H9493" s="128" t="s">
        <v>230</v>
      </c>
      <c r="I9493" s="128" t="s">
        <v>230</v>
      </c>
      <c r="J9493" s="128" t="s">
        <v>230</v>
      </c>
      <c r="K9493" s="128" t="s">
        <v>230</v>
      </c>
      <c r="N9493" s="128" t="s">
        <v>230</v>
      </c>
      <c r="AA9493" s="128" t="s">
        <v>230</v>
      </c>
    </row>
    <row r="9494" spans="6:27">
      <c r="F9494" s="128" t="s">
        <v>230</v>
      </c>
      <c r="G9494" s="128" t="s">
        <v>230</v>
      </c>
      <c r="H9494" s="128" t="s">
        <v>230</v>
      </c>
      <c r="I9494" s="128" t="s">
        <v>230</v>
      </c>
      <c r="J9494" s="128" t="s">
        <v>230</v>
      </c>
      <c r="K9494" s="128" t="s">
        <v>230</v>
      </c>
      <c r="N9494" s="128" t="s">
        <v>230</v>
      </c>
      <c r="AA9494" s="128" t="s">
        <v>230</v>
      </c>
    </row>
    <row r="9495" spans="6:27">
      <c r="F9495" s="128" t="s">
        <v>230</v>
      </c>
      <c r="G9495" s="128" t="s">
        <v>230</v>
      </c>
      <c r="H9495" s="128" t="s">
        <v>230</v>
      </c>
      <c r="I9495" s="128" t="s">
        <v>230</v>
      </c>
      <c r="J9495" s="128" t="s">
        <v>230</v>
      </c>
      <c r="K9495" s="128" t="s">
        <v>230</v>
      </c>
      <c r="N9495" s="128" t="s">
        <v>230</v>
      </c>
      <c r="AA9495" s="128" t="s">
        <v>230</v>
      </c>
    </row>
    <row r="9496" spans="6:27">
      <c r="F9496" s="128" t="s">
        <v>230</v>
      </c>
      <c r="G9496" s="128" t="s">
        <v>230</v>
      </c>
      <c r="H9496" s="128" t="s">
        <v>230</v>
      </c>
      <c r="I9496" s="128" t="s">
        <v>230</v>
      </c>
      <c r="J9496" s="128" t="s">
        <v>230</v>
      </c>
      <c r="K9496" s="128" t="s">
        <v>230</v>
      </c>
      <c r="N9496" s="128" t="s">
        <v>230</v>
      </c>
      <c r="AA9496" s="128" t="s">
        <v>230</v>
      </c>
    </row>
    <row r="9497" spans="6:27">
      <c r="F9497" s="128" t="s">
        <v>230</v>
      </c>
      <c r="G9497" s="128" t="s">
        <v>230</v>
      </c>
      <c r="H9497" s="128" t="s">
        <v>230</v>
      </c>
      <c r="I9497" s="128" t="s">
        <v>230</v>
      </c>
      <c r="J9497" s="128" t="s">
        <v>230</v>
      </c>
      <c r="K9497" s="128" t="s">
        <v>230</v>
      </c>
      <c r="N9497" s="128" t="s">
        <v>230</v>
      </c>
      <c r="AA9497" s="128" t="s">
        <v>230</v>
      </c>
    </row>
    <row r="9498" spans="6:27">
      <c r="F9498" s="128" t="s">
        <v>230</v>
      </c>
      <c r="G9498" s="128" t="s">
        <v>230</v>
      </c>
      <c r="H9498" s="128" t="s">
        <v>230</v>
      </c>
      <c r="I9498" s="128" t="s">
        <v>230</v>
      </c>
      <c r="J9498" s="128" t="s">
        <v>230</v>
      </c>
      <c r="K9498" s="128" t="s">
        <v>230</v>
      </c>
      <c r="N9498" s="128" t="s">
        <v>230</v>
      </c>
      <c r="AA9498" s="128" t="s">
        <v>230</v>
      </c>
    </row>
    <row r="9499" spans="6:27">
      <c r="F9499" s="128" t="s">
        <v>230</v>
      </c>
      <c r="G9499" s="128" t="s">
        <v>230</v>
      </c>
      <c r="H9499" s="128" t="s">
        <v>230</v>
      </c>
      <c r="I9499" s="128" t="s">
        <v>230</v>
      </c>
      <c r="J9499" s="128" t="s">
        <v>230</v>
      </c>
      <c r="K9499" s="128" t="s">
        <v>230</v>
      </c>
      <c r="N9499" s="128" t="s">
        <v>230</v>
      </c>
      <c r="AA9499" s="128" t="s">
        <v>230</v>
      </c>
    </row>
    <row r="9500" spans="6:27">
      <c r="F9500" s="128" t="s">
        <v>230</v>
      </c>
      <c r="G9500" s="128" t="s">
        <v>230</v>
      </c>
      <c r="H9500" s="128" t="s">
        <v>230</v>
      </c>
      <c r="I9500" s="128" t="s">
        <v>230</v>
      </c>
      <c r="J9500" s="128" t="s">
        <v>230</v>
      </c>
      <c r="K9500" s="128" t="s">
        <v>230</v>
      </c>
      <c r="N9500" s="128" t="s">
        <v>230</v>
      </c>
      <c r="AA9500" s="128" t="s">
        <v>230</v>
      </c>
    </row>
    <row r="9501" spans="6:27">
      <c r="F9501" s="128" t="s">
        <v>230</v>
      </c>
      <c r="G9501" s="128" t="s">
        <v>230</v>
      </c>
      <c r="H9501" s="128" t="s">
        <v>230</v>
      </c>
      <c r="I9501" s="128" t="s">
        <v>230</v>
      </c>
      <c r="J9501" s="128" t="s">
        <v>230</v>
      </c>
      <c r="K9501" s="128" t="s">
        <v>230</v>
      </c>
      <c r="N9501" s="128" t="s">
        <v>230</v>
      </c>
      <c r="AA9501" s="128" t="s">
        <v>230</v>
      </c>
    </row>
    <row r="9502" spans="6:27">
      <c r="F9502" s="128" t="s">
        <v>230</v>
      </c>
      <c r="G9502" s="128" t="s">
        <v>230</v>
      </c>
      <c r="H9502" s="128" t="s">
        <v>230</v>
      </c>
      <c r="I9502" s="128" t="s">
        <v>230</v>
      </c>
      <c r="J9502" s="128" t="s">
        <v>230</v>
      </c>
      <c r="K9502" s="128" t="s">
        <v>230</v>
      </c>
      <c r="N9502" s="128" t="s">
        <v>230</v>
      </c>
      <c r="AA9502" s="128" t="s">
        <v>230</v>
      </c>
    </row>
    <row r="9503" spans="6:27">
      <c r="F9503" s="128" t="s">
        <v>230</v>
      </c>
      <c r="G9503" s="128" t="s">
        <v>230</v>
      </c>
      <c r="H9503" s="128" t="s">
        <v>230</v>
      </c>
      <c r="I9503" s="128" t="s">
        <v>230</v>
      </c>
      <c r="J9503" s="128" t="s">
        <v>230</v>
      </c>
      <c r="K9503" s="128" t="s">
        <v>230</v>
      </c>
      <c r="N9503" s="128" t="s">
        <v>230</v>
      </c>
      <c r="AA9503" s="128" t="s">
        <v>230</v>
      </c>
    </row>
    <row r="9504" spans="6:27">
      <c r="F9504" s="128" t="s">
        <v>230</v>
      </c>
      <c r="G9504" s="128" t="s">
        <v>230</v>
      </c>
      <c r="H9504" s="128" t="s">
        <v>230</v>
      </c>
      <c r="I9504" s="128" t="s">
        <v>230</v>
      </c>
      <c r="J9504" s="128" t="s">
        <v>230</v>
      </c>
      <c r="K9504" s="128" t="s">
        <v>230</v>
      </c>
      <c r="N9504" s="128" t="s">
        <v>230</v>
      </c>
      <c r="AA9504" s="128" t="s">
        <v>230</v>
      </c>
    </row>
    <row r="9505" spans="6:27">
      <c r="F9505" s="128" t="s">
        <v>230</v>
      </c>
      <c r="G9505" s="128" t="s">
        <v>230</v>
      </c>
      <c r="H9505" s="128" t="s">
        <v>230</v>
      </c>
      <c r="I9505" s="128" t="s">
        <v>230</v>
      </c>
      <c r="J9505" s="128" t="s">
        <v>230</v>
      </c>
      <c r="K9505" s="128" t="s">
        <v>230</v>
      </c>
      <c r="N9505" s="128" t="s">
        <v>230</v>
      </c>
      <c r="AA9505" s="128" t="s">
        <v>230</v>
      </c>
    </row>
    <row r="9506" spans="6:27">
      <c r="F9506" s="128" t="s">
        <v>230</v>
      </c>
      <c r="G9506" s="128" t="s">
        <v>230</v>
      </c>
      <c r="H9506" s="128" t="s">
        <v>230</v>
      </c>
      <c r="I9506" s="128" t="s">
        <v>230</v>
      </c>
      <c r="J9506" s="128" t="s">
        <v>230</v>
      </c>
      <c r="K9506" s="128" t="s">
        <v>230</v>
      </c>
      <c r="N9506" s="128" t="s">
        <v>230</v>
      </c>
      <c r="AA9506" s="128" t="s">
        <v>230</v>
      </c>
    </row>
    <row r="9507" spans="6:27">
      <c r="F9507" s="128" t="s">
        <v>230</v>
      </c>
      <c r="G9507" s="128" t="s">
        <v>230</v>
      </c>
      <c r="H9507" s="128" t="s">
        <v>230</v>
      </c>
      <c r="I9507" s="128" t="s">
        <v>230</v>
      </c>
      <c r="J9507" s="128" t="s">
        <v>230</v>
      </c>
      <c r="K9507" s="128" t="s">
        <v>230</v>
      </c>
      <c r="N9507" s="128" t="s">
        <v>230</v>
      </c>
      <c r="AA9507" s="128" t="s">
        <v>230</v>
      </c>
    </row>
    <row r="9508" spans="6:27">
      <c r="F9508" s="128" t="s">
        <v>230</v>
      </c>
      <c r="G9508" s="128" t="s">
        <v>230</v>
      </c>
      <c r="H9508" s="128" t="s">
        <v>230</v>
      </c>
      <c r="I9508" s="128" t="s">
        <v>230</v>
      </c>
      <c r="J9508" s="128" t="s">
        <v>230</v>
      </c>
      <c r="K9508" s="128" t="s">
        <v>230</v>
      </c>
      <c r="N9508" s="128" t="s">
        <v>230</v>
      </c>
      <c r="AA9508" s="128" t="s">
        <v>230</v>
      </c>
    </row>
    <row r="9509" spans="6:27">
      <c r="F9509" s="128" t="s">
        <v>230</v>
      </c>
      <c r="G9509" s="128" t="s">
        <v>230</v>
      </c>
      <c r="H9509" s="128" t="s">
        <v>230</v>
      </c>
      <c r="I9509" s="128" t="s">
        <v>230</v>
      </c>
      <c r="J9509" s="128" t="s">
        <v>230</v>
      </c>
      <c r="K9509" s="128" t="s">
        <v>230</v>
      </c>
      <c r="N9509" s="128" t="s">
        <v>230</v>
      </c>
      <c r="AA9509" s="128" t="s">
        <v>230</v>
      </c>
    </row>
    <row r="9510" spans="6:27">
      <c r="F9510" s="128" t="s">
        <v>230</v>
      </c>
      <c r="G9510" s="128" t="s">
        <v>230</v>
      </c>
      <c r="H9510" s="128" t="s">
        <v>230</v>
      </c>
      <c r="I9510" s="128" t="s">
        <v>230</v>
      </c>
      <c r="J9510" s="128" t="s">
        <v>230</v>
      </c>
      <c r="K9510" s="128" t="s">
        <v>230</v>
      </c>
      <c r="N9510" s="128" t="s">
        <v>230</v>
      </c>
      <c r="AA9510" s="128" t="s">
        <v>230</v>
      </c>
    </row>
    <row r="9511" spans="6:27">
      <c r="F9511" s="128" t="s">
        <v>230</v>
      </c>
      <c r="G9511" s="128" t="s">
        <v>230</v>
      </c>
      <c r="H9511" s="128" t="s">
        <v>230</v>
      </c>
      <c r="I9511" s="128" t="s">
        <v>230</v>
      </c>
      <c r="J9511" s="128" t="s">
        <v>230</v>
      </c>
      <c r="K9511" s="128" t="s">
        <v>230</v>
      </c>
      <c r="N9511" s="128" t="s">
        <v>230</v>
      </c>
      <c r="AA9511" s="128" t="s">
        <v>230</v>
      </c>
    </row>
    <row r="9512" spans="6:27">
      <c r="F9512" s="128" t="s">
        <v>230</v>
      </c>
      <c r="G9512" s="128" t="s">
        <v>230</v>
      </c>
      <c r="H9512" s="128" t="s">
        <v>230</v>
      </c>
      <c r="I9512" s="128" t="s">
        <v>230</v>
      </c>
      <c r="J9512" s="128" t="s">
        <v>230</v>
      </c>
      <c r="K9512" s="128" t="s">
        <v>230</v>
      </c>
      <c r="N9512" s="128" t="s">
        <v>230</v>
      </c>
      <c r="AA9512" s="128" t="s">
        <v>230</v>
      </c>
    </row>
    <row r="9513" spans="6:27">
      <c r="F9513" s="128" t="s">
        <v>230</v>
      </c>
      <c r="G9513" s="128" t="s">
        <v>230</v>
      </c>
      <c r="H9513" s="128" t="s">
        <v>230</v>
      </c>
      <c r="I9513" s="128" t="s">
        <v>230</v>
      </c>
      <c r="J9513" s="128" t="s">
        <v>230</v>
      </c>
      <c r="K9513" s="128" t="s">
        <v>230</v>
      </c>
      <c r="N9513" s="128" t="s">
        <v>230</v>
      </c>
      <c r="AA9513" s="128" t="s">
        <v>230</v>
      </c>
    </row>
    <row r="9514" spans="6:27">
      <c r="F9514" s="128" t="s">
        <v>230</v>
      </c>
      <c r="G9514" s="128" t="s">
        <v>230</v>
      </c>
      <c r="H9514" s="128" t="s">
        <v>230</v>
      </c>
      <c r="I9514" s="128" t="s">
        <v>230</v>
      </c>
      <c r="J9514" s="128" t="s">
        <v>230</v>
      </c>
      <c r="K9514" s="128" t="s">
        <v>230</v>
      </c>
      <c r="N9514" s="128" t="s">
        <v>230</v>
      </c>
      <c r="AA9514" s="128" t="s">
        <v>230</v>
      </c>
    </row>
    <row r="9515" spans="6:27">
      <c r="F9515" s="128" t="s">
        <v>230</v>
      </c>
      <c r="G9515" s="128" t="s">
        <v>230</v>
      </c>
      <c r="H9515" s="128" t="s">
        <v>230</v>
      </c>
      <c r="I9515" s="128" t="s">
        <v>230</v>
      </c>
      <c r="J9515" s="128" t="s">
        <v>230</v>
      </c>
      <c r="K9515" s="128" t="s">
        <v>230</v>
      </c>
      <c r="N9515" s="128" t="s">
        <v>230</v>
      </c>
      <c r="AA9515" s="128" t="s">
        <v>230</v>
      </c>
    </row>
    <row r="9516" spans="6:27">
      <c r="F9516" s="128" t="s">
        <v>230</v>
      </c>
      <c r="G9516" s="128" t="s">
        <v>230</v>
      </c>
      <c r="H9516" s="128" t="s">
        <v>230</v>
      </c>
      <c r="I9516" s="128" t="s">
        <v>230</v>
      </c>
      <c r="J9516" s="128" t="s">
        <v>230</v>
      </c>
      <c r="K9516" s="128" t="s">
        <v>230</v>
      </c>
      <c r="N9516" s="128" t="s">
        <v>230</v>
      </c>
      <c r="AA9516" s="128" t="s">
        <v>230</v>
      </c>
    </row>
    <row r="9517" spans="6:27">
      <c r="F9517" s="128" t="s">
        <v>230</v>
      </c>
      <c r="G9517" s="128" t="s">
        <v>230</v>
      </c>
      <c r="H9517" s="128" t="s">
        <v>230</v>
      </c>
      <c r="I9517" s="128" t="s">
        <v>230</v>
      </c>
      <c r="J9517" s="128" t="s">
        <v>230</v>
      </c>
      <c r="K9517" s="128" t="s">
        <v>230</v>
      </c>
      <c r="N9517" s="128" t="s">
        <v>230</v>
      </c>
      <c r="AA9517" s="128" t="s">
        <v>230</v>
      </c>
    </row>
    <row r="9518" spans="6:27">
      <c r="F9518" s="128" t="s">
        <v>230</v>
      </c>
      <c r="G9518" s="128" t="s">
        <v>230</v>
      </c>
      <c r="H9518" s="128" t="s">
        <v>230</v>
      </c>
      <c r="I9518" s="128" t="s">
        <v>230</v>
      </c>
      <c r="J9518" s="128" t="s">
        <v>230</v>
      </c>
      <c r="K9518" s="128" t="s">
        <v>230</v>
      </c>
      <c r="N9518" s="128" t="s">
        <v>230</v>
      </c>
      <c r="AA9518" s="128" t="s">
        <v>230</v>
      </c>
    </row>
    <row r="9519" spans="6:27">
      <c r="F9519" s="128" t="s">
        <v>230</v>
      </c>
      <c r="G9519" s="128" t="s">
        <v>230</v>
      </c>
      <c r="H9519" s="128" t="s">
        <v>230</v>
      </c>
      <c r="I9519" s="128" t="s">
        <v>230</v>
      </c>
      <c r="J9519" s="128" t="s">
        <v>230</v>
      </c>
      <c r="K9519" s="128" t="s">
        <v>230</v>
      </c>
      <c r="N9519" s="128" t="s">
        <v>230</v>
      </c>
      <c r="AA9519" s="128" t="s">
        <v>230</v>
      </c>
    </row>
    <row r="9520" spans="6:27">
      <c r="F9520" s="128" t="s">
        <v>230</v>
      </c>
      <c r="G9520" s="128" t="s">
        <v>230</v>
      </c>
      <c r="H9520" s="128" t="s">
        <v>230</v>
      </c>
      <c r="I9520" s="128" t="s">
        <v>230</v>
      </c>
      <c r="J9520" s="128" t="s">
        <v>230</v>
      </c>
      <c r="K9520" s="128" t="s">
        <v>230</v>
      </c>
      <c r="N9520" s="128" t="s">
        <v>230</v>
      </c>
      <c r="AA9520" s="128" t="s">
        <v>230</v>
      </c>
    </row>
    <row r="9521" spans="6:27">
      <c r="F9521" s="128" t="s">
        <v>230</v>
      </c>
      <c r="G9521" s="128" t="s">
        <v>230</v>
      </c>
      <c r="H9521" s="128" t="s">
        <v>230</v>
      </c>
      <c r="I9521" s="128" t="s">
        <v>230</v>
      </c>
      <c r="J9521" s="128" t="s">
        <v>230</v>
      </c>
      <c r="K9521" s="128" t="s">
        <v>230</v>
      </c>
      <c r="N9521" s="128" t="s">
        <v>230</v>
      </c>
      <c r="AA9521" s="128" t="s">
        <v>230</v>
      </c>
    </row>
    <row r="9522" spans="6:27">
      <c r="F9522" s="128" t="s">
        <v>230</v>
      </c>
      <c r="G9522" s="128" t="s">
        <v>230</v>
      </c>
      <c r="H9522" s="128" t="s">
        <v>230</v>
      </c>
      <c r="I9522" s="128" t="s">
        <v>230</v>
      </c>
      <c r="J9522" s="128" t="s">
        <v>230</v>
      </c>
      <c r="K9522" s="128" t="s">
        <v>230</v>
      </c>
      <c r="N9522" s="128" t="s">
        <v>230</v>
      </c>
      <c r="AA9522" s="128" t="s">
        <v>230</v>
      </c>
    </row>
    <row r="9523" spans="6:27">
      <c r="F9523" s="128" t="s">
        <v>230</v>
      </c>
      <c r="G9523" s="128" t="s">
        <v>230</v>
      </c>
      <c r="H9523" s="128" t="s">
        <v>230</v>
      </c>
      <c r="I9523" s="128" t="s">
        <v>230</v>
      </c>
      <c r="J9523" s="128" t="s">
        <v>230</v>
      </c>
      <c r="K9523" s="128" t="s">
        <v>230</v>
      </c>
      <c r="N9523" s="128" t="s">
        <v>230</v>
      </c>
      <c r="AA9523" s="128" t="s">
        <v>230</v>
      </c>
    </row>
    <row r="9524" spans="6:27">
      <c r="F9524" s="128" t="s">
        <v>230</v>
      </c>
      <c r="G9524" s="128" t="s">
        <v>230</v>
      </c>
      <c r="H9524" s="128" t="s">
        <v>230</v>
      </c>
      <c r="I9524" s="128" t="s">
        <v>230</v>
      </c>
      <c r="J9524" s="128" t="s">
        <v>230</v>
      </c>
      <c r="K9524" s="128" t="s">
        <v>230</v>
      </c>
      <c r="N9524" s="128" t="s">
        <v>230</v>
      </c>
      <c r="AA9524" s="128" t="s">
        <v>230</v>
      </c>
    </row>
    <row r="9525" spans="6:27">
      <c r="F9525" s="128" t="s">
        <v>230</v>
      </c>
      <c r="G9525" s="128" t="s">
        <v>230</v>
      </c>
      <c r="H9525" s="128" t="s">
        <v>230</v>
      </c>
      <c r="I9525" s="128" t="s">
        <v>230</v>
      </c>
      <c r="J9525" s="128" t="s">
        <v>230</v>
      </c>
      <c r="K9525" s="128" t="s">
        <v>230</v>
      </c>
      <c r="N9525" s="128" t="s">
        <v>230</v>
      </c>
      <c r="AA9525" s="128" t="s">
        <v>230</v>
      </c>
    </row>
    <row r="9526" spans="6:27">
      <c r="F9526" s="128" t="s">
        <v>230</v>
      </c>
      <c r="G9526" s="128" t="s">
        <v>230</v>
      </c>
      <c r="H9526" s="128" t="s">
        <v>230</v>
      </c>
      <c r="I9526" s="128" t="s">
        <v>230</v>
      </c>
      <c r="J9526" s="128" t="s">
        <v>230</v>
      </c>
      <c r="K9526" s="128" t="s">
        <v>230</v>
      </c>
      <c r="N9526" s="128" t="s">
        <v>230</v>
      </c>
      <c r="AA9526" s="128" t="s">
        <v>230</v>
      </c>
    </row>
    <row r="9527" spans="6:27">
      <c r="F9527" s="128" t="s">
        <v>230</v>
      </c>
      <c r="G9527" s="128" t="s">
        <v>230</v>
      </c>
      <c r="H9527" s="128" t="s">
        <v>230</v>
      </c>
      <c r="I9527" s="128" t="s">
        <v>230</v>
      </c>
      <c r="J9527" s="128" t="s">
        <v>230</v>
      </c>
      <c r="K9527" s="128" t="s">
        <v>230</v>
      </c>
      <c r="N9527" s="128" t="s">
        <v>230</v>
      </c>
      <c r="AA9527" s="128" t="s">
        <v>230</v>
      </c>
    </row>
    <row r="9528" spans="6:27">
      <c r="F9528" s="128" t="s">
        <v>230</v>
      </c>
      <c r="G9528" s="128" t="s">
        <v>230</v>
      </c>
      <c r="H9528" s="128" t="s">
        <v>230</v>
      </c>
      <c r="I9528" s="128" t="s">
        <v>230</v>
      </c>
      <c r="J9528" s="128" t="s">
        <v>230</v>
      </c>
      <c r="K9528" s="128" t="s">
        <v>230</v>
      </c>
      <c r="N9528" s="128" t="s">
        <v>230</v>
      </c>
      <c r="AA9528" s="128" t="s">
        <v>230</v>
      </c>
    </row>
    <row r="9529" spans="6:27">
      <c r="F9529" s="128" t="s">
        <v>230</v>
      </c>
      <c r="G9529" s="128" t="s">
        <v>230</v>
      </c>
      <c r="H9529" s="128" t="s">
        <v>230</v>
      </c>
      <c r="I9529" s="128" t="s">
        <v>230</v>
      </c>
      <c r="J9529" s="128" t="s">
        <v>230</v>
      </c>
      <c r="K9529" s="128" t="s">
        <v>230</v>
      </c>
      <c r="N9529" s="128" t="s">
        <v>230</v>
      </c>
      <c r="AA9529" s="128" t="s">
        <v>230</v>
      </c>
    </row>
    <row r="9530" spans="6:27">
      <c r="F9530" s="128" t="s">
        <v>230</v>
      </c>
      <c r="G9530" s="128" t="s">
        <v>230</v>
      </c>
      <c r="H9530" s="128" t="s">
        <v>230</v>
      </c>
      <c r="I9530" s="128" t="s">
        <v>230</v>
      </c>
      <c r="J9530" s="128" t="s">
        <v>230</v>
      </c>
      <c r="K9530" s="128" t="s">
        <v>230</v>
      </c>
      <c r="N9530" s="128" t="s">
        <v>230</v>
      </c>
      <c r="AA9530" s="128" t="s">
        <v>230</v>
      </c>
    </row>
    <row r="9531" spans="6:27">
      <c r="F9531" s="128" t="s">
        <v>230</v>
      </c>
      <c r="G9531" s="128" t="s">
        <v>230</v>
      </c>
      <c r="H9531" s="128" t="s">
        <v>230</v>
      </c>
      <c r="I9531" s="128" t="s">
        <v>230</v>
      </c>
      <c r="J9531" s="128" t="s">
        <v>230</v>
      </c>
      <c r="K9531" s="128" t="s">
        <v>230</v>
      </c>
      <c r="N9531" s="128" t="s">
        <v>230</v>
      </c>
      <c r="AA9531" s="128" t="s">
        <v>230</v>
      </c>
    </row>
    <row r="9532" spans="6:27">
      <c r="F9532" s="128" t="s">
        <v>230</v>
      </c>
      <c r="G9532" s="128" t="s">
        <v>230</v>
      </c>
      <c r="H9532" s="128" t="s">
        <v>230</v>
      </c>
      <c r="I9532" s="128" t="s">
        <v>230</v>
      </c>
      <c r="J9532" s="128" t="s">
        <v>230</v>
      </c>
      <c r="K9532" s="128" t="s">
        <v>230</v>
      </c>
      <c r="N9532" s="128" t="s">
        <v>230</v>
      </c>
      <c r="AA9532" s="128" t="s">
        <v>230</v>
      </c>
    </row>
    <row r="9533" spans="6:27">
      <c r="F9533" s="128" t="s">
        <v>230</v>
      </c>
      <c r="G9533" s="128" t="s">
        <v>230</v>
      </c>
      <c r="H9533" s="128" t="s">
        <v>230</v>
      </c>
      <c r="I9533" s="128" t="s">
        <v>230</v>
      </c>
      <c r="J9533" s="128" t="s">
        <v>230</v>
      </c>
      <c r="K9533" s="128" t="s">
        <v>230</v>
      </c>
      <c r="N9533" s="128" t="s">
        <v>230</v>
      </c>
      <c r="AA9533" s="128" t="s">
        <v>230</v>
      </c>
    </row>
    <row r="9534" spans="6:27">
      <c r="F9534" s="128" t="s">
        <v>230</v>
      </c>
      <c r="G9534" s="128" t="s">
        <v>230</v>
      </c>
      <c r="H9534" s="128" t="s">
        <v>230</v>
      </c>
      <c r="I9534" s="128" t="s">
        <v>230</v>
      </c>
      <c r="J9534" s="128" t="s">
        <v>230</v>
      </c>
      <c r="K9534" s="128" t="s">
        <v>230</v>
      </c>
      <c r="N9534" s="128" t="s">
        <v>230</v>
      </c>
      <c r="AA9534" s="128" t="s">
        <v>230</v>
      </c>
    </row>
    <row r="9535" spans="6:27">
      <c r="F9535" s="128" t="s">
        <v>230</v>
      </c>
      <c r="G9535" s="128" t="s">
        <v>230</v>
      </c>
      <c r="H9535" s="128" t="s">
        <v>230</v>
      </c>
      <c r="I9535" s="128" t="s">
        <v>230</v>
      </c>
      <c r="J9535" s="128" t="s">
        <v>230</v>
      </c>
      <c r="K9535" s="128" t="s">
        <v>230</v>
      </c>
      <c r="N9535" s="128" t="s">
        <v>230</v>
      </c>
      <c r="AA9535" s="128" t="s">
        <v>230</v>
      </c>
    </row>
    <row r="9536" spans="6:27">
      <c r="F9536" s="128" t="s">
        <v>230</v>
      </c>
      <c r="G9536" s="128" t="s">
        <v>230</v>
      </c>
      <c r="H9536" s="128" t="s">
        <v>230</v>
      </c>
      <c r="I9536" s="128" t="s">
        <v>230</v>
      </c>
      <c r="J9536" s="128" t="s">
        <v>230</v>
      </c>
      <c r="K9536" s="128" t="s">
        <v>230</v>
      </c>
      <c r="N9536" s="128" t="s">
        <v>230</v>
      </c>
      <c r="AA9536" s="128" t="s">
        <v>230</v>
      </c>
    </row>
    <row r="9537" spans="6:27">
      <c r="F9537" s="128" t="s">
        <v>230</v>
      </c>
      <c r="G9537" s="128" t="s">
        <v>230</v>
      </c>
      <c r="H9537" s="128" t="s">
        <v>230</v>
      </c>
      <c r="I9537" s="128" t="s">
        <v>230</v>
      </c>
      <c r="J9537" s="128" t="s">
        <v>230</v>
      </c>
      <c r="K9537" s="128" t="s">
        <v>230</v>
      </c>
      <c r="N9537" s="128" t="s">
        <v>230</v>
      </c>
      <c r="AA9537" s="128" t="s">
        <v>230</v>
      </c>
    </row>
    <row r="9538" spans="6:27">
      <c r="F9538" s="128" t="s">
        <v>230</v>
      </c>
      <c r="G9538" s="128" t="s">
        <v>230</v>
      </c>
      <c r="H9538" s="128" t="s">
        <v>230</v>
      </c>
      <c r="I9538" s="128" t="s">
        <v>230</v>
      </c>
      <c r="J9538" s="128" t="s">
        <v>230</v>
      </c>
      <c r="K9538" s="128" t="s">
        <v>230</v>
      </c>
      <c r="N9538" s="128" t="s">
        <v>230</v>
      </c>
      <c r="AA9538" s="128" t="s">
        <v>230</v>
      </c>
    </row>
    <row r="9539" spans="6:27">
      <c r="F9539" s="128" t="s">
        <v>230</v>
      </c>
      <c r="G9539" s="128" t="s">
        <v>230</v>
      </c>
      <c r="H9539" s="128" t="s">
        <v>230</v>
      </c>
      <c r="I9539" s="128" t="s">
        <v>230</v>
      </c>
      <c r="J9539" s="128" t="s">
        <v>230</v>
      </c>
      <c r="K9539" s="128" t="s">
        <v>230</v>
      </c>
      <c r="N9539" s="128" t="s">
        <v>230</v>
      </c>
      <c r="AA9539" s="128" t="s">
        <v>230</v>
      </c>
    </row>
    <row r="9540" spans="6:27">
      <c r="F9540" s="128" t="s">
        <v>230</v>
      </c>
      <c r="G9540" s="128" t="s">
        <v>230</v>
      </c>
      <c r="H9540" s="128" t="s">
        <v>230</v>
      </c>
      <c r="I9540" s="128" t="s">
        <v>230</v>
      </c>
      <c r="J9540" s="128" t="s">
        <v>230</v>
      </c>
      <c r="K9540" s="128" t="s">
        <v>230</v>
      </c>
      <c r="N9540" s="128" t="s">
        <v>230</v>
      </c>
      <c r="AA9540" s="128" t="s">
        <v>230</v>
      </c>
    </row>
    <row r="9541" spans="6:27">
      <c r="F9541" s="128" t="s">
        <v>230</v>
      </c>
      <c r="G9541" s="128" t="s">
        <v>230</v>
      </c>
      <c r="H9541" s="128" t="s">
        <v>230</v>
      </c>
      <c r="I9541" s="128" t="s">
        <v>230</v>
      </c>
      <c r="J9541" s="128" t="s">
        <v>230</v>
      </c>
      <c r="K9541" s="128" t="s">
        <v>230</v>
      </c>
      <c r="N9541" s="128" t="s">
        <v>230</v>
      </c>
      <c r="AA9541" s="128" t="s">
        <v>230</v>
      </c>
    </row>
    <row r="9542" spans="6:27">
      <c r="F9542" s="128" t="s">
        <v>230</v>
      </c>
      <c r="G9542" s="128" t="s">
        <v>230</v>
      </c>
      <c r="H9542" s="128" t="s">
        <v>230</v>
      </c>
      <c r="I9542" s="128" t="s">
        <v>230</v>
      </c>
      <c r="J9542" s="128" t="s">
        <v>230</v>
      </c>
      <c r="K9542" s="128" t="s">
        <v>230</v>
      </c>
      <c r="N9542" s="128" t="s">
        <v>230</v>
      </c>
      <c r="AA9542" s="128" t="s">
        <v>230</v>
      </c>
    </row>
    <row r="9543" spans="6:27">
      <c r="F9543" s="128" t="s">
        <v>230</v>
      </c>
      <c r="G9543" s="128" t="s">
        <v>230</v>
      </c>
      <c r="H9543" s="128" t="s">
        <v>230</v>
      </c>
      <c r="I9543" s="128" t="s">
        <v>230</v>
      </c>
      <c r="J9543" s="128" t="s">
        <v>230</v>
      </c>
      <c r="K9543" s="128" t="s">
        <v>230</v>
      </c>
      <c r="N9543" s="128" t="s">
        <v>230</v>
      </c>
      <c r="AA9543" s="128" t="s">
        <v>230</v>
      </c>
    </row>
    <row r="9544" spans="6:27">
      <c r="F9544" s="128" t="s">
        <v>230</v>
      </c>
      <c r="G9544" s="128" t="s">
        <v>230</v>
      </c>
      <c r="H9544" s="128" t="s">
        <v>230</v>
      </c>
      <c r="I9544" s="128" t="s">
        <v>230</v>
      </c>
      <c r="J9544" s="128" t="s">
        <v>230</v>
      </c>
      <c r="K9544" s="128" t="s">
        <v>230</v>
      </c>
      <c r="N9544" s="128" t="s">
        <v>230</v>
      </c>
      <c r="AA9544" s="128" t="s">
        <v>230</v>
      </c>
    </row>
    <row r="9545" spans="6:27">
      <c r="F9545" s="128" t="s">
        <v>230</v>
      </c>
      <c r="G9545" s="128" t="s">
        <v>230</v>
      </c>
      <c r="H9545" s="128" t="s">
        <v>230</v>
      </c>
      <c r="I9545" s="128" t="s">
        <v>230</v>
      </c>
      <c r="J9545" s="128" t="s">
        <v>230</v>
      </c>
      <c r="K9545" s="128" t="s">
        <v>230</v>
      </c>
      <c r="N9545" s="128" t="s">
        <v>230</v>
      </c>
      <c r="AA9545" s="128" t="s">
        <v>230</v>
      </c>
    </row>
    <row r="9546" spans="6:27">
      <c r="F9546" s="128" t="s">
        <v>230</v>
      </c>
      <c r="G9546" s="128" t="s">
        <v>230</v>
      </c>
      <c r="H9546" s="128" t="s">
        <v>230</v>
      </c>
      <c r="I9546" s="128" t="s">
        <v>230</v>
      </c>
      <c r="J9546" s="128" t="s">
        <v>230</v>
      </c>
      <c r="K9546" s="128" t="s">
        <v>230</v>
      </c>
      <c r="N9546" s="128" t="s">
        <v>230</v>
      </c>
      <c r="AA9546" s="128" t="s">
        <v>230</v>
      </c>
    </row>
    <row r="9547" spans="6:27">
      <c r="F9547" s="128" t="s">
        <v>230</v>
      </c>
      <c r="G9547" s="128" t="s">
        <v>230</v>
      </c>
      <c r="H9547" s="128" t="s">
        <v>230</v>
      </c>
      <c r="I9547" s="128" t="s">
        <v>230</v>
      </c>
      <c r="J9547" s="128" t="s">
        <v>230</v>
      </c>
      <c r="K9547" s="128" t="s">
        <v>230</v>
      </c>
      <c r="N9547" s="128" t="s">
        <v>230</v>
      </c>
      <c r="AA9547" s="128" t="s">
        <v>230</v>
      </c>
    </row>
    <row r="9548" spans="6:27">
      <c r="F9548" s="128" t="s">
        <v>230</v>
      </c>
      <c r="G9548" s="128" t="s">
        <v>230</v>
      </c>
      <c r="H9548" s="128" t="s">
        <v>230</v>
      </c>
      <c r="I9548" s="128" t="s">
        <v>230</v>
      </c>
      <c r="J9548" s="128" t="s">
        <v>230</v>
      </c>
      <c r="K9548" s="128" t="s">
        <v>230</v>
      </c>
      <c r="N9548" s="128" t="s">
        <v>230</v>
      </c>
      <c r="AA9548" s="128" t="s">
        <v>230</v>
      </c>
    </row>
    <row r="9549" spans="6:27">
      <c r="F9549" s="128" t="s">
        <v>230</v>
      </c>
      <c r="G9549" s="128" t="s">
        <v>230</v>
      </c>
      <c r="H9549" s="128" t="s">
        <v>230</v>
      </c>
      <c r="I9549" s="128" t="s">
        <v>230</v>
      </c>
      <c r="J9549" s="128" t="s">
        <v>230</v>
      </c>
      <c r="K9549" s="128" t="s">
        <v>230</v>
      </c>
      <c r="N9549" s="128" t="s">
        <v>230</v>
      </c>
      <c r="AA9549" s="128" t="s">
        <v>230</v>
      </c>
    </row>
    <row r="9550" spans="6:27">
      <c r="F9550" s="128" t="s">
        <v>230</v>
      </c>
      <c r="G9550" s="128" t="s">
        <v>230</v>
      </c>
      <c r="H9550" s="128" t="s">
        <v>230</v>
      </c>
      <c r="I9550" s="128" t="s">
        <v>230</v>
      </c>
      <c r="J9550" s="128" t="s">
        <v>230</v>
      </c>
      <c r="K9550" s="128" t="s">
        <v>230</v>
      </c>
      <c r="N9550" s="128" t="s">
        <v>230</v>
      </c>
      <c r="AA9550" s="128" t="s">
        <v>230</v>
      </c>
    </row>
    <row r="9551" spans="6:27">
      <c r="F9551" s="128" t="s">
        <v>230</v>
      </c>
      <c r="G9551" s="128" t="s">
        <v>230</v>
      </c>
      <c r="H9551" s="128" t="s">
        <v>230</v>
      </c>
      <c r="I9551" s="128" t="s">
        <v>230</v>
      </c>
      <c r="J9551" s="128" t="s">
        <v>230</v>
      </c>
      <c r="K9551" s="128" t="s">
        <v>230</v>
      </c>
      <c r="N9551" s="128" t="s">
        <v>230</v>
      </c>
      <c r="AA9551" s="128" t="s">
        <v>230</v>
      </c>
    </row>
    <row r="9552" spans="6:27">
      <c r="F9552" s="128" t="s">
        <v>230</v>
      </c>
      <c r="G9552" s="128" t="s">
        <v>230</v>
      </c>
      <c r="H9552" s="128" t="s">
        <v>230</v>
      </c>
      <c r="I9552" s="128" t="s">
        <v>230</v>
      </c>
      <c r="J9552" s="128" t="s">
        <v>230</v>
      </c>
      <c r="K9552" s="128" t="s">
        <v>230</v>
      </c>
      <c r="N9552" s="128" t="s">
        <v>230</v>
      </c>
      <c r="AA9552" s="128" t="s">
        <v>230</v>
      </c>
    </row>
    <row r="9553" spans="6:27">
      <c r="F9553" s="128" t="s">
        <v>230</v>
      </c>
      <c r="G9553" s="128" t="s">
        <v>230</v>
      </c>
      <c r="H9553" s="128" t="s">
        <v>230</v>
      </c>
      <c r="I9553" s="128" t="s">
        <v>230</v>
      </c>
      <c r="J9553" s="128" t="s">
        <v>230</v>
      </c>
      <c r="K9553" s="128" t="s">
        <v>230</v>
      </c>
      <c r="N9553" s="128" t="s">
        <v>230</v>
      </c>
      <c r="AA9553" s="128" t="s">
        <v>230</v>
      </c>
    </row>
    <row r="9554" spans="6:27">
      <c r="F9554" s="128" t="s">
        <v>230</v>
      </c>
      <c r="G9554" s="128" t="s">
        <v>230</v>
      </c>
      <c r="H9554" s="128" t="s">
        <v>230</v>
      </c>
      <c r="I9554" s="128" t="s">
        <v>230</v>
      </c>
      <c r="J9554" s="128" t="s">
        <v>230</v>
      </c>
      <c r="K9554" s="128" t="s">
        <v>230</v>
      </c>
      <c r="N9554" s="128" t="s">
        <v>230</v>
      </c>
      <c r="AA9554" s="128" t="s">
        <v>230</v>
      </c>
    </row>
    <row r="9555" spans="6:27">
      <c r="F9555" s="128" t="s">
        <v>230</v>
      </c>
      <c r="G9555" s="128" t="s">
        <v>230</v>
      </c>
      <c r="H9555" s="128" t="s">
        <v>230</v>
      </c>
      <c r="I9555" s="128" t="s">
        <v>230</v>
      </c>
      <c r="J9555" s="128" t="s">
        <v>230</v>
      </c>
      <c r="K9555" s="128" t="s">
        <v>230</v>
      </c>
      <c r="N9555" s="128" t="s">
        <v>230</v>
      </c>
      <c r="AA9555" s="128" t="s">
        <v>230</v>
      </c>
    </row>
    <row r="9556" spans="6:27">
      <c r="F9556" s="128" t="s">
        <v>230</v>
      </c>
      <c r="G9556" s="128" t="s">
        <v>230</v>
      </c>
      <c r="H9556" s="128" t="s">
        <v>230</v>
      </c>
      <c r="I9556" s="128" t="s">
        <v>230</v>
      </c>
      <c r="J9556" s="128" t="s">
        <v>230</v>
      </c>
      <c r="K9556" s="128" t="s">
        <v>230</v>
      </c>
      <c r="N9556" s="128" t="s">
        <v>230</v>
      </c>
      <c r="AA9556" s="128" t="s">
        <v>230</v>
      </c>
    </row>
    <row r="9557" spans="6:27">
      <c r="F9557" s="128" t="s">
        <v>230</v>
      </c>
      <c r="G9557" s="128" t="s">
        <v>230</v>
      </c>
      <c r="H9557" s="128" t="s">
        <v>230</v>
      </c>
      <c r="I9557" s="128" t="s">
        <v>230</v>
      </c>
      <c r="J9557" s="128" t="s">
        <v>230</v>
      </c>
      <c r="K9557" s="128" t="s">
        <v>230</v>
      </c>
      <c r="N9557" s="128" t="s">
        <v>230</v>
      </c>
      <c r="AA9557" s="128" t="s">
        <v>230</v>
      </c>
    </row>
    <row r="9558" spans="6:27">
      <c r="F9558" s="128" t="s">
        <v>230</v>
      </c>
      <c r="G9558" s="128" t="s">
        <v>230</v>
      </c>
      <c r="H9558" s="128" t="s">
        <v>230</v>
      </c>
      <c r="I9558" s="128" t="s">
        <v>230</v>
      </c>
      <c r="J9558" s="128" t="s">
        <v>230</v>
      </c>
      <c r="K9558" s="128" t="s">
        <v>230</v>
      </c>
      <c r="N9558" s="128" t="s">
        <v>230</v>
      </c>
      <c r="AA9558" s="128" t="s">
        <v>230</v>
      </c>
    </row>
    <row r="9559" spans="6:27">
      <c r="F9559" s="128" t="s">
        <v>230</v>
      </c>
      <c r="G9559" s="128" t="s">
        <v>230</v>
      </c>
      <c r="H9559" s="128" t="s">
        <v>230</v>
      </c>
      <c r="I9559" s="128" t="s">
        <v>230</v>
      </c>
      <c r="J9559" s="128" t="s">
        <v>230</v>
      </c>
      <c r="K9559" s="128" t="s">
        <v>230</v>
      </c>
      <c r="N9559" s="128" t="s">
        <v>230</v>
      </c>
      <c r="AA9559" s="128" t="s">
        <v>230</v>
      </c>
    </row>
    <row r="9560" spans="6:27">
      <c r="F9560" s="128" t="s">
        <v>230</v>
      </c>
      <c r="G9560" s="128" t="s">
        <v>230</v>
      </c>
      <c r="H9560" s="128" t="s">
        <v>230</v>
      </c>
      <c r="I9560" s="128" t="s">
        <v>230</v>
      </c>
      <c r="J9560" s="128" t="s">
        <v>230</v>
      </c>
      <c r="K9560" s="128" t="s">
        <v>230</v>
      </c>
      <c r="N9560" s="128" t="s">
        <v>230</v>
      </c>
      <c r="AA9560" s="128" t="s">
        <v>230</v>
      </c>
    </row>
    <row r="9561" spans="6:27">
      <c r="F9561" s="128" t="s">
        <v>230</v>
      </c>
      <c r="G9561" s="128" t="s">
        <v>230</v>
      </c>
      <c r="H9561" s="128" t="s">
        <v>230</v>
      </c>
      <c r="I9561" s="128" t="s">
        <v>230</v>
      </c>
      <c r="J9561" s="128" t="s">
        <v>230</v>
      </c>
      <c r="K9561" s="128" t="s">
        <v>230</v>
      </c>
      <c r="N9561" s="128" t="s">
        <v>230</v>
      </c>
      <c r="AA9561" s="128" t="s">
        <v>230</v>
      </c>
    </row>
    <row r="9562" spans="6:27">
      <c r="F9562" s="128" t="s">
        <v>230</v>
      </c>
      <c r="G9562" s="128" t="s">
        <v>230</v>
      </c>
      <c r="H9562" s="128" t="s">
        <v>230</v>
      </c>
      <c r="I9562" s="128" t="s">
        <v>230</v>
      </c>
      <c r="J9562" s="128" t="s">
        <v>230</v>
      </c>
      <c r="K9562" s="128" t="s">
        <v>230</v>
      </c>
      <c r="N9562" s="128" t="s">
        <v>230</v>
      </c>
      <c r="AA9562" s="128" t="s">
        <v>230</v>
      </c>
    </row>
    <row r="9563" spans="6:27">
      <c r="F9563" s="128" t="s">
        <v>230</v>
      </c>
      <c r="G9563" s="128" t="s">
        <v>230</v>
      </c>
      <c r="H9563" s="128" t="s">
        <v>230</v>
      </c>
      <c r="I9563" s="128" t="s">
        <v>230</v>
      </c>
      <c r="J9563" s="128" t="s">
        <v>230</v>
      </c>
      <c r="K9563" s="128" t="s">
        <v>230</v>
      </c>
      <c r="N9563" s="128" t="s">
        <v>230</v>
      </c>
      <c r="AA9563" s="128" t="s">
        <v>230</v>
      </c>
    </row>
    <row r="9564" spans="6:27">
      <c r="F9564" s="128" t="s">
        <v>230</v>
      </c>
      <c r="G9564" s="128" t="s">
        <v>230</v>
      </c>
      <c r="H9564" s="128" t="s">
        <v>230</v>
      </c>
      <c r="I9564" s="128" t="s">
        <v>230</v>
      </c>
      <c r="J9564" s="128" t="s">
        <v>230</v>
      </c>
      <c r="K9564" s="128" t="s">
        <v>230</v>
      </c>
      <c r="N9564" s="128" t="s">
        <v>230</v>
      </c>
      <c r="AA9564" s="128" t="s">
        <v>230</v>
      </c>
    </row>
    <row r="9565" spans="6:27">
      <c r="F9565" s="128" t="s">
        <v>230</v>
      </c>
      <c r="G9565" s="128" t="s">
        <v>230</v>
      </c>
      <c r="H9565" s="128" t="s">
        <v>230</v>
      </c>
      <c r="I9565" s="128" t="s">
        <v>230</v>
      </c>
      <c r="J9565" s="128" t="s">
        <v>230</v>
      </c>
      <c r="K9565" s="128" t="s">
        <v>230</v>
      </c>
      <c r="N9565" s="128" t="s">
        <v>230</v>
      </c>
      <c r="AA9565" s="128" t="s">
        <v>230</v>
      </c>
    </row>
    <row r="9566" spans="6:27">
      <c r="F9566" s="128" t="s">
        <v>230</v>
      </c>
      <c r="G9566" s="128" t="s">
        <v>230</v>
      </c>
      <c r="H9566" s="128" t="s">
        <v>230</v>
      </c>
      <c r="I9566" s="128" t="s">
        <v>230</v>
      </c>
      <c r="J9566" s="128" t="s">
        <v>230</v>
      </c>
      <c r="K9566" s="128" t="s">
        <v>230</v>
      </c>
      <c r="N9566" s="128" t="s">
        <v>230</v>
      </c>
      <c r="AA9566" s="128" t="s">
        <v>230</v>
      </c>
    </row>
    <row r="9567" spans="6:27">
      <c r="F9567" s="128" t="s">
        <v>230</v>
      </c>
      <c r="G9567" s="128" t="s">
        <v>230</v>
      </c>
      <c r="H9567" s="128" t="s">
        <v>230</v>
      </c>
      <c r="I9567" s="128" t="s">
        <v>230</v>
      </c>
      <c r="J9567" s="128" t="s">
        <v>230</v>
      </c>
      <c r="K9567" s="128" t="s">
        <v>230</v>
      </c>
      <c r="N9567" s="128" t="s">
        <v>230</v>
      </c>
      <c r="AA9567" s="128" t="s">
        <v>230</v>
      </c>
    </row>
    <row r="9568" spans="6:27">
      <c r="F9568" s="128" t="s">
        <v>230</v>
      </c>
      <c r="G9568" s="128" t="s">
        <v>230</v>
      </c>
      <c r="H9568" s="128" t="s">
        <v>230</v>
      </c>
      <c r="I9568" s="128" t="s">
        <v>230</v>
      </c>
      <c r="J9568" s="128" t="s">
        <v>230</v>
      </c>
      <c r="K9568" s="128" t="s">
        <v>230</v>
      </c>
      <c r="N9568" s="128" t="s">
        <v>230</v>
      </c>
      <c r="AA9568" s="128" t="s">
        <v>230</v>
      </c>
    </row>
    <row r="9569" spans="6:27">
      <c r="F9569" s="128" t="s">
        <v>230</v>
      </c>
      <c r="G9569" s="128" t="s">
        <v>230</v>
      </c>
      <c r="H9569" s="128" t="s">
        <v>230</v>
      </c>
      <c r="I9569" s="128" t="s">
        <v>230</v>
      </c>
      <c r="J9569" s="128" t="s">
        <v>230</v>
      </c>
      <c r="K9569" s="128" t="s">
        <v>230</v>
      </c>
      <c r="N9569" s="128" t="s">
        <v>230</v>
      </c>
      <c r="AA9569" s="128" t="s">
        <v>230</v>
      </c>
    </row>
    <row r="9570" spans="6:27">
      <c r="F9570" s="128" t="s">
        <v>230</v>
      </c>
      <c r="G9570" s="128" t="s">
        <v>230</v>
      </c>
      <c r="H9570" s="128" t="s">
        <v>230</v>
      </c>
      <c r="I9570" s="128" t="s">
        <v>230</v>
      </c>
      <c r="J9570" s="128" t="s">
        <v>230</v>
      </c>
      <c r="K9570" s="128" t="s">
        <v>230</v>
      </c>
      <c r="N9570" s="128" t="s">
        <v>230</v>
      </c>
      <c r="AA9570" s="128" t="s">
        <v>230</v>
      </c>
    </row>
    <row r="9571" spans="6:27">
      <c r="F9571" s="128" t="s">
        <v>230</v>
      </c>
      <c r="G9571" s="128" t="s">
        <v>230</v>
      </c>
      <c r="H9571" s="128" t="s">
        <v>230</v>
      </c>
      <c r="I9571" s="128" t="s">
        <v>230</v>
      </c>
      <c r="J9571" s="128" t="s">
        <v>230</v>
      </c>
      <c r="K9571" s="128" t="s">
        <v>230</v>
      </c>
      <c r="N9571" s="128" t="s">
        <v>230</v>
      </c>
      <c r="AA9571" s="128" t="s">
        <v>230</v>
      </c>
    </row>
    <row r="9572" spans="6:27">
      <c r="F9572" s="128" t="s">
        <v>230</v>
      </c>
      <c r="G9572" s="128" t="s">
        <v>230</v>
      </c>
      <c r="H9572" s="128" t="s">
        <v>230</v>
      </c>
      <c r="I9572" s="128" t="s">
        <v>230</v>
      </c>
      <c r="J9572" s="128" t="s">
        <v>230</v>
      </c>
      <c r="K9572" s="128" t="s">
        <v>230</v>
      </c>
      <c r="N9572" s="128" t="s">
        <v>230</v>
      </c>
      <c r="AA9572" s="128" t="s">
        <v>230</v>
      </c>
    </row>
    <row r="9573" spans="6:27">
      <c r="F9573" s="128" t="s">
        <v>230</v>
      </c>
      <c r="G9573" s="128" t="s">
        <v>230</v>
      </c>
      <c r="H9573" s="128" t="s">
        <v>230</v>
      </c>
      <c r="I9573" s="128" t="s">
        <v>230</v>
      </c>
      <c r="J9573" s="128" t="s">
        <v>230</v>
      </c>
      <c r="K9573" s="128" t="s">
        <v>230</v>
      </c>
      <c r="N9573" s="128" t="s">
        <v>230</v>
      </c>
      <c r="AA9573" s="128" t="s">
        <v>230</v>
      </c>
    </row>
    <row r="9574" spans="6:27">
      <c r="F9574" s="128" t="s">
        <v>230</v>
      </c>
      <c r="G9574" s="128" t="s">
        <v>230</v>
      </c>
      <c r="H9574" s="128" t="s">
        <v>230</v>
      </c>
      <c r="I9574" s="128" t="s">
        <v>230</v>
      </c>
      <c r="J9574" s="128" t="s">
        <v>230</v>
      </c>
      <c r="K9574" s="128" t="s">
        <v>230</v>
      </c>
      <c r="N9574" s="128" t="s">
        <v>230</v>
      </c>
      <c r="AA9574" s="128" t="s">
        <v>230</v>
      </c>
    </row>
    <row r="9575" spans="6:27">
      <c r="F9575" s="128" t="s">
        <v>230</v>
      </c>
      <c r="G9575" s="128" t="s">
        <v>230</v>
      </c>
      <c r="H9575" s="128" t="s">
        <v>230</v>
      </c>
      <c r="I9575" s="128" t="s">
        <v>230</v>
      </c>
      <c r="J9575" s="128" t="s">
        <v>230</v>
      </c>
      <c r="K9575" s="128" t="s">
        <v>230</v>
      </c>
      <c r="N9575" s="128" t="s">
        <v>230</v>
      </c>
      <c r="AA9575" s="128" t="s">
        <v>230</v>
      </c>
    </row>
    <row r="9576" spans="6:27">
      <c r="F9576" s="128" t="s">
        <v>230</v>
      </c>
      <c r="G9576" s="128" t="s">
        <v>230</v>
      </c>
      <c r="H9576" s="128" t="s">
        <v>230</v>
      </c>
      <c r="I9576" s="128" t="s">
        <v>230</v>
      </c>
      <c r="J9576" s="128" t="s">
        <v>230</v>
      </c>
      <c r="K9576" s="128" t="s">
        <v>230</v>
      </c>
      <c r="N9576" s="128" t="s">
        <v>230</v>
      </c>
      <c r="AA9576" s="128" t="s">
        <v>230</v>
      </c>
    </row>
    <row r="9577" spans="6:27">
      <c r="F9577" s="128" t="s">
        <v>230</v>
      </c>
      <c r="G9577" s="128" t="s">
        <v>230</v>
      </c>
      <c r="H9577" s="128" t="s">
        <v>230</v>
      </c>
      <c r="I9577" s="128" t="s">
        <v>230</v>
      </c>
      <c r="J9577" s="128" t="s">
        <v>230</v>
      </c>
      <c r="K9577" s="128" t="s">
        <v>230</v>
      </c>
      <c r="N9577" s="128" t="s">
        <v>230</v>
      </c>
      <c r="AA9577" s="128" t="s">
        <v>230</v>
      </c>
    </row>
    <row r="9578" spans="6:27">
      <c r="F9578" s="128" t="s">
        <v>230</v>
      </c>
      <c r="G9578" s="128" t="s">
        <v>230</v>
      </c>
      <c r="H9578" s="128" t="s">
        <v>230</v>
      </c>
      <c r="I9578" s="128" t="s">
        <v>230</v>
      </c>
      <c r="J9578" s="128" t="s">
        <v>230</v>
      </c>
      <c r="K9578" s="128" t="s">
        <v>230</v>
      </c>
      <c r="N9578" s="128" t="s">
        <v>230</v>
      </c>
      <c r="AA9578" s="128" t="s">
        <v>230</v>
      </c>
    </row>
    <row r="9579" spans="6:27">
      <c r="F9579" s="128" t="s">
        <v>230</v>
      </c>
      <c r="G9579" s="128" t="s">
        <v>230</v>
      </c>
      <c r="H9579" s="128" t="s">
        <v>230</v>
      </c>
      <c r="I9579" s="128" t="s">
        <v>230</v>
      </c>
      <c r="J9579" s="128" t="s">
        <v>230</v>
      </c>
      <c r="K9579" s="128" t="s">
        <v>230</v>
      </c>
      <c r="N9579" s="128" t="s">
        <v>230</v>
      </c>
      <c r="AA9579" s="128" t="s">
        <v>230</v>
      </c>
    </row>
    <row r="9580" spans="6:27">
      <c r="F9580" s="128" t="s">
        <v>230</v>
      </c>
      <c r="G9580" s="128" t="s">
        <v>230</v>
      </c>
      <c r="H9580" s="128" t="s">
        <v>230</v>
      </c>
      <c r="I9580" s="128" t="s">
        <v>230</v>
      </c>
      <c r="J9580" s="128" t="s">
        <v>230</v>
      </c>
      <c r="K9580" s="128" t="s">
        <v>230</v>
      </c>
      <c r="N9580" s="128" t="s">
        <v>230</v>
      </c>
      <c r="AA9580" s="128" t="s">
        <v>230</v>
      </c>
    </row>
    <row r="9581" spans="6:27">
      <c r="F9581" s="128" t="s">
        <v>230</v>
      </c>
      <c r="G9581" s="128" t="s">
        <v>230</v>
      </c>
      <c r="H9581" s="128" t="s">
        <v>230</v>
      </c>
      <c r="I9581" s="128" t="s">
        <v>230</v>
      </c>
      <c r="J9581" s="128" t="s">
        <v>230</v>
      </c>
      <c r="K9581" s="128" t="s">
        <v>230</v>
      </c>
      <c r="N9581" s="128" t="s">
        <v>230</v>
      </c>
      <c r="AA9581" s="128" t="s">
        <v>230</v>
      </c>
    </row>
    <row r="9582" spans="6:27">
      <c r="F9582" s="128" t="s">
        <v>230</v>
      </c>
      <c r="G9582" s="128" t="s">
        <v>230</v>
      </c>
      <c r="H9582" s="128" t="s">
        <v>230</v>
      </c>
      <c r="I9582" s="128" t="s">
        <v>230</v>
      </c>
      <c r="J9582" s="128" t="s">
        <v>230</v>
      </c>
      <c r="K9582" s="128" t="s">
        <v>230</v>
      </c>
      <c r="N9582" s="128" t="s">
        <v>230</v>
      </c>
      <c r="AA9582" s="128" t="s">
        <v>230</v>
      </c>
    </row>
    <row r="9583" spans="6:27">
      <c r="F9583" s="128" t="s">
        <v>230</v>
      </c>
      <c r="G9583" s="128" t="s">
        <v>230</v>
      </c>
      <c r="H9583" s="128" t="s">
        <v>230</v>
      </c>
      <c r="I9583" s="128" t="s">
        <v>230</v>
      </c>
      <c r="J9583" s="128" t="s">
        <v>230</v>
      </c>
      <c r="K9583" s="128" t="s">
        <v>230</v>
      </c>
      <c r="N9583" s="128" t="s">
        <v>230</v>
      </c>
      <c r="AA9583" s="128" t="s">
        <v>230</v>
      </c>
    </row>
    <row r="9584" spans="6:27">
      <c r="F9584" s="128" t="s">
        <v>230</v>
      </c>
      <c r="G9584" s="128" t="s">
        <v>230</v>
      </c>
      <c r="H9584" s="128" t="s">
        <v>230</v>
      </c>
      <c r="I9584" s="128" t="s">
        <v>230</v>
      </c>
      <c r="J9584" s="128" t="s">
        <v>230</v>
      </c>
      <c r="K9584" s="128" t="s">
        <v>230</v>
      </c>
      <c r="N9584" s="128" t="s">
        <v>230</v>
      </c>
      <c r="AA9584" s="128" t="s">
        <v>230</v>
      </c>
    </row>
    <row r="9585" spans="6:27">
      <c r="F9585" s="128" t="s">
        <v>230</v>
      </c>
      <c r="G9585" s="128" t="s">
        <v>230</v>
      </c>
      <c r="H9585" s="128" t="s">
        <v>230</v>
      </c>
      <c r="I9585" s="128" t="s">
        <v>230</v>
      </c>
      <c r="J9585" s="128" t="s">
        <v>230</v>
      </c>
      <c r="K9585" s="128" t="s">
        <v>230</v>
      </c>
      <c r="N9585" s="128" t="s">
        <v>230</v>
      </c>
      <c r="AA9585" s="128" t="s">
        <v>230</v>
      </c>
    </row>
    <row r="9586" spans="6:27">
      <c r="F9586" s="128" t="s">
        <v>230</v>
      </c>
      <c r="G9586" s="128" t="s">
        <v>230</v>
      </c>
      <c r="H9586" s="128" t="s">
        <v>230</v>
      </c>
      <c r="I9586" s="128" t="s">
        <v>230</v>
      </c>
      <c r="J9586" s="128" t="s">
        <v>230</v>
      </c>
      <c r="K9586" s="128" t="s">
        <v>230</v>
      </c>
      <c r="N9586" s="128" t="s">
        <v>230</v>
      </c>
      <c r="AA9586" s="128" t="s">
        <v>230</v>
      </c>
    </row>
    <row r="9587" spans="6:27">
      <c r="F9587" s="128" t="s">
        <v>230</v>
      </c>
      <c r="G9587" s="128" t="s">
        <v>230</v>
      </c>
      <c r="H9587" s="128" t="s">
        <v>230</v>
      </c>
      <c r="I9587" s="128" t="s">
        <v>230</v>
      </c>
      <c r="J9587" s="128" t="s">
        <v>230</v>
      </c>
      <c r="K9587" s="128" t="s">
        <v>230</v>
      </c>
      <c r="N9587" s="128" t="s">
        <v>230</v>
      </c>
      <c r="AA9587" s="128" t="s">
        <v>230</v>
      </c>
    </row>
    <row r="9588" spans="6:27">
      <c r="F9588" s="128" t="s">
        <v>230</v>
      </c>
      <c r="G9588" s="128" t="s">
        <v>230</v>
      </c>
      <c r="H9588" s="128" t="s">
        <v>230</v>
      </c>
      <c r="I9588" s="128" t="s">
        <v>230</v>
      </c>
      <c r="J9588" s="128" t="s">
        <v>230</v>
      </c>
      <c r="K9588" s="128" t="s">
        <v>230</v>
      </c>
      <c r="N9588" s="128" t="s">
        <v>230</v>
      </c>
      <c r="AA9588" s="128" t="s">
        <v>230</v>
      </c>
    </row>
    <row r="9589" spans="6:27">
      <c r="F9589" s="128" t="s">
        <v>230</v>
      </c>
      <c r="G9589" s="128" t="s">
        <v>230</v>
      </c>
      <c r="H9589" s="128" t="s">
        <v>230</v>
      </c>
      <c r="I9589" s="128" t="s">
        <v>230</v>
      </c>
      <c r="J9589" s="128" t="s">
        <v>230</v>
      </c>
      <c r="K9589" s="128" t="s">
        <v>230</v>
      </c>
      <c r="N9589" s="128" t="s">
        <v>230</v>
      </c>
      <c r="AA9589" s="128" t="s">
        <v>230</v>
      </c>
    </row>
    <row r="9590" spans="6:27">
      <c r="F9590" s="128" t="s">
        <v>230</v>
      </c>
      <c r="G9590" s="128" t="s">
        <v>230</v>
      </c>
      <c r="H9590" s="128" t="s">
        <v>230</v>
      </c>
      <c r="I9590" s="128" t="s">
        <v>230</v>
      </c>
      <c r="J9590" s="128" t="s">
        <v>230</v>
      </c>
      <c r="K9590" s="128" t="s">
        <v>230</v>
      </c>
      <c r="N9590" s="128" t="s">
        <v>230</v>
      </c>
      <c r="AA9590" s="128" t="s">
        <v>230</v>
      </c>
    </row>
    <row r="9591" spans="6:27">
      <c r="F9591" s="128" t="s">
        <v>230</v>
      </c>
      <c r="G9591" s="128" t="s">
        <v>230</v>
      </c>
      <c r="H9591" s="128" t="s">
        <v>230</v>
      </c>
      <c r="I9591" s="128" t="s">
        <v>230</v>
      </c>
      <c r="J9591" s="128" t="s">
        <v>230</v>
      </c>
      <c r="K9591" s="128" t="s">
        <v>230</v>
      </c>
      <c r="N9591" s="128" t="s">
        <v>230</v>
      </c>
      <c r="AA9591" s="128" t="s">
        <v>230</v>
      </c>
    </row>
    <row r="9592" spans="6:27">
      <c r="F9592" s="128" t="s">
        <v>230</v>
      </c>
      <c r="G9592" s="128" t="s">
        <v>230</v>
      </c>
      <c r="H9592" s="128" t="s">
        <v>230</v>
      </c>
      <c r="I9592" s="128" t="s">
        <v>230</v>
      </c>
      <c r="J9592" s="128" t="s">
        <v>230</v>
      </c>
      <c r="K9592" s="128" t="s">
        <v>230</v>
      </c>
      <c r="N9592" s="128" t="s">
        <v>230</v>
      </c>
      <c r="AA9592" s="128" t="s">
        <v>230</v>
      </c>
    </row>
    <row r="9593" spans="6:27">
      <c r="F9593" s="128" t="s">
        <v>230</v>
      </c>
      <c r="G9593" s="128" t="s">
        <v>230</v>
      </c>
      <c r="H9593" s="128" t="s">
        <v>230</v>
      </c>
      <c r="I9593" s="128" t="s">
        <v>230</v>
      </c>
      <c r="J9593" s="128" t="s">
        <v>230</v>
      </c>
      <c r="K9593" s="128" t="s">
        <v>230</v>
      </c>
      <c r="N9593" s="128" t="s">
        <v>230</v>
      </c>
      <c r="AA9593" s="128" t="s">
        <v>230</v>
      </c>
    </row>
    <row r="9594" spans="6:27">
      <c r="F9594" s="128" t="s">
        <v>230</v>
      </c>
      <c r="G9594" s="128" t="s">
        <v>230</v>
      </c>
      <c r="H9594" s="128" t="s">
        <v>230</v>
      </c>
      <c r="I9594" s="128" t="s">
        <v>230</v>
      </c>
      <c r="J9594" s="128" t="s">
        <v>230</v>
      </c>
      <c r="K9594" s="128" t="s">
        <v>230</v>
      </c>
      <c r="N9594" s="128" t="s">
        <v>230</v>
      </c>
      <c r="AA9594" s="128" t="s">
        <v>230</v>
      </c>
    </row>
    <row r="9595" spans="6:27">
      <c r="F9595" s="128" t="s">
        <v>230</v>
      </c>
      <c r="G9595" s="128" t="s">
        <v>230</v>
      </c>
      <c r="H9595" s="128" t="s">
        <v>230</v>
      </c>
      <c r="I9595" s="128" t="s">
        <v>230</v>
      </c>
      <c r="J9595" s="128" t="s">
        <v>230</v>
      </c>
      <c r="K9595" s="128" t="s">
        <v>230</v>
      </c>
      <c r="N9595" s="128" t="s">
        <v>230</v>
      </c>
      <c r="AA9595" s="128" t="s">
        <v>230</v>
      </c>
    </row>
    <row r="9596" spans="6:27">
      <c r="F9596" s="128" t="s">
        <v>230</v>
      </c>
      <c r="G9596" s="128" t="s">
        <v>230</v>
      </c>
      <c r="H9596" s="128" t="s">
        <v>230</v>
      </c>
      <c r="I9596" s="128" t="s">
        <v>230</v>
      </c>
      <c r="J9596" s="128" t="s">
        <v>230</v>
      </c>
      <c r="K9596" s="128" t="s">
        <v>230</v>
      </c>
      <c r="N9596" s="128" t="s">
        <v>230</v>
      </c>
      <c r="AA9596" s="128" t="s">
        <v>230</v>
      </c>
    </row>
    <row r="9597" spans="6:27">
      <c r="F9597" s="128" t="s">
        <v>230</v>
      </c>
      <c r="G9597" s="128" t="s">
        <v>230</v>
      </c>
      <c r="H9597" s="128" t="s">
        <v>230</v>
      </c>
      <c r="I9597" s="128" t="s">
        <v>230</v>
      </c>
      <c r="J9597" s="128" t="s">
        <v>230</v>
      </c>
      <c r="K9597" s="128" t="s">
        <v>230</v>
      </c>
      <c r="N9597" s="128" t="s">
        <v>230</v>
      </c>
      <c r="AA9597" s="128" t="s">
        <v>230</v>
      </c>
    </row>
    <row r="9598" spans="6:27">
      <c r="F9598" s="128" t="s">
        <v>230</v>
      </c>
      <c r="G9598" s="128" t="s">
        <v>230</v>
      </c>
      <c r="H9598" s="128" t="s">
        <v>230</v>
      </c>
      <c r="I9598" s="128" t="s">
        <v>230</v>
      </c>
      <c r="J9598" s="128" t="s">
        <v>230</v>
      </c>
      <c r="K9598" s="128" t="s">
        <v>230</v>
      </c>
      <c r="N9598" s="128" t="s">
        <v>230</v>
      </c>
      <c r="AA9598" s="128" t="s">
        <v>230</v>
      </c>
    </row>
    <row r="9599" spans="6:27">
      <c r="F9599" s="128" t="s">
        <v>230</v>
      </c>
      <c r="G9599" s="128" t="s">
        <v>230</v>
      </c>
      <c r="H9599" s="128" t="s">
        <v>230</v>
      </c>
      <c r="I9599" s="128" t="s">
        <v>230</v>
      </c>
      <c r="J9599" s="128" t="s">
        <v>230</v>
      </c>
      <c r="K9599" s="128" t="s">
        <v>230</v>
      </c>
      <c r="N9599" s="128" t="s">
        <v>230</v>
      </c>
      <c r="AA9599" s="128" t="s">
        <v>230</v>
      </c>
    </row>
    <row r="9600" spans="6:27">
      <c r="F9600" s="128" t="s">
        <v>230</v>
      </c>
      <c r="G9600" s="128" t="s">
        <v>230</v>
      </c>
      <c r="H9600" s="128" t="s">
        <v>230</v>
      </c>
      <c r="I9600" s="128" t="s">
        <v>230</v>
      </c>
      <c r="J9600" s="128" t="s">
        <v>230</v>
      </c>
      <c r="K9600" s="128" t="s">
        <v>230</v>
      </c>
      <c r="N9600" s="128" t="s">
        <v>230</v>
      </c>
      <c r="AA9600" s="128" t="s">
        <v>230</v>
      </c>
    </row>
    <row r="9601" spans="6:27">
      <c r="F9601" s="128" t="s">
        <v>230</v>
      </c>
      <c r="G9601" s="128" t="s">
        <v>230</v>
      </c>
      <c r="H9601" s="128" t="s">
        <v>230</v>
      </c>
      <c r="I9601" s="128" t="s">
        <v>230</v>
      </c>
      <c r="J9601" s="128" t="s">
        <v>230</v>
      </c>
      <c r="K9601" s="128" t="s">
        <v>230</v>
      </c>
      <c r="N9601" s="128" t="s">
        <v>230</v>
      </c>
      <c r="AA9601" s="128" t="s">
        <v>230</v>
      </c>
    </row>
    <row r="9602" spans="6:27">
      <c r="F9602" s="128" t="s">
        <v>230</v>
      </c>
      <c r="G9602" s="128" t="s">
        <v>230</v>
      </c>
      <c r="H9602" s="128" t="s">
        <v>230</v>
      </c>
      <c r="I9602" s="128" t="s">
        <v>230</v>
      </c>
      <c r="J9602" s="128" t="s">
        <v>230</v>
      </c>
      <c r="K9602" s="128" t="s">
        <v>230</v>
      </c>
      <c r="N9602" s="128" t="s">
        <v>230</v>
      </c>
      <c r="AA9602" s="128" t="s">
        <v>230</v>
      </c>
    </row>
    <row r="9603" spans="6:27">
      <c r="F9603" s="128" t="s">
        <v>230</v>
      </c>
      <c r="G9603" s="128" t="s">
        <v>230</v>
      </c>
      <c r="H9603" s="128" t="s">
        <v>230</v>
      </c>
      <c r="I9603" s="128" t="s">
        <v>230</v>
      </c>
      <c r="J9603" s="128" t="s">
        <v>230</v>
      </c>
      <c r="K9603" s="128" t="s">
        <v>230</v>
      </c>
      <c r="N9603" s="128" t="s">
        <v>230</v>
      </c>
      <c r="AA9603" s="128" t="s">
        <v>230</v>
      </c>
    </row>
    <row r="9604" spans="6:27">
      <c r="F9604" s="128" t="s">
        <v>230</v>
      </c>
      <c r="G9604" s="128" t="s">
        <v>230</v>
      </c>
      <c r="H9604" s="128" t="s">
        <v>230</v>
      </c>
      <c r="I9604" s="128" t="s">
        <v>230</v>
      </c>
      <c r="J9604" s="128" t="s">
        <v>230</v>
      </c>
      <c r="K9604" s="128" t="s">
        <v>230</v>
      </c>
      <c r="N9604" s="128" t="s">
        <v>230</v>
      </c>
      <c r="AA9604" s="128" t="s">
        <v>230</v>
      </c>
    </row>
    <row r="9605" spans="6:27">
      <c r="F9605" s="128" t="s">
        <v>230</v>
      </c>
      <c r="G9605" s="128" t="s">
        <v>230</v>
      </c>
      <c r="H9605" s="128" t="s">
        <v>230</v>
      </c>
      <c r="I9605" s="128" t="s">
        <v>230</v>
      </c>
      <c r="J9605" s="128" t="s">
        <v>230</v>
      </c>
      <c r="K9605" s="128" t="s">
        <v>230</v>
      </c>
      <c r="N9605" s="128" t="s">
        <v>230</v>
      </c>
      <c r="AA9605" s="128" t="s">
        <v>230</v>
      </c>
    </row>
    <row r="9606" spans="6:27">
      <c r="F9606" s="128" t="s">
        <v>230</v>
      </c>
      <c r="G9606" s="128" t="s">
        <v>230</v>
      </c>
      <c r="H9606" s="128" t="s">
        <v>230</v>
      </c>
      <c r="I9606" s="128" t="s">
        <v>230</v>
      </c>
      <c r="J9606" s="128" t="s">
        <v>230</v>
      </c>
      <c r="K9606" s="128" t="s">
        <v>230</v>
      </c>
      <c r="N9606" s="128" t="s">
        <v>230</v>
      </c>
      <c r="AA9606" s="128" t="s">
        <v>230</v>
      </c>
    </row>
    <row r="9607" spans="6:27">
      <c r="F9607" s="128" t="s">
        <v>230</v>
      </c>
      <c r="G9607" s="128" t="s">
        <v>230</v>
      </c>
      <c r="H9607" s="128" t="s">
        <v>230</v>
      </c>
      <c r="I9607" s="128" t="s">
        <v>230</v>
      </c>
      <c r="J9607" s="128" t="s">
        <v>230</v>
      </c>
      <c r="K9607" s="128" t="s">
        <v>230</v>
      </c>
      <c r="N9607" s="128" t="s">
        <v>230</v>
      </c>
      <c r="AA9607" s="128" t="s">
        <v>230</v>
      </c>
    </row>
    <row r="9608" spans="6:27">
      <c r="F9608" s="128" t="s">
        <v>230</v>
      </c>
      <c r="G9608" s="128" t="s">
        <v>230</v>
      </c>
      <c r="H9608" s="128" t="s">
        <v>230</v>
      </c>
      <c r="I9608" s="128" t="s">
        <v>230</v>
      </c>
      <c r="J9608" s="128" t="s">
        <v>230</v>
      </c>
      <c r="K9608" s="128" t="s">
        <v>230</v>
      </c>
      <c r="N9608" s="128" t="s">
        <v>230</v>
      </c>
      <c r="AA9608" s="128" t="s">
        <v>230</v>
      </c>
    </row>
    <row r="9609" spans="6:27">
      <c r="F9609" s="128" t="s">
        <v>230</v>
      </c>
      <c r="G9609" s="128" t="s">
        <v>230</v>
      </c>
      <c r="H9609" s="128" t="s">
        <v>230</v>
      </c>
      <c r="I9609" s="128" t="s">
        <v>230</v>
      </c>
      <c r="J9609" s="128" t="s">
        <v>230</v>
      </c>
      <c r="K9609" s="128" t="s">
        <v>230</v>
      </c>
      <c r="N9609" s="128" t="s">
        <v>230</v>
      </c>
      <c r="AA9609" s="128" t="s">
        <v>230</v>
      </c>
    </row>
    <row r="9610" spans="6:27">
      <c r="F9610" s="128" t="s">
        <v>230</v>
      </c>
      <c r="G9610" s="128" t="s">
        <v>230</v>
      </c>
      <c r="H9610" s="128" t="s">
        <v>230</v>
      </c>
      <c r="I9610" s="128" t="s">
        <v>230</v>
      </c>
      <c r="J9610" s="128" t="s">
        <v>230</v>
      </c>
      <c r="K9610" s="128" t="s">
        <v>230</v>
      </c>
      <c r="N9610" s="128" t="s">
        <v>230</v>
      </c>
      <c r="AA9610" s="128" t="s">
        <v>230</v>
      </c>
    </row>
    <row r="9611" spans="6:27">
      <c r="F9611" s="128" t="s">
        <v>230</v>
      </c>
      <c r="G9611" s="128" t="s">
        <v>230</v>
      </c>
      <c r="H9611" s="128" t="s">
        <v>230</v>
      </c>
      <c r="I9611" s="128" t="s">
        <v>230</v>
      </c>
      <c r="J9611" s="128" t="s">
        <v>230</v>
      </c>
      <c r="K9611" s="128" t="s">
        <v>230</v>
      </c>
      <c r="N9611" s="128" t="s">
        <v>230</v>
      </c>
      <c r="AA9611" s="128" t="s">
        <v>230</v>
      </c>
    </row>
    <row r="9612" spans="6:27">
      <c r="F9612" s="128" t="s">
        <v>230</v>
      </c>
      <c r="G9612" s="128" t="s">
        <v>230</v>
      </c>
      <c r="H9612" s="128" t="s">
        <v>230</v>
      </c>
      <c r="I9612" s="128" t="s">
        <v>230</v>
      </c>
      <c r="J9612" s="128" t="s">
        <v>230</v>
      </c>
      <c r="K9612" s="128" t="s">
        <v>230</v>
      </c>
      <c r="N9612" s="128" t="s">
        <v>230</v>
      </c>
      <c r="AA9612" s="128" t="s">
        <v>230</v>
      </c>
    </row>
    <row r="9613" spans="6:27">
      <c r="F9613" s="128" t="s">
        <v>230</v>
      </c>
      <c r="G9613" s="128" t="s">
        <v>230</v>
      </c>
      <c r="H9613" s="128" t="s">
        <v>230</v>
      </c>
      <c r="I9613" s="128" t="s">
        <v>230</v>
      </c>
      <c r="J9613" s="128" t="s">
        <v>230</v>
      </c>
      <c r="K9613" s="128" t="s">
        <v>230</v>
      </c>
      <c r="N9613" s="128" t="s">
        <v>230</v>
      </c>
      <c r="AA9613" s="128" t="s">
        <v>230</v>
      </c>
    </row>
    <row r="9614" spans="6:27">
      <c r="F9614" s="128" t="s">
        <v>230</v>
      </c>
      <c r="G9614" s="128" t="s">
        <v>230</v>
      </c>
      <c r="H9614" s="128" t="s">
        <v>230</v>
      </c>
      <c r="I9614" s="128" t="s">
        <v>230</v>
      </c>
      <c r="J9614" s="128" t="s">
        <v>230</v>
      </c>
      <c r="K9614" s="128" t="s">
        <v>230</v>
      </c>
      <c r="N9614" s="128" t="s">
        <v>230</v>
      </c>
      <c r="AA9614" s="128" t="s">
        <v>230</v>
      </c>
    </row>
    <row r="9615" spans="6:27">
      <c r="F9615" s="128" t="s">
        <v>230</v>
      </c>
      <c r="G9615" s="128" t="s">
        <v>230</v>
      </c>
      <c r="H9615" s="128" t="s">
        <v>230</v>
      </c>
      <c r="I9615" s="128" t="s">
        <v>230</v>
      </c>
      <c r="J9615" s="128" t="s">
        <v>230</v>
      </c>
      <c r="K9615" s="128" t="s">
        <v>230</v>
      </c>
      <c r="N9615" s="128" t="s">
        <v>230</v>
      </c>
      <c r="AA9615" s="128" t="s">
        <v>230</v>
      </c>
    </row>
    <row r="9616" spans="6:27">
      <c r="F9616" s="128" t="s">
        <v>230</v>
      </c>
      <c r="G9616" s="128" t="s">
        <v>230</v>
      </c>
      <c r="H9616" s="128" t="s">
        <v>230</v>
      </c>
      <c r="I9616" s="128" t="s">
        <v>230</v>
      </c>
      <c r="J9616" s="128" t="s">
        <v>230</v>
      </c>
      <c r="K9616" s="128" t="s">
        <v>230</v>
      </c>
      <c r="N9616" s="128" t="s">
        <v>230</v>
      </c>
      <c r="AA9616" s="128" t="s">
        <v>230</v>
      </c>
    </row>
    <row r="9617" spans="6:27">
      <c r="F9617" s="128" t="s">
        <v>230</v>
      </c>
      <c r="G9617" s="128" t="s">
        <v>230</v>
      </c>
      <c r="H9617" s="128" t="s">
        <v>230</v>
      </c>
      <c r="I9617" s="128" t="s">
        <v>230</v>
      </c>
      <c r="J9617" s="128" t="s">
        <v>230</v>
      </c>
      <c r="K9617" s="128" t="s">
        <v>230</v>
      </c>
      <c r="N9617" s="128" t="s">
        <v>230</v>
      </c>
      <c r="AA9617" s="128" t="s">
        <v>230</v>
      </c>
    </row>
    <row r="9618" spans="6:27">
      <c r="F9618" s="128" t="s">
        <v>230</v>
      </c>
      <c r="G9618" s="128" t="s">
        <v>230</v>
      </c>
      <c r="H9618" s="128" t="s">
        <v>230</v>
      </c>
      <c r="I9618" s="128" t="s">
        <v>230</v>
      </c>
      <c r="J9618" s="128" t="s">
        <v>230</v>
      </c>
      <c r="K9618" s="128" t="s">
        <v>230</v>
      </c>
      <c r="N9618" s="128" t="s">
        <v>230</v>
      </c>
      <c r="AA9618" s="128" t="s">
        <v>230</v>
      </c>
    </row>
    <row r="9619" spans="6:27">
      <c r="F9619" s="128" t="s">
        <v>230</v>
      </c>
      <c r="G9619" s="128" t="s">
        <v>230</v>
      </c>
      <c r="H9619" s="128" t="s">
        <v>230</v>
      </c>
      <c r="I9619" s="128" t="s">
        <v>230</v>
      </c>
      <c r="J9619" s="128" t="s">
        <v>230</v>
      </c>
      <c r="K9619" s="128" t="s">
        <v>230</v>
      </c>
      <c r="N9619" s="128" t="s">
        <v>230</v>
      </c>
      <c r="AA9619" s="128" t="s">
        <v>230</v>
      </c>
    </row>
    <row r="9620" spans="6:27">
      <c r="F9620" s="128" t="s">
        <v>230</v>
      </c>
      <c r="G9620" s="128" t="s">
        <v>230</v>
      </c>
      <c r="H9620" s="128" t="s">
        <v>230</v>
      </c>
      <c r="I9620" s="128" t="s">
        <v>230</v>
      </c>
      <c r="J9620" s="128" t="s">
        <v>230</v>
      </c>
      <c r="K9620" s="128" t="s">
        <v>230</v>
      </c>
      <c r="N9620" s="128" t="s">
        <v>230</v>
      </c>
      <c r="AA9620" s="128" t="s">
        <v>230</v>
      </c>
    </row>
    <row r="9621" spans="6:27">
      <c r="F9621" s="128" t="s">
        <v>230</v>
      </c>
      <c r="G9621" s="128" t="s">
        <v>230</v>
      </c>
      <c r="H9621" s="128" t="s">
        <v>230</v>
      </c>
      <c r="I9621" s="128" t="s">
        <v>230</v>
      </c>
      <c r="J9621" s="128" t="s">
        <v>230</v>
      </c>
      <c r="K9621" s="128" t="s">
        <v>230</v>
      </c>
      <c r="N9621" s="128" t="s">
        <v>230</v>
      </c>
      <c r="AA9621" s="128" t="s">
        <v>230</v>
      </c>
    </row>
    <row r="9622" spans="6:27">
      <c r="F9622" s="128" t="s">
        <v>230</v>
      </c>
      <c r="G9622" s="128" t="s">
        <v>230</v>
      </c>
      <c r="H9622" s="128" t="s">
        <v>230</v>
      </c>
      <c r="I9622" s="128" t="s">
        <v>230</v>
      </c>
      <c r="J9622" s="128" t="s">
        <v>230</v>
      </c>
      <c r="K9622" s="128" t="s">
        <v>230</v>
      </c>
      <c r="N9622" s="128" t="s">
        <v>230</v>
      </c>
      <c r="AA9622" s="128" t="s">
        <v>230</v>
      </c>
    </row>
    <row r="9623" spans="6:27">
      <c r="F9623" s="128" t="s">
        <v>230</v>
      </c>
      <c r="G9623" s="128" t="s">
        <v>230</v>
      </c>
      <c r="H9623" s="128" t="s">
        <v>230</v>
      </c>
      <c r="I9623" s="128" t="s">
        <v>230</v>
      </c>
      <c r="J9623" s="128" t="s">
        <v>230</v>
      </c>
      <c r="K9623" s="128" t="s">
        <v>230</v>
      </c>
      <c r="N9623" s="128" t="s">
        <v>230</v>
      </c>
      <c r="AA9623" s="128" t="s">
        <v>230</v>
      </c>
    </row>
    <row r="9624" spans="6:27">
      <c r="F9624" s="128" t="s">
        <v>230</v>
      </c>
      <c r="G9624" s="128" t="s">
        <v>230</v>
      </c>
      <c r="H9624" s="128" t="s">
        <v>230</v>
      </c>
      <c r="I9624" s="128" t="s">
        <v>230</v>
      </c>
      <c r="J9624" s="128" t="s">
        <v>230</v>
      </c>
      <c r="K9624" s="128" t="s">
        <v>230</v>
      </c>
      <c r="N9624" s="128" t="s">
        <v>230</v>
      </c>
      <c r="AA9624" s="128" t="s">
        <v>230</v>
      </c>
    </row>
    <row r="9625" spans="6:27">
      <c r="F9625" s="128" t="s">
        <v>230</v>
      </c>
      <c r="G9625" s="128" t="s">
        <v>230</v>
      </c>
      <c r="H9625" s="128" t="s">
        <v>230</v>
      </c>
      <c r="I9625" s="128" t="s">
        <v>230</v>
      </c>
      <c r="J9625" s="128" t="s">
        <v>230</v>
      </c>
      <c r="K9625" s="128" t="s">
        <v>230</v>
      </c>
      <c r="N9625" s="128" t="s">
        <v>230</v>
      </c>
      <c r="AA9625" s="128" t="s">
        <v>230</v>
      </c>
    </row>
    <row r="9626" spans="6:27">
      <c r="F9626" s="128" t="s">
        <v>230</v>
      </c>
      <c r="G9626" s="128" t="s">
        <v>230</v>
      </c>
      <c r="H9626" s="128" t="s">
        <v>230</v>
      </c>
      <c r="I9626" s="128" t="s">
        <v>230</v>
      </c>
      <c r="J9626" s="128" t="s">
        <v>230</v>
      </c>
      <c r="K9626" s="128" t="s">
        <v>230</v>
      </c>
      <c r="N9626" s="128" t="s">
        <v>230</v>
      </c>
      <c r="AA9626" s="128" t="s">
        <v>230</v>
      </c>
    </row>
    <row r="9627" spans="6:27">
      <c r="F9627" s="128" t="s">
        <v>230</v>
      </c>
      <c r="G9627" s="128" t="s">
        <v>230</v>
      </c>
      <c r="H9627" s="128" t="s">
        <v>230</v>
      </c>
      <c r="I9627" s="128" t="s">
        <v>230</v>
      </c>
      <c r="J9627" s="128" t="s">
        <v>230</v>
      </c>
      <c r="K9627" s="128" t="s">
        <v>230</v>
      </c>
      <c r="N9627" s="128" t="s">
        <v>230</v>
      </c>
      <c r="AA9627" s="128" t="s">
        <v>230</v>
      </c>
    </row>
    <row r="9628" spans="6:27">
      <c r="F9628" s="128" t="s">
        <v>230</v>
      </c>
      <c r="G9628" s="128" t="s">
        <v>230</v>
      </c>
      <c r="H9628" s="128" t="s">
        <v>230</v>
      </c>
      <c r="I9628" s="128" t="s">
        <v>230</v>
      </c>
      <c r="J9628" s="128" t="s">
        <v>230</v>
      </c>
      <c r="K9628" s="128" t="s">
        <v>230</v>
      </c>
      <c r="N9628" s="128" t="s">
        <v>230</v>
      </c>
      <c r="AA9628" s="128" t="s">
        <v>230</v>
      </c>
    </row>
    <row r="9629" spans="6:27">
      <c r="F9629" s="128" t="s">
        <v>230</v>
      </c>
      <c r="G9629" s="128" t="s">
        <v>230</v>
      </c>
      <c r="H9629" s="128" t="s">
        <v>230</v>
      </c>
      <c r="I9629" s="128" t="s">
        <v>230</v>
      </c>
      <c r="J9629" s="128" t="s">
        <v>230</v>
      </c>
      <c r="K9629" s="128" t="s">
        <v>230</v>
      </c>
      <c r="N9629" s="128" t="s">
        <v>230</v>
      </c>
      <c r="AA9629" s="128" t="s">
        <v>230</v>
      </c>
    </row>
    <row r="9630" spans="6:27">
      <c r="F9630" s="128" t="s">
        <v>230</v>
      </c>
      <c r="G9630" s="128" t="s">
        <v>230</v>
      </c>
      <c r="H9630" s="128" t="s">
        <v>230</v>
      </c>
      <c r="I9630" s="128" t="s">
        <v>230</v>
      </c>
      <c r="J9630" s="128" t="s">
        <v>230</v>
      </c>
      <c r="K9630" s="128" t="s">
        <v>230</v>
      </c>
      <c r="N9630" s="128" t="s">
        <v>230</v>
      </c>
      <c r="AA9630" s="128" t="s">
        <v>230</v>
      </c>
    </row>
    <row r="9631" spans="6:27">
      <c r="F9631" s="128" t="s">
        <v>230</v>
      </c>
      <c r="G9631" s="128" t="s">
        <v>230</v>
      </c>
      <c r="H9631" s="128" t="s">
        <v>230</v>
      </c>
      <c r="I9631" s="128" t="s">
        <v>230</v>
      </c>
      <c r="J9631" s="128" t="s">
        <v>230</v>
      </c>
      <c r="K9631" s="128" t="s">
        <v>230</v>
      </c>
      <c r="N9631" s="128" t="s">
        <v>230</v>
      </c>
      <c r="AA9631" s="128" t="s">
        <v>230</v>
      </c>
    </row>
    <row r="9632" spans="6:27">
      <c r="F9632" s="128" t="s">
        <v>230</v>
      </c>
      <c r="G9632" s="128" t="s">
        <v>230</v>
      </c>
      <c r="H9632" s="128" t="s">
        <v>230</v>
      </c>
      <c r="I9632" s="128" t="s">
        <v>230</v>
      </c>
      <c r="J9632" s="128" t="s">
        <v>230</v>
      </c>
      <c r="K9632" s="128" t="s">
        <v>230</v>
      </c>
      <c r="N9632" s="128" t="s">
        <v>230</v>
      </c>
      <c r="AA9632" s="128" t="s">
        <v>230</v>
      </c>
    </row>
    <row r="9633" spans="6:27">
      <c r="F9633" s="128" t="s">
        <v>230</v>
      </c>
      <c r="G9633" s="128" t="s">
        <v>230</v>
      </c>
      <c r="H9633" s="128" t="s">
        <v>230</v>
      </c>
      <c r="I9633" s="128" t="s">
        <v>230</v>
      </c>
      <c r="J9633" s="128" t="s">
        <v>230</v>
      </c>
      <c r="K9633" s="128" t="s">
        <v>230</v>
      </c>
      <c r="N9633" s="128" t="s">
        <v>230</v>
      </c>
      <c r="AA9633" s="128" t="s">
        <v>230</v>
      </c>
    </row>
    <row r="9634" spans="6:27">
      <c r="F9634" s="128" t="s">
        <v>230</v>
      </c>
      <c r="G9634" s="128" t="s">
        <v>230</v>
      </c>
      <c r="H9634" s="128" t="s">
        <v>230</v>
      </c>
      <c r="I9634" s="128" t="s">
        <v>230</v>
      </c>
      <c r="J9634" s="128" t="s">
        <v>230</v>
      </c>
      <c r="K9634" s="128" t="s">
        <v>230</v>
      </c>
      <c r="N9634" s="128" t="s">
        <v>230</v>
      </c>
      <c r="AA9634" s="128" t="s">
        <v>230</v>
      </c>
    </row>
    <row r="9635" spans="6:27">
      <c r="F9635" s="128" t="s">
        <v>230</v>
      </c>
      <c r="G9635" s="128" t="s">
        <v>230</v>
      </c>
      <c r="H9635" s="128" t="s">
        <v>230</v>
      </c>
      <c r="I9635" s="128" t="s">
        <v>230</v>
      </c>
      <c r="J9635" s="128" t="s">
        <v>230</v>
      </c>
      <c r="K9635" s="128" t="s">
        <v>230</v>
      </c>
      <c r="N9635" s="128" t="s">
        <v>230</v>
      </c>
      <c r="AA9635" s="128" t="s">
        <v>230</v>
      </c>
    </row>
    <row r="9636" spans="6:27">
      <c r="F9636" s="128" t="s">
        <v>230</v>
      </c>
      <c r="G9636" s="128" t="s">
        <v>230</v>
      </c>
      <c r="H9636" s="128" t="s">
        <v>230</v>
      </c>
      <c r="I9636" s="128" t="s">
        <v>230</v>
      </c>
      <c r="J9636" s="128" t="s">
        <v>230</v>
      </c>
      <c r="K9636" s="128" t="s">
        <v>230</v>
      </c>
      <c r="N9636" s="128" t="s">
        <v>230</v>
      </c>
      <c r="AA9636" s="128" t="s">
        <v>230</v>
      </c>
    </row>
    <row r="9637" spans="6:27">
      <c r="F9637" s="128" t="s">
        <v>230</v>
      </c>
      <c r="G9637" s="128" t="s">
        <v>230</v>
      </c>
      <c r="H9637" s="128" t="s">
        <v>230</v>
      </c>
      <c r="I9637" s="128" t="s">
        <v>230</v>
      </c>
      <c r="J9637" s="128" t="s">
        <v>230</v>
      </c>
      <c r="K9637" s="128" t="s">
        <v>230</v>
      </c>
      <c r="N9637" s="128" t="s">
        <v>230</v>
      </c>
      <c r="AA9637" s="128" t="s">
        <v>230</v>
      </c>
    </row>
    <row r="9638" spans="6:27">
      <c r="F9638" s="128" t="s">
        <v>230</v>
      </c>
      <c r="G9638" s="128" t="s">
        <v>230</v>
      </c>
      <c r="H9638" s="128" t="s">
        <v>230</v>
      </c>
      <c r="I9638" s="128" t="s">
        <v>230</v>
      </c>
      <c r="J9638" s="128" t="s">
        <v>230</v>
      </c>
      <c r="K9638" s="128" t="s">
        <v>230</v>
      </c>
      <c r="N9638" s="128" t="s">
        <v>230</v>
      </c>
      <c r="AA9638" s="128" t="s">
        <v>230</v>
      </c>
    </row>
    <row r="9639" spans="6:27">
      <c r="F9639" s="128" t="s">
        <v>230</v>
      </c>
      <c r="G9639" s="128" t="s">
        <v>230</v>
      </c>
      <c r="H9639" s="128" t="s">
        <v>230</v>
      </c>
      <c r="I9639" s="128" t="s">
        <v>230</v>
      </c>
      <c r="J9639" s="128" t="s">
        <v>230</v>
      </c>
      <c r="K9639" s="128" t="s">
        <v>230</v>
      </c>
      <c r="N9639" s="128" t="s">
        <v>230</v>
      </c>
      <c r="AA9639" s="128" t="s">
        <v>230</v>
      </c>
    </row>
    <row r="9640" spans="6:27">
      <c r="F9640" s="128" t="s">
        <v>230</v>
      </c>
      <c r="G9640" s="128" t="s">
        <v>230</v>
      </c>
      <c r="H9640" s="128" t="s">
        <v>230</v>
      </c>
      <c r="I9640" s="128" t="s">
        <v>230</v>
      </c>
      <c r="J9640" s="128" t="s">
        <v>230</v>
      </c>
      <c r="K9640" s="128" t="s">
        <v>230</v>
      </c>
      <c r="N9640" s="128" t="s">
        <v>230</v>
      </c>
      <c r="AA9640" s="128" t="s">
        <v>230</v>
      </c>
    </row>
    <row r="9641" spans="6:27">
      <c r="F9641" s="128" t="s">
        <v>230</v>
      </c>
      <c r="G9641" s="128" t="s">
        <v>230</v>
      </c>
      <c r="H9641" s="128" t="s">
        <v>230</v>
      </c>
      <c r="I9641" s="128" t="s">
        <v>230</v>
      </c>
      <c r="J9641" s="128" t="s">
        <v>230</v>
      </c>
      <c r="K9641" s="128" t="s">
        <v>230</v>
      </c>
      <c r="N9641" s="128" t="s">
        <v>230</v>
      </c>
      <c r="AA9641" s="128" t="s">
        <v>230</v>
      </c>
    </row>
    <row r="9642" spans="6:27">
      <c r="F9642" s="128" t="s">
        <v>230</v>
      </c>
      <c r="G9642" s="128" t="s">
        <v>230</v>
      </c>
      <c r="H9642" s="128" t="s">
        <v>230</v>
      </c>
      <c r="I9642" s="128" t="s">
        <v>230</v>
      </c>
      <c r="J9642" s="128" t="s">
        <v>230</v>
      </c>
      <c r="K9642" s="128" t="s">
        <v>230</v>
      </c>
      <c r="N9642" s="128" t="s">
        <v>230</v>
      </c>
      <c r="AA9642" s="128" t="s">
        <v>230</v>
      </c>
    </row>
    <row r="9643" spans="6:27">
      <c r="F9643" s="128" t="s">
        <v>230</v>
      </c>
      <c r="G9643" s="128" t="s">
        <v>230</v>
      </c>
      <c r="H9643" s="128" t="s">
        <v>230</v>
      </c>
      <c r="I9643" s="128" t="s">
        <v>230</v>
      </c>
      <c r="J9643" s="128" t="s">
        <v>230</v>
      </c>
      <c r="K9643" s="128" t="s">
        <v>230</v>
      </c>
      <c r="N9643" s="128" t="s">
        <v>230</v>
      </c>
      <c r="AA9643" s="128" t="s">
        <v>230</v>
      </c>
    </row>
    <row r="9644" spans="6:27">
      <c r="F9644" s="128" t="s">
        <v>230</v>
      </c>
      <c r="G9644" s="128" t="s">
        <v>230</v>
      </c>
      <c r="H9644" s="128" t="s">
        <v>230</v>
      </c>
      <c r="I9644" s="128" t="s">
        <v>230</v>
      </c>
      <c r="J9644" s="128" t="s">
        <v>230</v>
      </c>
      <c r="K9644" s="128" t="s">
        <v>230</v>
      </c>
      <c r="N9644" s="128" t="s">
        <v>230</v>
      </c>
      <c r="AA9644" s="128" t="s">
        <v>230</v>
      </c>
    </row>
    <row r="9645" spans="6:27">
      <c r="F9645" s="128" t="s">
        <v>230</v>
      </c>
      <c r="G9645" s="128" t="s">
        <v>230</v>
      </c>
      <c r="H9645" s="128" t="s">
        <v>230</v>
      </c>
      <c r="I9645" s="128" t="s">
        <v>230</v>
      </c>
      <c r="J9645" s="128" t="s">
        <v>230</v>
      </c>
      <c r="K9645" s="128" t="s">
        <v>230</v>
      </c>
      <c r="N9645" s="128" t="s">
        <v>230</v>
      </c>
      <c r="AA9645" s="128" t="s">
        <v>230</v>
      </c>
    </row>
    <row r="9646" spans="6:27">
      <c r="F9646" s="128" t="s">
        <v>230</v>
      </c>
      <c r="G9646" s="128" t="s">
        <v>230</v>
      </c>
      <c r="H9646" s="128" t="s">
        <v>230</v>
      </c>
      <c r="I9646" s="128" t="s">
        <v>230</v>
      </c>
      <c r="J9646" s="128" t="s">
        <v>230</v>
      </c>
      <c r="K9646" s="128" t="s">
        <v>230</v>
      </c>
      <c r="N9646" s="128" t="s">
        <v>230</v>
      </c>
      <c r="AA9646" s="128" t="s">
        <v>230</v>
      </c>
    </row>
    <row r="9647" spans="6:27">
      <c r="F9647" s="128" t="s">
        <v>230</v>
      </c>
      <c r="G9647" s="128" t="s">
        <v>230</v>
      </c>
      <c r="H9647" s="128" t="s">
        <v>230</v>
      </c>
      <c r="I9647" s="128" t="s">
        <v>230</v>
      </c>
      <c r="J9647" s="128" t="s">
        <v>230</v>
      </c>
      <c r="K9647" s="128" t="s">
        <v>230</v>
      </c>
      <c r="N9647" s="128" t="s">
        <v>230</v>
      </c>
      <c r="AA9647" s="128" t="s">
        <v>230</v>
      </c>
    </row>
    <row r="9648" spans="6:27">
      <c r="F9648" s="128" t="s">
        <v>230</v>
      </c>
      <c r="G9648" s="128" t="s">
        <v>230</v>
      </c>
      <c r="H9648" s="128" t="s">
        <v>230</v>
      </c>
      <c r="I9648" s="128" t="s">
        <v>230</v>
      </c>
      <c r="J9648" s="128" t="s">
        <v>230</v>
      </c>
      <c r="K9648" s="128" t="s">
        <v>230</v>
      </c>
      <c r="N9648" s="128" t="s">
        <v>230</v>
      </c>
      <c r="AA9648" s="128" t="s">
        <v>230</v>
      </c>
    </row>
    <row r="9649" spans="6:27">
      <c r="F9649" s="128" t="s">
        <v>230</v>
      </c>
      <c r="G9649" s="128" t="s">
        <v>230</v>
      </c>
      <c r="H9649" s="128" t="s">
        <v>230</v>
      </c>
      <c r="I9649" s="128" t="s">
        <v>230</v>
      </c>
      <c r="J9649" s="128" t="s">
        <v>230</v>
      </c>
      <c r="K9649" s="128" t="s">
        <v>230</v>
      </c>
      <c r="N9649" s="128" t="s">
        <v>230</v>
      </c>
      <c r="AA9649" s="128" t="s">
        <v>230</v>
      </c>
    </row>
    <row r="9650" spans="6:27">
      <c r="F9650" s="128" t="s">
        <v>230</v>
      </c>
      <c r="G9650" s="128" t="s">
        <v>230</v>
      </c>
      <c r="H9650" s="128" t="s">
        <v>230</v>
      </c>
      <c r="I9650" s="128" t="s">
        <v>230</v>
      </c>
      <c r="J9650" s="128" t="s">
        <v>230</v>
      </c>
      <c r="K9650" s="128" t="s">
        <v>230</v>
      </c>
      <c r="N9650" s="128" t="s">
        <v>230</v>
      </c>
      <c r="AA9650" s="128" t="s">
        <v>230</v>
      </c>
    </row>
    <row r="9651" spans="6:27">
      <c r="F9651" s="128" t="s">
        <v>230</v>
      </c>
      <c r="G9651" s="128" t="s">
        <v>230</v>
      </c>
      <c r="H9651" s="128" t="s">
        <v>230</v>
      </c>
      <c r="I9651" s="128" t="s">
        <v>230</v>
      </c>
      <c r="J9651" s="128" t="s">
        <v>230</v>
      </c>
      <c r="K9651" s="128" t="s">
        <v>230</v>
      </c>
      <c r="N9651" s="128" t="s">
        <v>230</v>
      </c>
      <c r="AA9651" s="128" t="s">
        <v>230</v>
      </c>
    </row>
    <row r="9652" spans="6:27">
      <c r="F9652" s="128" t="s">
        <v>230</v>
      </c>
      <c r="G9652" s="128" t="s">
        <v>230</v>
      </c>
      <c r="H9652" s="128" t="s">
        <v>230</v>
      </c>
      <c r="I9652" s="128" t="s">
        <v>230</v>
      </c>
      <c r="J9652" s="128" t="s">
        <v>230</v>
      </c>
      <c r="K9652" s="128" t="s">
        <v>230</v>
      </c>
      <c r="N9652" s="128" t="s">
        <v>230</v>
      </c>
      <c r="AA9652" s="128" t="s">
        <v>230</v>
      </c>
    </row>
    <row r="9653" spans="6:27">
      <c r="F9653" s="128" t="s">
        <v>230</v>
      </c>
      <c r="G9653" s="128" t="s">
        <v>230</v>
      </c>
      <c r="H9653" s="128" t="s">
        <v>230</v>
      </c>
      <c r="I9653" s="128" t="s">
        <v>230</v>
      </c>
      <c r="J9653" s="128" t="s">
        <v>230</v>
      </c>
      <c r="K9653" s="128" t="s">
        <v>230</v>
      </c>
      <c r="N9653" s="128" t="s">
        <v>230</v>
      </c>
      <c r="AA9653" s="128" t="s">
        <v>230</v>
      </c>
    </row>
    <row r="9654" spans="6:27">
      <c r="F9654" s="128" t="s">
        <v>230</v>
      </c>
      <c r="G9654" s="128" t="s">
        <v>230</v>
      </c>
      <c r="H9654" s="128" t="s">
        <v>230</v>
      </c>
      <c r="I9654" s="128" t="s">
        <v>230</v>
      </c>
      <c r="J9654" s="128" t="s">
        <v>230</v>
      </c>
      <c r="K9654" s="128" t="s">
        <v>230</v>
      </c>
      <c r="N9654" s="128" t="s">
        <v>230</v>
      </c>
      <c r="AA9654" s="128" t="s">
        <v>230</v>
      </c>
    </row>
    <row r="9655" spans="6:27">
      <c r="F9655" s="128" t="s">
        <v>230</v>
      </c>
      <c r="G9655" s="128" t="s">
        <v>230</v>
      </c>
      <c r="H9655" s="128" t="s">
        <v>230</v>
      </c>
      <c r="I9655" s="128" t="s">
        <v>230</v>
      </c>
      <c r="J9655" s="128" t="s">
        <v>230</v>
      </c>
      <c r="K9655" s="128" t="s">
        <v>230</v>
      </c>
      <c r="N9655" s="128" t="s">
        <v>230</v>
      </c>
      <c r="AA9655" s="128" t="s">
        <v>230</v>
      </c>
    </row>
    <row r="9656" spans="6:27">
      <c r="F9656" s="128" t="s">
        <v>230</v>
      </c>
      <c r="G9656" s="128" t="s">
        <v>230</v>
      </c>
      <c r="H9656" s="128" t="s">
        <v>230</v>
      </c>
      <c r="I9656" s="128" t="s">
        <v>230</v>
      </c>
      <c r="J9656" s="128" t="s">
        <v>230</v>
      </c>
      <c r="K9656" s="128" t="s">
        <v>230</v>
      </c>
      <c r="N9656" s="128" t="s">
        <v>230</v>
      </c>
      <c r="AA9656" s="128" t="s">
        <v>230</v>
      </c>
    </row>
    <row r="9657" spans="6:27">
      <c r="F9657" s="128" t="s">
        <v>230</v>
      </c>
      <c r="G9657" s="128" t="s">
        <v>230</v>
      </c>
      <c r="H9657" s="128" t="s">
        <v>230</v>
      </c>
      <c r="I9657" s="128" t="s">
        <v>230</v>
      </c>
      <c r="J9657" s="128" t="s">
        <v>230</v>
      </c>
      <c r="K9657" s="128" t="s">
        <v>230</v>
      </c>
      <c r="N9657" s="128" t="s">
        <v>230</v>
      </c>
      <c r="AA9657" s="128" t="s">
        <v>230</v>
      </c>
    </row>
    <row r="9658" spans="6:27">
      <c r="F9658" s="128" t="s">
        <v>230</v>
      </c>
      <c r="G9658" s="128" t="s">
        <v>230</v>
      </c>
      <c r="H9658" s="128" t="s">
        <v>230</v>
      </c>
      <c r="I9658" s="128" t="s">
        <v>230</v>
      </c>
      <c r="J9658" s="128" t="s">
        <v>230</v>
      </c>
      <c r="K9658" s="128" t="s">
        <v>230</v>
      </c>
      <c r="N9658" s="128" t="s">
        <v>230</v>
      </c>
      <c r="AA9658" s="128" t="s">
        <v>230</v>
      </c>
    </row>
    <row r="9659" spans="6:27">
      <c r="F9659" s="128" t="s">
        <v>230</v>
      </c>
      <c r="G9659" s="128" t="s">
        <v>230</v>
      </c>
      <c r="H9659" s="128" t="s">
        <v>230</v>
      </c>
      <c r="I9659" s="128" t="s">
        <v>230</v>
      </c>
      <c r="J9659" s="128" t="s">
        <v>230</v>
      </c>
      <c r="K9659" s="128" t="s">
        <v>230</v>
      </c>
      <c r="N9659" s="128" t="s">
        <v>230</v>
      </c>
      <c r="AA9659" s="128" t="s">
        <v>230</v>
      </c>
    </row>
    <row r="9660" spans="6:27">
      <c r="F9660" s="128" t="s">
        <v>230</v>
      </c>
      <c r="G9660" s="128" t="s">
        <v>230</v>
      </c>
      <c r="H9660" s="128" t="s">
        <v>230</v>
      </c>
      <c r="I9660" s="128" t="s">
        <v>230</v>
      </c>
      <c r="J9660" s="128" t="s">
        <v>230</v>
      </c>
      <c r="K9660" s="128" t="s">
        <v>230</v>
      </c>
      <c r="N9660" s="128" t="s">
        <v>230</v>
      </c>
      <c r="AA9660" s="128" t="s">
        <v>230</v>
      </c>
    </row>
    <row r="9661" spans="6:27">
      <c r="F9661" s="128" t="s">
        <v>230</v>
      </c>
      <c r="G9661" s="128" t="s">
        <v>230</v>
      </c>
      <c r="H9661" s="128" t="s">
        <v>230</v>
      </c>
      <c r="I9661" s="128" t="s">
        <v>230</v>
      </c>
      <c r="J9661" s="128" t="s">
        <v>230</v>
      </c>
      <c r="K9661" s="128" t="s">
        <v>230</v>
      </c>
      <c r="N9661" s="128" t="s">
        <v>230</v>
      </c>
      <c r="AA9661" s="128" t="s">
        <v>230</v>
      </c>
    </row>
    <row r="9662" spans="6:27">
      <c r="F9662" s="128" t="s">
        <v>230</v>
      </c>
      <c r="G9662" s="128" t="s">
        <v>230</v>
      </c>
      <c r="H9662" s="128" t="s">
        <v>230</v>
      </c>
      <c r="I9662" s="128" t="s">
        <v>230</v>
      </c>
      <c r="J9662" s="128" t="s">
        <v>230</v>
      </c>
      <c r="K9662" s="128" t="s">
        <v>230</v>
      </c>
      <c r="N9662" s="128" t="s">
        <v>230</v>
      </c>
      <c r="AA9662" s="128" t="s">
        <v>230</v>
      </c>
    </row>
    <row r="9663" spans="6:27">
      <c r="F9663" s="128" t="s">
        <v>230</v>
      </c>
      <c r="G9663" s="128" t="s">
        <v>230</v>
      </c>
      <c r="H9663" s="128" t="s">
        <v>230</v>
      </c>
      <c r="I9663" s="128" t="s">
        <v>230</v>
      </c>
      <c r="J9663" s="128" t="s">
        <v>230</v>
      </c>
      <c r="K9663" s="128" t="s">
        <v>230</v>
      </c>
      <c r="N9663" s="128" t="s">
        <v>230</v>
      </c>
      <c r="AA9663" s="128" t="s">
        <v>230</v>
      </c>
    </row>
    <row r="9664" spans="6:27">
      <c r="F9664" s="128" t="s">
        <v>230</v>
      </c>
      <c r="G9664" s="128" t="s">
        <v>230</v>
      </c>
      <c r="H9664" s="128" t="s">
        <v>230</v>
      </c>
      <c r="I9664" s="128" t="s">
        <v>230</v>
      </c>
      <c r="J9664" s="128" t="s">
        <v>230</v>
      </c>
      <c r="K9664" s="128" t="s">
        <v>230</v>
      </c>
      <c r="N9664" s="128" t="s">
        <v>230</v>
      </c>
      <c r="AA9664" s="128" t="s">
        <v>230</v>
      </c>
    </row>
    <row r="9665" spans="6:27">
      <c r="F9665" s="128" t="s">
        <v>230</v>
      </c>
      <c r="G9665" s="128" t="s">
        <v>230</v>
      </c>
      <c r="H9665" s="128" t="s">
        <v>230</v>
      </c>
      <c r="I9665" s="128" t="s">
        <v>230</v>
      </c>
      <c r="J9665" s="128" t="s">
        <v>230</v>
      </c>
      <c r="K9665" s="128" t="s">
        <v>230</v>
      </c>
      <c r="N9665" s="128" t="s">
        <v>230</v>
      </c>
      <c r="AA9665" s="128" t="s">
        <v>230</v>
      </c>
    </row>
    <row r="9666" spans="6:27">
      <c r="F9666" s="128" t="s">
        <v>230</v>
      </c>
      <c r="G9666" s="128" t="s">
        <v>230</v>
      </c>
      <c r="H9666" s="128" t="s">
        <v>230</v>
      </c>
      <c r="I9666" s="128" t="s">
        <v>230</v>
      </c>
      <c r="J9666" s="128" t="s">
        <v>230</v>
      </c>
      <c r="K9666" s="128" t="s">
        <v>230</v>
      </c>
      <c r="N9666" s="128" t="s">
        <v>230</v>
      </c>
      <c r="AA9666" s="128" t="s">
        <v>230</v>
      </c>
    </row>
    <row r="9667" spans="6:27">
      <c r="F9667" s="128" t="s">
        <v>230</v>
      </c>
      <c r="G9667" s="128" t="s">
        <v>230</v>
      </c>
      <c r="H9667" s="128" t="s">
        <v>230</v>
      </c>
      <c r="I9667" s="128" t="s">
        <v>230</v>
      </c>
      <c r="J9667" s="128" t="s">
        <v>230</v>
      </c>
      <c r="K9667" s="128" t="s">
        <v>230</v>
      </c>
      <c r="N9667" s="128" t="s">
        <v>230</v>
      </c>
      <c r="AA9667" s="128" t="s">
        <v>230</v>
      </c>
    </row>
    <row r="9668" spans="6:27">
      <c r="F9668" s="128" t="s">
        <v>230</v>
      </c>
      <c r="G9668" s="128" t="s">
        <v>230</v>
      </c>
      <c r="H9668" s="128" t="s">
        <v>230</v>
      </c>
      <c r="I9668" s="128" t="s">
        <v>230</v>
      </c>
      <c r="J9668" s="128" t="s">
        <v>230</v>
      </c>
      <c r="K9668" s="128" t="s">
        <v>230</v>
      </c>
      <c r="N9668" s="128" t="s">
        <v>230</v>
      </c>
      <c r="AA9668" s="128" t="s">
        <v>230</v>
      </c>
    </row>
    <row r="9669" spans="6:27">
      <c r="F9669" s="128" t="s">
        <v>230</v>
      </c>
      <c r="G9669" s="128" t="s">
        <v>230</v>
      </c>
      <c r="H9669" s="128" t="s">
        <v>230</v>
      </c>
      <c r="I9669" s="128" t="s">
        <v>230</v>
      </c>
      <c r="J9669" s="128" t="s">
        <v>230</v>
      </c>
      <c r="K9669" s="128" t="s">
        <v>230</v>
      </c>
      <c r="N9669" s="128" t="s">
        <v>230</v>
      </c>
      <c r="AA9669" s="128" t="s">
        <v>230</v>
      </c>
    </row>
    <row r="9670" spans="6:27">
      <c r="F9670" s="128" t="s">
        <v>230</v>
      </c>
      <c r="G9670" s="128" t="s">
        <v>230</v>
      </c>
      <c r="H9670" s="128" t="s">
        <v>230</v>
      </c>
      <c r="I9670" s="128" t="s">
        <v>230</v>
      </c>
      <c r="J9670" s="128" t="s">
        <v>230</v>
      </c>
      <c r="K9670" s="128" t="s">
        <v>230</v>
      </c>
      <c r="N9670" s="128" t="s">
        <v>230</v>
      </c>
      <c r="AA9670" s="128" t="s">
        <v>230</v>
      </c>
    </row>
    <row r="9671" spans="6:27">
      <c r="F9671" s="128" t="s">
        <v>230</v>
      </c>
      <c r="G9671" s="128" t="s">
        <v>230</v>
      </c>
      <c r="H9671" s="128" t="s">
        <v>230</v>
      </c>
      <c r="I9671" s="128" t="s">
        <v>230</v>
      </c>
      <c r="J9671" s="128" t="s">
        <v>230</v>
      </c>
      <c r="K9671" s="128" t="s">
        <v>230</v>
      </c>
      <c r="N9671" s="128" t="s">
        <v>230</v>
      </c>
      <c r="AA9671" s="128" t="s">
        <v>230</v>
      </c>
    </row>
    <row r="9672" spans="6:27">
      <c r="F9672" s="128" t="s">
        <v>230</v>
      </c>
      <c r="G9672" s="128" t="s">
        <v>230</v>
      </c>
      <c r="H9672" s="128" t="s">
        <v>230</v>
      </c>
      <c r="I9672" s="128" t="s">
        <v>230</v>
      </c>
      <c r="J9672" s="128" t="s">
        <v>230</v>
      </c>
      <c r="K9672" s="128" t="s">
        <v>230</v>
      </c>
      <c r="N9672" s="128" t="s">
        <v>230</v>
      </c>
      <c r="AA9672" s="128" t="s">
        <v>230</v>
      </c>
    </row>
    <row r="9673" spans="6:27">
      <c r="F9673" s="128" t="s">
        <v>230</v>
      </c>
      <c r="G9673" s="128" t="s">
        <v>230</v>
      </c>
      <c r="H9673" s="128" t="s">
        <v>230</v>
      </c>
      <c r="I9673" s="128" t="s">
        <v>230</v>
      </c>
      <c r="J9673" s="128" t="s">
        <v>230</v>
      </c>
      <c r="K9673" s="128" t="s">
        <v>230</v>
      </c>
      <c r="N9673" s="128" t="s">
        <v>230</v>
      </c>
      <c r="AA9673" s="128" t="s">
        <v>230</v>
      </c>
    </row>
    <row r="9674" spans="6:27">
      <c r="F9674" s="128" t="s">
        <v>230</v>
      </c>
      <c r="G9674" s="128" t="s">
        <v>230</v>
      </c>
      <c r="H9674" s="128" t="s">
        <v>230</v>
      </c>
      <c r="I9674" s="128" t="s">
        <v>230</v>
      </c>
      <c r="J9674" s="128" t="s">
        <v>230</v>
      </c>
      <c r="K9674" s="128" t="s">
        <v>230</v>
      </c>
      <c r="N9674" s="128" t="s">
        <v>230</v>
      </c>
      <c r="AA9674" s="128" t="s">
        <v>230</v>
      </c>
    </row>
    <row r="9675" spans="6:27">
      <c r="F9675" s="128" t="s">
        <v>230</v>
      </c>
      <c r="G9675" s="128" t="s">
        <v>230</v>
      </c>
      <c r="H9675" s="128" t="s">
        <v>230</v>
      </c>
      <c r="I9675" s="128" t="s">
        <v>230</v>
      </c>
      <c r="J9675" s="128" t="s">
        <v>230</v>
      </c>
      <c r="K9675" s="128" t="s">
        <v>230</v>
      </c>
      <c r="N9675" s="128" t="s">
        <v>230</v>
      </c>
      <c r="AA9675" s="128" t="s">
        <v>230</v>
      </c>
    </row>
    <row r="9676" spans="6:27">
      <c r="F9676" s="128" t="s">
        <v>230</v>
      </c>
      <c r="G9676" s="128" t="s">
        <v>230</v>
      </c>
      <c r="H9676" s="128" t="s">
        <v>230</v>
      </c>
      <c r="I9676" s="128" t="s">
        <v>230</v>
      </c>
      <c r="J9676" s="128" t="s">
        <v>230</v>
      </c>
      <c r="K9676" s="128" t="s">
        <v>230</v>
      </c>
      <c r="N9676" s="128" t="s">
        <v>230</v>
      </c>
      <c r="AA9676" s="128" t="s">
        <v>230</v>
      </c>
    </row>
    <row r="9677" spans="6:27">
      <c r="F9677" s="128" t="s">
        <v>230</v>
      </c>
      <c r="G9677" s="128" t="s">
        <v>230</v>
      </c>
      <c r="H9677" s="128" t="s">
        <v>230</v>
      </c>
      <c r="I9677" s="128" t="s">
        <v>230</v>
      </c>
      <c r="J9677" s="128" t="s">
        <v>230</v>
      </c>
      <c r="K9677" s="128" t="s">
        <v>230</v>
      </c>
      <c r="N9677" s="128" t="s">
        <v>230</v>
      </c>
      <c r="AA9677" s="128" t="s">
        <v>230</v>
      </c>
    </row>
    <row r="9678" spans="6:27">
      <c r="F9678" s="128" t="s">
        <v>230</v>
      </c>
      <c r="G9678" s="128" t="s">
        <v>230</v>
      </c>
      <c r="H9678" s="128" t="s">
        <v>230</v>
      </c>
      <c r="I9678" s="128" t="s">
        <v>230</v>
      </c>
      <c r="J9678" s="128" t="s">
        <v>230</v>
      </c>
      <c r="K9678" s="128" t="s">
        <v>230</v>
      </c>
      <c r="N9678" s="128" t="s">
        <v>230</v>
      </c>
      <c r="AA9678" s="128" t="s">
        <v>230</v>
      </c>
    </row>
    <row r="9679" spans="6:27">
      <c r="F9679" s="128" t="s">
        <v>230</v>
      </c>
      <c r="G9679" s="128" t="s">
        <v>230</v>
      </c>
      <c r="H9679" s="128" t="s">
        <v>230</v>
      </c>
      <c r="I9679" s="128" t="s">
        <v>230</v>
      </c>
      <c r="J9679" s="128" t="s">
        <v>230</v>
      </c>
      <c r="K9679" s="128" t="s">
        <v>230</v>
      </c>
      <c r="N9679" s="128" t="s">
        <v>230</v>
      </c>
      <c r="AA9679" s="128" t="s">
        <v>230</v>
      </c>
    </row>
    <row r="9680" spans="6:27">
      <c r="F9680" s="128" t="s">
        <v>230</v>
      </c>
      <c r="G9680" s="128" t="s">
        <v>230</v>
      </c>
      <c r="H9680" s="128" t="s">
        <v>230</v>
      </c>
      <c r="I9680" s="128" t="s">
        <v>230</v>
      </c>
      <c r="J9680" s="128" t="s">
        <v>230</v>
      </c>
      <c r="K9680" s="128" t="s">
        <v>230</v>
      </c>
      <c r="N9680" s="128" t="s">
        <v>230</v>
      </c>
      <c r="AA9680" s="128" t="s">
        <v>230</v>
      </c>
    </row>
    <row r="9681" spans="6:27">
      <c r="F9681" s="128" t="s">
        <v>230</v>
      </c>
      <c r="G9681" s="128" t="s">
        <v>230</v>
      </c>
      <c r="H9681" s="128" t="s">
        <v>230</v>
      </c>
      <c r="I9681" s="128" t="s">
        <v>230</v>
      </c>
      <c r="J9681" s="128" t="s">
        <v>230</v>
      </c>
      <c r="K9681" s="128" t="s">
        <v>230</v>
      </c>
      <c r="N9681" s="128" t="s">
        <v>230</v>
      </c>
      <c r="AA9681" s="128" t="s">
        <v>230</v>
      </c>
    </row>
    <row r="9682" spans="6:27">
      <c r="F9682" s="128" t="s">
        <v>230</v>
      </c>
      <c r="G9682" s="128" t="s">
        <v>230</v>
      </c>
      <c r="H9682" s="128" t="s">
        <v>230</v>
      </c>
      <c r="I9682" s="128" t="s">
        <v>230</v>
      </c>
      <c r="J9682" s="128" t="s">
        <v>230</v>
      </c>
      <c r="K9682" s="128" t="s">
        <v>230</v>
      </c>
      <c r="N9682" s="128" t="s">
        <v>230</v>
      </c>
      <c r="AA9682" s="128" t="s">
        <v>230</v>
      </c>
    </row>
    <row r="9683" spans="6:27">
      <c r="F9683" s="128" t="s">
        <v>230</v>
      </c>
      <c r="G9683" s="128" t="s">
        <v>230</v>
      </c>
      <c r="H9683" s="128" t="s">
        <v>230</v>
      </c>
      <c r="I9683" s="128" t="s">
        <v>230</v>
      </c>
      <c r="J9683" s="128" t="s">
        <v>230</v>
      </c>
      <c r="K9683" s="128" t="s">
        <v>230</v>
      </c>
      <c r="N9683" s="128" t="s">
        <v>230</v>
      </c>
      <c r="AA9683" s="128" t="s">
        <v>230</v>
      </c>
    </row>
    <row r="9684" spans="6:27">
      <c r="F9684" s="128" t="s">
        <v>230</v>
      </c>
      <c r="G9684" s="128" t="s">
        <v>230</v>
      </c>
      <c r="H9684" s="128" t="s">
        <v>230</v>
      </c>
      <c r="I9684" s="128" t="s">
        <v>230</v>
      </c>
      <c r="J9684" s="128" t="s">
        <v>230</v>
      </c>
      <c r="K9684" s="128" t="s">
        <v>230</v>
      </c>
      <c r="N9684" s="128" t="s">
        <v>230</v>
      </c>
      <c r="AA9684" s="128" t="s">
        <v>230</v>
      </c>
    </row>
    <row r="9685" spans="6:27">
      <c r="F9685" s="128" t="s">
        <v>230</v>
      </c>
      <c r="G9685" s="128" t="s">
        <v>230</v>
      </c>
      <c r="H9685" s="128" t="s">
        <v>230</v>
      </c>
      <c r="I9685" s="128" t="s">
        <v>230</v>
      </c>
      <c r="J9685" s="128" t="s">
        <v>230</v>
      </c>
      <c r="K9685" s="128" t="s">
        <v>230</v>
      </c>
      <c r="N9685" s="128" t="s">
        <v>230</v>
      </c>
      <c r="AA9685" s="128" t="s">
        <v>230</v>
      </c>
    </row>
    <row r="9686" spans="6:27">
      <c r="F9686" s="128" t="s">
        <v>230</v>
      </c>
      <c r="G9686" s="128" t="s">
        <v>230</v>
      </c>
      <c r="H9686" s="128" t="s">
        <v>230</v>
      </c>
      <c r="I9686" s="128" t="s">
        <v>230</v>
      </c>
      <c r="J9686" s="128" t="s">
        <v>230</v>
      </c>
      <c r="K9686" s="128" t="s">
        <v>230</v>
      </c>
      <c r="N9686" s="128" t="s">
        <v>230</v>
      </c>
      <c r="AA9686" s="128" t="s">
        <v>230</v>
      </c>
    </row>
    <row r="9687" spans="6:27">
      <c r="F9687" s="128" t="s">
        <v>230</v>
      </c>
      <c r="G9687" s="128" t="s">
        <v>230</v>
      </c>
      <c r="H9687" s="128" t="s">
        <v>230</v>
      </c>
      <c r="I9687" s="128" t="s">
        <v>230</v>
      </c>
      <c r="J9687" s="128" t="s">
        <v>230</v>
      </c>
      <c r="K9687" s="128" t="s">
        <v>230</v>
      </c>
      <c r="N9687" s="128" t="s">
        <v>230</v>
      </c>
      <c r="AA9687" s="128" t="s">
        <v>230</v>
      </c>
    </row>
    <row r="9688" spans="6:27">
      <c r="F9688" s="128" t="s">
        <v>230</v>
      </c>
      <c r="G9688" s="128" t="s">
        <v>230</v>
      </c>
      <c r="H9688" s="128" t="s">
        <v>230</v>
      </c>
      <c r="I9688" s="128" t="s">
        <v>230</v>
      </c>
      <c r="J9688" s="128" t="s">
        <v>230</v>
      </c>
      <c r="K9688" s="128" t="s">
        <v>230</v>
      </c>
      <c r="N9688" s="128" t="s">
        <v>230</v>
      </c>
      <c r="AA9688" s="128" t="s">
        <v>230</v>
      </c>
    </row>
    <row r="9689" spans="6:27">
      <c r="F9689" s="128" t="s">
        <v>230</v>
      </c>
      <c r="G9689" s="128" t="s">
        <v>230</v>
      </c>
      <c r="H9689" s="128" t="s">
        <v>230</v>
      </c>
      <c r="I9689" s="128" t="s">
        <v>230</v>
      </c>
      <c r="J9689" s="128" t="s">
        <v>230</v>
      </c>
      <c r="K9689" s="128" t="s">
        <v>230</v>
      </c>
      <c r="N9689" s="128" t="s">
        <v>230</v>
      </c>
      <c r="AA9689" s="128" t="s">
        <v>230</v>
      </c>
    </row>
    <row r="9690" spans="6:27">
      <c r="F9690" s="128" t="s">
        <v>230</v>
      </c>
      <c r="G9690" s="128" t="s">
        <v>230</v>
      </c>
      <c r="H9690" s="128" t="s">
        <v>230</v>
      </c>
      <c r="I9690" s="128" t="s">
        <v>230</v>
      </c>
      <c r="J9690" s="128" t="s">
        <v>230</v>
      </c>
      <c r="K9690" s="128" t="s">
        <v>230</v>
      </c>
      <c r="N9690" s="128" t="s">
        <v>230</v>
      </c>
      <c r="AA9690" s="128" t="s">
        <v>230</v>
      </c>
    </row>
    <row r="9691" spans="6:27">
      <c r="F9691" s="128" t="s">
        <v>230</v>
      </c>
      <c r="G9691" s="128" t="s">
        <v>230</v>
      </c>
      <c r="H9691" s="128" t="s">
        <v>230</v>
      </c>
      <c r="I9691" s="128" t="s">
        <v>230</v>
      </c>
      <c r="J9691" s="128" t="s">
        <v>230</v>
      </c>
      <c r="K9691" s="128" t="s">
        <v>230</v>
      </c>
      <c r="N9691" s="128" t="s">
        <v>230</v>
      </c>
      <c r="AA9691" s="128" t="s">
        <v>230</v>
      </c>
    </row>
    <row r="9692" spans="6:27">
      <c r="F9692" s="128" t="s">
        <v>230</v>
      </c>
      <c r="G9692" s="128" t="s">
        <v>230</v>
      </c>
      <c r="H9692" s="128" t="s">
        <v>230</v>
      </c>
      <c r="I9692" s="128" t="s">
        <v>230</v>
      </c>
      <c r="J9692" s="128" t="s">
        <v>230</v>
      </c>
      <c r="K9692" s="128" t="s">
        <v>230</v>
      </c>
      <c r="N9692" s="128" t="s">
        <v>230</v>
      </c>
      <c r="AA9692" s="128" t="s">
        <v>230</v>
      </c>
    </row>
    <row r="9693" spans="6:27">
      <c r="F9693" s="128" t="s">
        <v>230</v>
      </c>
      <c r="G9693" s="128" t="s">
        <v>230</v>
      </c>
      <c r="H9693" s="128" t="s">
        <v>230</v>
      </c>
      <c r="I9693" s="128" t="s">
        <v>230</v>
      </c>
      <c r="J9693" s="128" t="s">
        <v>230</v>
      </c>
      <c r="K9693" s="128" t="s">
        <v>230</v>
      </c>
      <c r="N9693" s="128" t="s">
        <v>230</v>
      </c>
      <c r="AA9693" s="128" t="s">
        <v>230</v>
      </c>
    </row>
    <row r="9694" spans="6:27">
      <c r="F9694" s="128" t="s">
        <v>230</v>
      </c>
      <c r="G9694" s="128" t="s">
        <v>230</v>
      </c>
      <c r="H9694" s="128" t="s">
        <v>230</v>
      </c>
      <c r="I9694" s="128" t="s">
        <v>230</v>
      </c>
      <c r="J9694" s="128" t="s">
        <v>230</v>
      </c>
      <c r="K9694" s="128" t="s">
        <v>230</v>
      </c>
      <c r="N9694" s="128" t="s">
        <v>230</v>
      </c>
      <c r="AA9694" s="128" t="s">
        <v>230</v>
      </c>
    </row>
    <row r="9695" spans="6:27">
      <c r="F9695" s="128" t="s">
        <v>230</v>
      </c>
      <c r="G9695" s="128" t="s">
        <v>230</v>
      </c>
      <c r="H9695" s="128" t="s">
        <v>230</v>
      </c>
      <c r="I9695" s="128" t="s">
        <v>230</v>
      </c>
      <c r="J9695" s="128" t="s">
        <v>230</v>
      </c>
      <c r="K9695" s="128" t="s">
        <v>230</v>
      </c>
      <c r="N9695" s="128" t="s">
        <v>230</v>
      </c>
      <c r="AA9695" s="128" t="s">
        <v>230</v>
      </c>
    </row>
    <row r="9696" spans="6:27">
      <c r="F9696" s="128" t="s">
        <v>230</v>
      </c>
      <c r="G9696" s="128" t="s">
        <v>230</v>
      </c>
      <c r="H9696" s="128" t="s">
        <v>230</v>
      </c>
      <c r="I9696" s="128" t="s">
        <v>230</v>
      </c>
      <c r="J9696" s="128" t="s">
        <v>230</v>
      </c>
      <c r="K9696" s="128" t="s">
        <v>230</v>
      </c>
      <c r="N9696" s="128" t="s">
        <v>230</v>
      </c>
      <c r="AA9696" s="128" t="s">
        <v>230</v>
      </c>
    </row>
    <row r="9697" spans="6:27">
      <c r="F9697" s="128" t="s">
        <v>230</v>
      </c>
      <c r="G9697" s="128" t="s">
        <v>230</v>
      </c>
      <c r="H9697" s="128" t="s">
        <v>230</v>
      </c>
      <c r="I9697" s="128" t="s">
        <v>230</v>
      </c>
      <c r="J9697" s="128" t="s">
        <v>230</v>
      </c>
      <c r="K9697" s="128" t="s">
        <v>230</v>
      </c>
      <c r="N9697" s="128" t="s">
        <v>230</v>
      </c>
      <c r="AA9697" s="128" t="s">
        <v>230</v>
      </c>
    </row>
    <row r="9698" spans="6:27">
      <c r="F9698" s="128" t="s">
        <v>230</v>
      </c>
      <c r="G9698" s="128" t="s">
        <v>230</v>
      </c>
      <c r="H9698" s="128" t="s">
        <v>230</v>
      </c>
      <c r="I9698" s="128" t="s">
        <v>230</v>
      </c>
      <c r="J9698" s="128" t="s">
        <v>230</v>
      </c>
      <c r="K9698" s="128" t="s">
        <v>230</v>
      </c>
      <c r="N9698" s="128" t="s">
        <v>230</v>
      </c>
      <c r="AA9698" s="128" t="s">
        <v>230</v>
      </c>
    </row>
    <row r="9699" spans="6:27">
      <c r="F9699" s="128" t="s">
        <v>230</v>
      </c>
      <c r="G9699" s="128" t="s">
        <v>230</v>
      </c>
      <c r="H9699" s="128" t="s">
        <v>230</v>
      </c>
      <c r="I9699" s="128" t="s">
        <v>230</v>
      </c>
      <c r="J9699" s="128" t="s">
        <v>230</v>
      </c>
      <c r="K9699" s="128" t="s">
        <v>230</v>
      </c>
      <c r="N9699" s="128" t="s">
        <v>230</v>
      </c>
      <c r="AA9699" s="128" t="s">
        <v>230</v>
      </c>
    </row>
    <row r="9700" spans="6:27">
      <c r="F9700" s="128" t="s">
        <v>230</v>
      </c>
      <c r="G9700" s="128" t="s">
        <v>230</v>
      </c>
      <c r="H9700" s="128" t="s">
        <v>230</v>
      </c>
      <c r="I9700" s="128" t="s">
        <v>230</v>
      </c>
      <c r="J9700" s="128" t="s">
        <v>230</v>
      </c>
      <c r="K9700" s="128" t="s">
        <v>230</v>
      </c>
      <c r="N9700" s="128" t="s">
        <v>230</v>
      </c>
      <c r="AA9700" s="128" t="s">
        <v>230</v>
      </c>
    </row>
    <row r="9701" spans="6:27">
      <c r="F9701" s="128" t="s">
        <v>230</v>
      </c>
      <c r="G9701" s="128" t="s">
        <v>230</v>
      </c>
      <c r="H9701" s="128" t="s">
        <v>230</v>
      </c>
      <c r="I9701" s="128" t="s">
        <v>230</v>
      </c>
      <c r="J9701" s="128" t="s">
        <v>230</v>
      </c>
      <c r="K9701" s="128" t="s">
        <v>230</v>
      </c>
      <c r="N9701" s="128" t="s">
        <v>230</v>
      </c>
      <c r="AA9701" s="128" t="s">
        <v>230</v>
      </c>
    </row>
    <row r="9702" spans="6:27">
      <c r="F9702" s="128" t="s">
        <v>230</v>
      </c>
      <c r="G9702" s="128" t="s">
        <v>230</v>
      </c>
      <c r="H9702" s="128" t="s">
        <v>230</v>
      </c>
      <c r="I9702" s="128" t="s">
        <v>230</v>
      </c>
      <c r="J9702" s="128" t="s">
        <v>230</v>
      </c>
      <c r="K9702" s="128" t="s">
        <v>230</v>
      </c>
      <c r="N9702" s="128" t="s">
        <v>230</v>
      </c>
      <c r="AA9702" s="128" t="s">
        <v>230</v>
      </c>
    </row>
    <row r="9703" spans="6:27">
      <c r="F9703" s="128" t="s">
        <v>230</v>
      </c>
      <c r="G9703" s="128" t="s">
        <v>230</v>
      </c>
      <c r="H9703" s="128" t="s">
        <v>230</v>
      </c>
      <c r="I9703" s="128" t="s">
        <v>230</v>
      </c>
      <c r="J9703" s="128" t="s">
        <v>230</v>
      </c>
      <c r="K9703" s="128" t="s">
        <v>230</v>
      </c>
      <c r="N9703" s="128" t="s">
        <v>230</v>
      </c>
      <c r="AA9703" s="128" t="s">
        <v>230</v>
      </c>
    </row>
    <row r="9704" spans="6:27">
      <c r="F9704" s="128" t="s">
        <v>230</v>
      </c>
      <c r="G9704" s="128" t="s">
        <v>230</v>
      </c>
      <c r="H9704" s="128" t="s">
        <v>230</v>
      </c>
      <c r="I9704" s="128" t="s">
        <v>230</v>
      </c>
      <c r="J9704" s="128" t="s">
        <v>230</v>
      </c>
      <c r="K9704" s="128" t="s">
        <v>230</v>
      </c>
      <c r="N9704" s="128" t="s">
        <v>230</v>
      </c>
      <c r="AA9704" s="128" t="s">
        <v>230</v>
      </c>
    </row>
    <row r="9705" spans="6:27">
      <c r="F9705" s="128" t="s">
        <v>230</v>
      </c>
      <c r="G9705" s="128" t="s">
        <v>230</v>
      </c>
      <c r="H9705" s="128" t="s">
        <v>230</v>
      </c>
      <c r="I9705" s="128" t="s">
        <v>230</v>
      </c>
      <c r="J9705" s="128" t="s">
        <v>230</v>
      </c>
      <c r="K9705" s="128" t="s">
        <v>230</v>
      </c>
      <c r="N9705" s="128" t="s">
        <v>230</v>
      </c>
      <c r="AA9705" s="128" t="s">
        <v>230</v>
      </c>
    </row>
    <row r="9706" spans="6:27">
      <c r="F9706" s="128" t="s">
        <v>230</v>
      </c>
      <c r="G9706" s="128" t="s">
        <v>230</v>
      </c>
      <c r="H9706" s="128" t="s">
        <v>230</v>
      </c>
      <c r="I9706" s="128" t="s">
        <v>230</v>
      </c>
      <c r="J9706" s="128" t="s">
        <v>230</v>
      </c>
      <c r="K9706" s="128" t="s">
        <v>230</v>
      </c>
      <c r="N9706" s="128" t="s">
        <v>230</v>
      </c>
      <c r="AA9706" s="128" t="s">
        <v>230</v>
      </c>
    </row>
    <row r="9707" spans="6:27">
      <c r="F9707" s="128" t="s">
        <v>230</v>
      </c>
      <c r="G9707" s="128" t="s">
        <v>230</v>
      </c>
      <c r="H9707" s="128" t="s">
        <v>230</v>
      </c>
      <c r="I9707" s="128" t="s">
        <v>230</v>
      </c>
      <c r="J9707" s="128" t="s">
        <v>230</v>
      </c>
      <c r="K9707" s="128" t="s">
        <v>230</v>
      </c>
      <c r="N9707" s="128" t="s">
        <v>230</v>
      </c>
      <c r="AA9707" s="128" t="s">
        <v>230</v>
      </c>
    </row>
    <row r="9708" spans="6:27">
      <c r="F9708" s="128" t="s">
        <v>230</v>
      </c>
      <c r="G9708" s="128" t="s">
        <v>230</v>
      </c>
      <c r="H9708" s="128" t="s">
        <v>230</v>
      </c>
      <c r="I9708" s="128" t="s">
        <v>230</v>
      </c>
      <c r="J9708" s="128" t="s">
        <v>230</v>
      </c>
      <c r="K9708" s="128" t="s">
        <v>230</v>
      </c>
      <c r="N9708" s="128" t="s">
        <v>230</v>
      </c>
      <c r="AA9708" s="128" t="s">
        <v>230</v>
      </c>
    </row>
    <row r="9709" spans="6:27">
      <c r="F9709" s="128" t="s">
        <v>230</v>
      </c>
      <c r="G9709" s="128" t="s">
        <v>230</v>
      </c>
      <c r="H9709" s="128" t="s">
        <v>230</v>
      </c>
      <c r="I9709" s="128" t="s">
        <v>230</v>
      </c>
      <c r="J9709" s="128" t="s">
        <v>230</v>
      </c>
      <c r="K9709" s="128" t="s">
        <v>230</v>
      </c>
      <c r="N9709" s="128" t="s">
        <v>230</v>
      </c>
      <c r="AA9709" s="128" t="s">
        <v>230</v>
      </c>
    </row>
    <row r="9710" spans="6:27">
      <c r="F9710" s="128" t="s">
        <v>230</v>
      </c>
      <c r="G9710" s="128" t="s">
        <v>230</v>
      </c>
      <c r="H9710" s="128" t="s">
        <v>230</v>
      </c>
      <c r="I9710" s="128" t="s">
        <v>230</v>
      </c>
      <c r="J9710" s="128" t="s">
        <v>230</v>
      </c>
      <c r="K9710" s="128" t="s">
        <v>230</v>
      </c>
      <c r="N9710" s="128" t="s">
        <v>230</v>
      </c>
      <c r="AA9710" s="128" t="s">
        <v>230</v>
      </c>
    </row>
    <row r="9711" spans="6:27">
      <c r="F9711" s="128" t="s">
        <v>230</v>
      </c>
      <c r="G9711" s="128" t="s">
        <v>230</v>
      </c>
      <c r="H9711" s="128" t="s">
        <v>230</v>
      </c>
      <c r="I9711" s="128" t="s">
        <v>230</v>
      </c>
      <c r="J9711" s="128" t="s">
        <v>230</v>
      </c>
      <c r="K9711" s="128" t="s">
        <v>230</v>
      </c>
      <c r="N9711" s="128" t="s">
        <v>230</v>
      </c>
      <c r="AA9711" s="128" t="s">
        <v>230</v>
      </c>
    </row>
    <row r="9712" spans="6:27">
      <c r="F9712" s="128" t="s">
        <v>230</v>
      </c>
      <c r="G9712" s="128" t="s">
        <v>230</v>
      </c>
      <c r="H9712" s="128" t="s">
        <v>230</v>
      </c>
      <c r="I9712" s="128" t="s">
        <v>230</v>
      </c>
      <c r="J9712" s="128" t="s">
        <v>230</v>
      </c>
      <c r="K9712" s="128" t="s">
        <v>230</v>
      </c>
      <c r="N9712" s="128" t="s">
        <v>230</v>
      </c>
      <c r="AA9712" s="128" t="s">
        <v>230</v>
      </c>
    </row>
    <row r="9713" spans="6:27">
      <c r="F9713" s="128" t="s">
        <v>230</v>
      </c>
      <c r="G9713" s="128" t="s">
        <v>230</v>
      </c>
      <c r="H9713" s="128" t="s">
        <v>230</v>
      </c>
      <c r="I9713" s="128" t="s">
        <v>230</v>
      </c>
      <c r="J9713" s="128" t="s">
        <v>230</v>
      </c>
      <c r="K9713" s="128" t="s">
        <v>230</v>
      </c>
      <c r="N9713" s="128" t="s">
        <v>230</v>
      </c>
      <c r="AA9713" s="128" t="s">
        <v>230</v>
      </c>
    </row>
    <row r="9714" spans="6:27">
      <c r="F9714" s="128" t="s">
        <v>230</v>
      </c>
      <c r="G9714" s="128" t="s">
        <v>230</v>
      </c>
      <c r="H9714" s="128" t="s">
        <v>230</v>
      </c>
      <c r="I9714" s="128" t="s">
        <v>230</v>
      </c>
      <c r="J9714" s="128" t="s">
        <v>230</v>
      </c>
      <c r="K9714" s="128" t="s">
        <v>230</v>
      </c>
      <c r="N9714" s="128" t="s">
        <v>230</v>
      </c>
      <c r="AA9714" s="128" t="s">
        <v>230</v>
      </c>
    </row>
    <row r="9715" spans="6:27">
      <c r="F9715" s="128" t="s">
        <v>230</v>
      </c>
      <c r="G9715" s="128" t="s">
        <v>230</v>
      </c>
      <c r="H9715" s="128" t="s">
        <v>230</v>
      </c>
      <c r="I9715" s="128" t="s">
        <v>230</v>
      </c>
      <c r="J9715" s="128" t="s">
        <v>230</v>
      </c>
      <c r="K9715" s="128" t="s">
        <v>230</v>
      </c>
      <c r="N9715" s="128" t="s">
        <v>230</v>
      </c>
      <c r="AA9715" s="128" t="s">
        <v>230</v>
      </c>
    </row>
    <row r="9716" spans="6:27">
      <c r="F9716" s="128" t="s">
        <v>230</v>
      </c>
      <c r="G9716" s="128" t="s">
        <v>230</v>
      </c>
      <c r="H9716" s="128" t="s">
        <v>230</v>
      </c>
      <c r="I9716" s="128" t="s">
        <v>230</v>
      </c>
      <c r="J9716" s="128" t="s">
        <v>230</v>
      </c>
      <c r="K9716" s="128" t="s">
        <v>230</v>
      </c>
      <c r="N9716" s="128" t="s">
        <v>230</v>
      </c>
      <c r="AA9716" s="128" t="s">
        <v>230</v>
      </c>
    </row>
    <row r="9717" spans="6:27">
      <c r="F9717" s="128" t="s">
        <v>230</v>
      </c>
      <c r="G9717" s="128" t="s">
        <v>230</v>
      </c>
      <c r="H9717" s="128" t="s">
        <v>230</v>
      </c>
      <c r="I9717" s="128" t="s">
        <v>230</v>
      </c>
      <c r="J9717" s="128" t="s">
        <v>230</v>
      </c>
      <c r="K9717" s="128" t="s">
        <v>230</v>
      </c>
      <c r="N9717" s="128" t="s">
        <v>230</v>
      </c>
      <c r="AA9717" s="128" t="s">
        <v>230</v>
      </c>
    </row>
    <row r="9718" spans="6:27">
      <c r="F9718" s="128" t="s">
        <v>230</v>
      </c>
      <c r="G9718" s="128" t="s">
        <v>230</v>
      </c>
      <c r="H9718" s="128" t="s">
        <v>230</v>
      </c>
      <c r="I9718" s="128" t="s">
        <v>230</v>
      </c>
      <c r="J9718" s="128" t="s">
        <v>230</v>
      </c>
      <c r="K9718" s="128" t="s">
        <v>230</v>
      </c>
      <c r="N9718" s="128" t="s">
        <v>230</v>
      </c>
      <c r="AA9718" s="128" t="s">
        <v>230</v>
      </c>
    </row>
    <row r="9719" spans="6:27">
      <c r="F9719" s="128" t="s">
        <v>230</v>
      </c>
      <c r="G9719" s="128" t="s">
        <v>230</v>
      </c>
      <c r="H9719" s="128" t="s">
        <v>230</v>
      </c>
      <c r="I9719" s="128" t="s">
        <v>230</v>
      </c>
      <c r="J9719" s="128" t="s">
        <v>230</v>
      </c>
      <c r="K9719" s="128" t="s">
        <v>230</v>
      </c>
      <c r="N9719" s="128" t="s">
        <v>230</v>
      </c>
      <c r="AA9719" s="128" t="s">
        <v>230</v>
      </c>
    </row>
    <row r="9720" spans="6:27">
      <c r="F9720" s="128" t="s">
        <v>230</v>
      </c>
      <c r="G9720" s="128" t="s">
        <v>230</v>
      </c>
      <c r="H9720" s="128" t="s">
        <v>230</v>
      </c>
      <c r="I9720" s="128" t="s">
        <v>230</v>
      </c>
      <c r="J9720" s="128" t="s">
        <v>230</v>
      </c>
      <c r="K9720" s="128" t="s">
        <v>230</v>
      </c>
      <c r="N9720" s="128" t="s">
        <v>230</v>
      </c>
      <c r="AA9720" s="128" t="s">
        <v>230</v>
      </c>
    </row>
    <row r="9721" spans="6:27">
      <c r="F9721" s="128" t="s">
        <v>230</v>
      </c>
      <c r="G9721" s="128" t="s">
        <v>230</v>
      </c>
      <c r="H9721" s="128" t="s">
        <v>230</v>
      </c>
      <c r="I9721" s="128" t="s">
        <v>230</v>
      </c>
      <c r="J9721" s="128" t="s">
        <v>230</v>
      </c>
      <c r="K9721" s="128" t="s">
        <v>230</v>
      </c>
      <c r="N9721" s="128" t="s">
        <v>230</v>
      </c>
      <c r="AA9721" s="128" t="s">
        <v>230</v>
      </c>
    </row>
    <row r="9722" spans="6:27">
      <c r="F9722" s="128" t="s">
        <v>230</v>
      </c>
      <c r="G9722" s="128" t="s">
        <v>230</v>
      </c>
      <c r="H9722" s="128" t="s">
        <v>230</v>
      </c>
      <c r="I9722" s="128" t="s">
        <v>230</v>
      </c>
      <c r="J9722" s="128" t="s">
        <v>230</v>
      </c>
      <c r="K9722" s="128" t="s">
        <v>230</v>
      </c>
      <c r="N9722" s="128" t="s">
        <v>230</v>
      </c>
      <c r="AA9722" s="128" t="s">
        <v>230</v>
      </c>
    </row>
    <row r="9723" spans="6:27">
      <c r="F9723" s="128" t="s">
        <v>230</v>
      </c>
      <c r="G9723" s="128" t="s">
        <v>230</v>
      </c>
      <c r="H9723" s="128" t="s">
        <v>230</v>
      </c>
      <c r="I9723" s="128" t="s">
        <v>230</v>
      </c>
      <c r="J9723" s="128" t="s">
        <v>230</v>
      </c>
      <c r="K9723" s="128" t="s">
        <v>230</v>
      </c>
      <c r="N9723" s="128" t="s">
        <v>230</v>
      </c>
      <c r="AA9723" s="128" t="s">
        <v>230</v>
      </c>
    </row>
    <row r="9724" spans="6:27">
      <c r="F9724" s="128" t="s">
        <v>230</v>
      </c>
      <c r="G9724" s="128" t="s">
        <v>230</v>
      </c>
      <c r="H9724" s="128" t="s">
        <v>230</v>
      </c>
      <c r="I9724" s="128" t="s">
        <v>230</v>
      </c>
      <c r="J9724" s="128" t="s">
        <v>230</v>
      </c>
      <c r="K9724" s="128" t="s">
        <v>230</v>
      </c>
      <c r="N9724" s="128" t="s">
        <v>230</v>
      </c>
      <c r="AA9724" s="128" t="s">
        <v>230</v>
      </c>
    </row>
    <row r="9725" spans="6:27">
      <c r="F9725" s="128" t="s">
        <v>230</v>
      </c>
      <c r="G9725" s="128" t="s">
        <v>230</v>
      </c>
      <c r="H9725" s="128" t="s">
        <v>230</v>
      </c>
      <c r="I9725" s="128" t="s">
        <v>230</v>
      </c>
      <c r="J9725" s="128" t="s">
        <v>230</v>
      </c>
      <c r="K9725" s="128" t="s">
        <v>230</v>
      </c>
      <c r="N9725" s="128" t="s">
        <v>230</v>
      </c>
      <c r="AA9725" s="128" t="s">
        <v>230</v>
      </c>
    </row>
    <row r="9726" spans="6:27">
      <c r="F9726" s="128" t="s">
        <v>230</v>
      </c>
      <c r="G9726" s="128" t="s">
        <v>230</v>
      </c>
      <c r="H9726" s="128" t="s">
        <v>230</v>
      </c>
      <c r="I9726" s="128" t="s">
        <v>230</v>
      </c>
      <c r="J9726" s="128" t="s">
        <v>230</v>
      </c>
      <c r="K9726" s="128" t="s">
        <v>230</v>
      </c>
      <c r="N9726" s="128" t="s">
        <v>230</v>
      </c>
      <c r="AA9726" s="128" t="s">
        <v>230</v>
      </c>
    </row>
    <row r="9727" spans="6:27">
      <c r="F9727" s="128" t="s">
        <v>230</v>
      </c>
      <c r="G9727" s="128" t="s">
        <v>230</v>
      </c>
      <c r="H9727" s="128" t="s">
        <v>230</v>
      </c>
      <c r="I9727" s="128" t="s">
        <v>230</v>
      </c>
      <c r="J9727" s="128" t="s">
        <v>230</v>
      </c>
      <c r="K9727" s="128" t="s">
        <v>230</v>
      </c>
      <c r="N9727" s="128" t="s">
        <v>230</v>
      </c>
      <c r="AA9727" s="128" t="s">
        <v>230</v>
      </c>
    </row>
    <row r="9728" spans="6:27">
      <c r="F9728" s="128" t="s">
        <v>230</v>
      </c>
      <c r="G9728" s="128" t="s">
        <v>230</v>
      </c>
      <c r="H9728" s="128" t="s">
        <v>230</v>
      </c>
      <c r="I9728" s="128" t="s">
        <v>230</v>
      </c>
      <c r="J9728" s="128" t="s">
        <v>230</v>
      </c>
      <c r="K9728" s="128" t="s">
        <v>230</v>
      </c>
      <c r="N9728" s="128" t="s">
        <v>230</v>
      </c>
      <c r="AA9728" s="128" t="s">
        <v>230</v>
      </c>
    </row>
    <row r="9729" spans="6:27">
      <c r="F9729" s="128" t="s">
        <v>230</v>
      </c>
      <c r="G9729" s="128" t="s">
        <v>230</v>
      </c>
      <c r="H9729" s="128" t="s">
        <v>230</v>
      </c>
      <c r="I9729" s="128" t="s">
        <v>230</v>
      </c>
      <c r="J9729" s="128" t="s">
        <v>230</v>
      </c>
      <c r="K9729" s="128" t="s">
        <v>230</v>
      </c>
      <c r="N9729" s="128" t="s">
        <v>230</v>
      </c>
      <c r="AA9729" s="128" t="s">
        <v>230</v>
      </c>
    </row>
    <row r="9730" spans="6:27">
      <c r="F9730" s="128" t="s">
        <v>230</v>
      </c>
      <c r="G9730" s="128" t="s">
        <v>230</v>
      </c>
      <c r="H9730" s="128" t="s">
        <v>230</v>
      </c>
      <c r="I9730" s="128" t="s">
        <v>230</v>
      </c>
      <c r="J9730" s="128" t="s">
        <v>230</v>
      </c>
      <c r="K9730" s="128" t="s">
        <v>230</v>
      </c>
      <c r="N9730" s="128" t="s">
        <v>230</v>
      </c>
      <c r="AA9730" s="128" t="s">
        <v>230</v>
      </c>
    </row>
    <row r="9731" spans="6:27">
      <c r="F9731" s="128" t="s">
        <v>230</v>
      </c>
      <c r="G9731" s="128" t="s">
        <v>230</v>
      </c>
      <c r="H9731" s="128" t="s">
        <v>230</v>
      </c>
      <c r="I9731" s="128" t="s">
        <v>230</v>
      </c>
      <c r="J9731" s="128" t="s">
        <v>230</v>
      </c>
      <c r="K9731" s="128" t="s">
        <v>230</v>
      </c>
      <c r="N9731" s="128" t="s">
        <v>230</v>
      </c>
      <c r="AA9731" s="128" t="s">
        <v>230</v>
      </c>
    </row>
    <row r="9732" spans="6:27">
      <c r="F9732" s="128" t="s">
        <v>230</v>
      </c>
      <c r="G9732" s="128" t="s">
        <v>230</v>
      </c>
      <c r="H9732" s="128" t="s">
        <v>230</v>
      </c>
      <c r="I9732" s="128" t="s">
        <v>230</v>
      </c>
      <c r="J9732" s="128" t="s">
        <v>230</v>
      </c>
      <c r="K9732" s="128" t="s">
        <v>230</v>
      </c>
      <c r="N9732" s="128" t="s">
        <v>230</v>
      </c>
      <c r="AA9732" s="128" t="s">
        <v>230</v>
      </c>
    </row>
    <row r="9733" spans="6:27">
      <c r="F9733" s="128" t="s">
        <v>230</v>
      </c>
      <c r="G9733" s="128" t="s">
        <v>230</v>
      </c>
      <c r="H9733" s="128" t="s">
        <v>230</v>
      </c>
      <c r="I9733" s="128" t="s">
        <v>230</v>
      </c>
      <c r="J9733" s="128" t="s">
        <v>230</v>
      </c>
      <c r="K9733" s="128" t="s">
        <v>230</v>
      </c>
      <c r="N9733" s="128" t="s">
        <v>230</v>
      </c>
      <c r="AA9733" s="128" t="s">
        <v>230</v>
      </c>
    </row>
    <row r="9734" spans="6:27">
      <c r="F9734" s="128" t="s">
        <v>230</v>
      </c>
      <c r="G9734" s="128" t="s">
        <v>230</v>
      </c>
      <c r="H9734" s="128" t="s">
        <v>230</v>
      </c>
      <c r="I9734" s="128" t="s">
        <v>230</v>
      </c>
      <c r="J9734" s="128" t="s">
        <v>230</v>
      </c>
      <c r="K9734" s="128" t="s">
        <v>230</v>
      </c>
      <c r="N9734" s="128" t="s">
        <v>230</v>
      </c>
      <c r="AA9734" s="128" t="s">
        <v>230</v>
      </c>
    </row>
    <row r="9735" spans="6:27">
      <c r="F9735" s="128" t="s">
        <v>230</v>
      </c>
      <c r="G9735" s="128" t="s">
        <v>230</v>
      </c>
      <c r="H9735" s="128" t="s">
        <v>230</v>
      </c>
      <c r="I9735" s="128" t="s">
        <v>230</v>
      </c>
      <c r="J9735" s="128" t="s">
        <v>230</v>
      </c>
      <c r="K9735" s="128" t="s">
        <v>230</v>
      </c>
      <c r="N9735" s="128" t="s">
        <v>230</v>
      </c>
      <c r="AA9735" s="128" t="s">
        <v>230</v>
      </c>
    </row>
    <row r="9736" spans="6:27">
      <c r="F9736" s="128" t="s">
        <v>230</v>
      </c>
      <c r="G9736" s="128" t="s">
        <v>230</v>
      </c>
      <c r="H9736" s="128" t="s">
        <v>230</v>
      </c>
      <c r="I9736" s="128" t="s">
        <v>230</v>
      </c>
      <c r="J9736" s="128" t="s">
        <v>230</v>
      </c>
      <c r="K9736" s="128" t="s">
        <v>230</v>
      </c>
      <c r="N9736" s="128" t="s">
        <v>230</v>
      </c>
      <c r="AA9736" s="128" t="s">
        <v>230</v>
      </c>
    </row>
    <row r="9737" spans="6:27">
      <c r="F9737" s="128" t="s">
        <v>230</v>
      </c>
      <c r="G9737" s="128" t="s">
        <v>230</v>
      </c>
      <c r="H9737" s="128" t="s">
        <v>230</v>
      </c>
      <c r="I9737" s="128" t="s">
        <v>230</v>
      </c>
      <c r="J9737" s="128" t="s">
        <v>230</v>
      </c>
      <c r="K9737" s="128" t="s">
        <v>230</v>
      </c>
      <c r="N9737" s="128" t="s">
        <v>230</v>
      </c>
      <c r="AA9737" s="128" t="s">
        <v>230</v>
      </c>
    </row>
    <row r="9738" spans="6:27">
      <c r="F9738" s="128" t="s">
        <v>230</v>
      </c>
      <c r="G9738" s="128" t="s">
        <v>230</v>
      </c>
      <c r="H9738" s="128" t="s">
        <v>230</v>
      </c>
      <c r="I9738" s="128" t="s">
        <v>230</v>
      </c>
      <c r="J9738" s="128" t="s">
        <v>230</v>
      </c>
      <c r="K9738" s="128" t="s">
        <v>230</v>
      </c>
      <c r="N9738" s="128" t="s">
        <v>230</v>
      </c>
      <c r="AA9738" s="128" t="s">
        <v>230</v>
      </c>
    </row>
    <row r="9739" spans="6:27">
      <c r="F9739" s="128" t="s">
        <v>230</v>
      </c>
      <c r="G9739" s="128" t="s">
        <v>230</v>
      </c>
      <c r="H9739" s="128" t="s">
        <v>230</v>
      </c>
      <c r="I9739" s="128" t="s">
        <v>230</v>
      </c>
      <c r="J9739" s="128" t="s">
        <v>230</v>
      </c>
      <c r="K9739" s="128" t="s">
        <v>230</v>
      </c>
      <c r="N9739" s="128" t="s">
        <v>230</v>
      </c>
      <c r="AA9739" s="128" t="s">
        <v>230</v>
      </c>
    </row>
    <row r="9740" spans="6:27">
      <c r="F9740" s="128" t="s">
        <v>230</v>
      </c>
      <c r="G9740" s="128" t="s">
        <v>230</v>
      </c>
      <c r="H9740" s="128" t="s">
        <v>230</v>
      </c>
      <c r="I9740" s="128" t="s">
        <v>230</v>
      </c>
      <c r="J9740" s="128" t="s">
        <v>230</v>
      </c>
      <c r="K9740" s="128" t="s">
        <v>230</v>
      </c>
      <c r="N9740" s="128" t="s">
        <v>230</v>
      </c>
      <c r="AA9740" s="128" t="s">
        <v>230</v>
      </c>
    </row>
    <row r="9741" spans="6:27">
      <c r="F9741" s="128" t="s">
        <v>230</v>
      </c>
      <c r="G9741" s="128" t="s">
        <v>230</v>
      </c>
      <c r="H9741" s="128" t="s">
        <v>230</v>
      </c>
      <c r="I9741" s="128" t="s">
        <v>230</v>
      </c>
      <c r="J9741" s="128" t="s">
        <v>230</v>
      </c>
      <c r="K9741" s="128" t="s">
        <v>230</v>
      </c>
      <c r="N9741" s="128" t="s">
        <v>230</v>
      </c>
      <c r="AA9741" s="128" t="s">
        <v>230</v>
      </c>
    </row>
    <row r="9742" spans="6:27">
      <c r="F9742" s="128" t="s">
        <v>230</v>
      </c>
      <c r="G9742" s="128" t="s">
        <v>230</v>
      </c>
      <c r="H9742" s="128" t="s">
        <v>230</v>
      </c>
      <c r="I9742" s="128" t="s">
        <v>230</v>
      </c>
      <c r="J9742" s="128" t="s">
        <v>230</v>
      </c>
      <c r="K9742" s="128" t="s">
        <v>230</v>
      </c>
      <c r="N9742" s="128" t="s">
        <v>230</v>
      </c>
      <c r="AA9742" s="128" t="s">
        <v>230</v>
      </c>
    </row>
    <row r="9743" spans="6:27">
      <c r="F9743" s="128" t="s">
        <v>230</v>
      </c>
      <c r="G9743" s="128" t="s">
        <v>230</v>
      </c>
      <c r="H9743" s="128" t="s">
        <v>230</v>
      </c>
      <c r="I9743" s="128" t="s">
        <v>230</v>
      </c>
      <c r="J9743" s="128" t="s">
        <v>230</v>
      </c>
      <c r="K9743" s="128" t="s">
        <v>230</v>
      </c>
      <c r="N9743" s="128" t="s">
        <v>230</v>
      </c>
      <c r="AA9743" s="128" t="s">
        <v>230</v>
      </c>
    </row>
    <row r="9744" spans="6:27">
      <c r="F9744" s="128" t="s">
        <v>230</v>
      </c>
      <c r="G9744" s="128" t="s">
        <v>230</v>
      </c>
      <c r="H9744" s="128" t="s">
        <v>230</v>
      </c>
      <c r="I9744" s="128" t="s">
        <v>230</v>
      </c>
      <c r="J9744" s="128" t="s">
        <v>230</v>
      </c>
      <c r="K9744" s="128" t="s">
        <v>230</v>
      </c>
      <c r="N9744" s="128" t="s">
        <v>230</v>
      </c>
      <c r="AA9744" s="128" t="s">
        <v>230</v>
      </c>
    </row>
    <row r="9745" spans="6:27">
      <c r="F9745" s="128" t="s">
        <v>230</v>
      </c>
      <c r="G9745" s="128" t="s">
        <v>230</v>
      </c>
      <c r="H9745" s="128" t="s">
        <v>230</v>
      </c>
      <c r="I9745" s="128" t="s">
        <v>230</v>
      </c>
      <c r="J9745" s="128" t="s">
        <v>230</v>
      </c>
      <c r="K9745" s="128" t="s">
        <v>230</v>
      </c>
      <c r="N9745" s="128" t="s">
        <v>230</v>
      </c>
      <c r="AA9745" s="128" t="s">
        <v>230</v>
      </c>
    </row>
    <row r="9746" spans="6:27">
      <c r="F9746" s="128" t="s">
        <v>230</v>
      </c>
      <c r="G9746" s="128" t="s">
        <v>230</v>
      </c>
      <c r="H9746" s="128" t="s">
        <v>230</v>
      </c>
      <c r="I9746" s="128" t="s">
        <v>230</v>
      </c>
      <c r="J9746" s="128" t="s">
        <v>230</v>
      </c>
      <c r="K9746" s="128" t="s">
        <v>230</v>
      </c>
      <c r="N9746" s="128" t="s">
        <v>230</v>
      </c>
      <c r="AA9746" s="128" t="s">
        <v>230</v>
      </c>
    </row>
    <row r="9747" spans="6:27">
      <c r="F9747" s="128" t="s">
        <v>230</v>
      </c>
      <c r="G9747" s="128" t="s">
        <v>230</v>
      </c>
      <c r="H9747" s="128" t="s">
        <v>230</v>
      </c>
      <c r="I9747" s="128" t="s">
        <v>230</v>
      </c>
      <c r="J9747" s="128" t="s">
        <v>230</v>
      </c>
      <c r="K9747" s="128" t="s">
        <v>230</v>
      </c>
      <c r="N9747" s="128" t="s">
        <v>230</v>
      </c>
      <c r="AA9747" s="128" t="s">
        <v>230</v>
      </c>
    </row>
    <row r="9748" spans="6:27">
      <c r="F9748" s="128" t="s">
        <v>230</v>
      </c>
      <c r="G9748" s="128" t="s">
        <v>230</v>
      </c>
      <c r="H9748" s="128" t="s">
        <v>230</v>
      </c>
      <c r="I9748" s="128" t="s">
        <v>230</v>
      </c>
      <c r="J9748" s="128" t="s">
        <v>230</v>
      </c>
      <c r="K9748" s="128" t="s">
        <v>230</v>
      </c>
      <c r="N9748" s="128" t="s">
        <v>230</v>
      </c>
      <c r="AA9748" s="128" t="s">
        <v>230</v>
      </c>
    </row>
    <row r="9749" spans="6:27">
      <c r="F9749" s="128" t="s">
        <v>230</v>
      </c>
      <c r="G9749" s="128" t="s">
        <v>230</v>
      </c>
      <c r="H9749" s="128" t="s">
        <v>230</v>
      </c>
      <c r="I9749" s="128" t="s">
        <v>230</v>
      </c>
      <c r="J9749" s="128" t="s">
        <v>230</v>
      </c>
      <c r="K9749" s="128" t="s">
        <v>230</v>
      </c>
      <c r="N9749" s="128" t="s">
        <v>230</v>
      </c>
      <c r="AA9749" s="128" t="s">
        <v>230</v>
      </c>
    </row>
    <row r="9750" spans="6:27">
      <c r="F9750" s="128" t="s">
        <v>230</v>
      </c>
      <c r="G9750" s="128" t="s">
        <v>230</v>
      </c>
      <c r="H9750" s="128" t="s">
        <v>230</v>
      </c>
      <c r="I9750" s="128" t="s">
        <v>230</v>
      </c>
      <c r="J9750" s="128" t="s">
        <v>230</v>
      </c>
      <c r="K9750" s="128" t="s">
        <v>230</v>
      </c>
      <c r="N9750" s="128" t="s">
        <v>230</v>
      </c>
      <c r="AA9750" s="128" t="s">
        <v>230</v>
      </c>
    </row>
    <row r="9751" spans="6:27">
      <c r="F9751" s="128" t="s">
        <v>230</v>
      </c>
      <c r="G9751" s="128" t="s">
        <v>230</v>
      </c>
      <c r="H9751" s="128" t="s">
        <v>230</v>
      </c>
      <c r="I9751" s="128" t="s">
        <v>230</v>
      </c>
      <c r="J9751" s="128" t="s">
        <v>230</v>
      </c>
      <c r="K9751" s="128" t="s">
        <v>230</v>
      </c>
      <c r="N9751" s="128" t="s">
        <v>230</v>
      </c>
      <c r="AA9751" s="128" t="s">
        <v>230</v>
      </c>
    </row>
    <row r="9752" spans="6:27">
      <c r="F9752" s="128" t="s">
        <v>230</v>
      </c>
      <c r="G9752" s="128" t="s">
        <v>230</v>
      </c>
      <c r="H9752" s="128" t="s">
        <v>230</v>
      </c>
      <c r="I9752" s="128" t="s">
        <v>230</v>
      </c>
      <c r="J9752" s="128" t="s">
        <v>230</v>
      </c>
      <c r="K9752" s="128" t="s">
        <v>230</v>
      </c>
      <c r="N9752" s="128" t="s">
        <v>230</v>
      </c>
      <c r="AA9752" s="128" t="s">
        <v>230</v>
      </c>
    </row>
    <row r="9753" spans="6:27">
      <c r="F9753" s="128" t="s">
        <v>230</v>
      </c>
      <c r="G9753" s="128" t="s">
        <v>230</v>
      </c>
      <c r="H9753" s="128" t="s">
        <v>230</v>
      </c>
      <c r="I9753" s="128" t="s">
        <v>230</v>
      </c>
      <c r="J9753" s="128" t="s">
        <v>230</v>
      </c>
      <c r="K9753" s="128" t="s">
        <v>230</v>
      </c>
      <c r="N9753" s="128" t="s">
        <v>230</v>
      </c>
      <c r="AA9753" s="128" t="s">
        <v>230</v>
      </c>
    </row>
    <row r="9754" spans="6:27">
      <c r="F9754" s="128" t="s">
        <v>230</v>
      </c>
      <c r="G9754" s="128" t="s">
        <v>230</v>
      </c>
      <c r="H9754" s="128" t="s">
        <v>230</v>
      </c>
      <c r="I9754" s="128" t="s">
        <v>230</v>
      </c>
      <c r="J9754" s="128" t="s">
        <v>230</v>
      </c>
      <c r="K9754" s="128" t="s">
        <v>230</v>
      </c>
      <c r="N9754" s="128" t="s">
        <v>230</v>
      </c>
      <c r="AA9754" s="128" t="s">
        <v>230</v>
      </c>
    </row>
    <row r="9755" spans="6:27">
      <c r="F9755" s="128" t="s">
        <v>230</v>
      </c>
      <c r="G9755" s="128" t="s">
        <v>230</v>
      </c>
      <c r="H9755" s="128" t="s">
        <v>230</v>
      </c>
      <c r="I9755" s="128" t="s">
        <v>230</v>
      </c>
      <c r="J9755" s="128" t="s">
        <v>230</v>
      </c>
      <c r="K9755" s="128" t="s">
        <v>230</v>
      </c>
      <c r="N9755" s="128" t="s">
        <v>230</v>
      </c>
      <c r="AA9755" s="128" t="s">
        <v>230</v>
      </c>
    </row>
    <row r="9756" spans="6:27">
      <c r="F9756" s="128" t="s">
        <v>230</v>
      </c>
      <c r="G9756" s="128" t="s">
        <v>230</v>
      </c>
      <c r="H9756" s="128" t="s">
        <v>230</v>
      </c>
      <c r="I9756" s="128" t="s">
        <v>230</v>
      </c>
      <c r="J9756" s="128" t="s">
        <v>230</v>
      </c>
      <c r="K9756" s="128" t="s">
        <v>230</v>
      </c>
      <c r="N9756" s="128" t="s">
        <v>230</v>
      </c>
      <c r="AA9756" s="128" t="s">
        <v>230</v>
      </c>
    </row>
    <row r="9757" spans="6:27">
      <c r="F9757" s="128" t="s">
        <v>230</v>
      </c>
      <c r="G9757" s="128" t="s">
        <v>230</v>
      </c>
      <c r="H9757" s="128" t="s">
        <v>230</v>
      </c>
      <c r="I9757" s="128" t="s">
        <v>230</v>
      </c>
      <c r="J9757" s="128" t="s">
        <v>230</v>
      </c>
      <c r="K9757" s="128" t="s">
        <v>230</v>
      </c>
      <c r="N9757" s="128" t="s">
        <v>230</v>
      </c>
      <c r="AA9757" s="128" t="s">
        <v>230</v>
      </c>
    </row>
    <row r="9758" spans="6:27">
      <c r="F9758" s="128" t="s">
        <v>230</v>
      </c>
      <c r="G9758" s="128" t="s">
        <v>230</v>
      </c>
      <c r="H9758" s="128" t="s">
        <v>230</v>
      </c>
      <c r="I9758" s="128" t="s">
        <v>230</v>
      </c>
      <c r="J9758" s="128" t="s">
        <v>230</v>
      </c>
      <c r="K9758" s="128" t="s">
        <v>230</v>
      </c>
      <c r="N9758" s="128" t="s">
        <v>230</v>
      </c>
      <c r="AA9758" s="128" t="s">
        <v>230</v>
      </c>
    </row>
    <row r="9759" spans="6:27">
      <c r="F9759" s="128" t="s">
        <v>230</v>
      </c>
      <c r="G9759" s="128" t="s">
        <v>230</v>
      </c>
      <c r="H9759" s="128" t="s">
        <v>230</v>
      </c>
      <c r="I9759" s="128" t="s">
        <v>230</v>
      </c>
      <c r="J9759" s="128" t="s">
        <v>230</v>
      </c>
      <c r="K9759" s="128" t="s">
        <v>230</v>
      </c>
      <c r="N9759" s="128" t="s">
        <v>230</v>
      </c>
      <c r="AA9759" s="128" t="s">
        <v>230</v>
      </c>
    </row>
    <row r="9760" spans="6:27">
      <c r="F9760" s="128" t="s">
        <v>230</v>
      </c>
      <c r="G9760" s="128" t="s">
        <v>230</v>
      </c>
      <c r="H9760" s="128" t="s">
        <v>230</v>
      </c>
      <c r="I9760" s="128" t="s">
        <v>230</v>
      </c>
      <c r="J9760" s="128" t="s">
        <v>230</v>
      </c>
      <c r="K9760" s="128" t="s">
        <v>230</v>
      </c>
      <c r="N9760" s="128" t="s">
        <v>230</v>
      </c>
      <c r="AA9760" s="128" t="s">
        <v>230</v>
      </c>
    </row>
    <row r="9761" spans="6:27">
      <c r="F9761" s="128" t="s">
        <v>230</v>
      </c>
      <c r="G9761" s="128" t="s">
        <v>230</v>
      </c>
      <c r="H9761" s="128" t="s">
        <v>230</v>
      </c>
      <c r="I9761" s="128" t="s">
        <v>230</v>
      </c>
      <c r="J9761" s="128" t="s">
        <v>230</v>
      </c>
      <c r="K9761" s="128" t="s">
        <v>230</v>
      </c>
      <c r="N9761" s="128" t="s">
        <v>230</v>
      </c>
      <c r="AA9761" s="128" t="s">
        <v>230</v>
      </c>
    </row>
    <row r="9762" spans="6:27">
      <c r="F9762" s="128" t="s">
        <v>230</v>
      </c>
      <c r="G9762" s="128" t="s">
        <v>230</v>
      </c>
      <c r="H9762" s="128" t="s">
        <v>230</v>
      </c>
      <c r="I9762" s="128" t="s">
        <v>230</v>
      </c>
      <c r="J9762" s="128" t="s">
        <v>230</v>
      </c>
      <c r="K9762" s="128" t="s">
        <v>230</v>
      </c>
      <c r="N9762" s="128" t="s">
        <v>230</v>
      </c>
      <c r="AA9762" s="128" t="s">
        <v>230</v>
      </c>
    </row>
    <row r="9763" spans="6:27">
      <c r="F9763" s="128" t="s">
        <v>230</v>
      </c>
      <c r="G9763" s="128" t="s">
        <v>230</v>
      </c>
      <c r="H9763" s="128" t="s">
        <v>230</v>
      </c>
      <c r="I9763" s="128" t="s">
        <v>230</v>
      </c>
      <c r="J9763" s="128" t="s">
        <v>230</v>
      </c>
      <c r="K9763" s="128" t="s">
        <v>230</v>
      </c>
      <c r="N9763" s="128" t="s">
        <v>230</v>
      </c>
      <c r="AA9763" s="128" t="s">
        <v>230</v>
      </c>
    </row>
    <row r="9764" spans="6:27">
      <c r="F9764" s="128" t="s">
        <v>230</v>
      </c>
      <c r="G9764" s="128" t="s">
        <v>230</v>
      </c>
      <c r="H9764" s="128" t="s">
        <v>230</v>
      </c>
      <c r="I9764" s="128" t="s">
        <v>230</v>
      </c>
      <c r="J9764" s="128" t="s">
        <v>230</v>
      </c>
      <c r="K9764" s="128" t="s">
        <v>230</v>
      </c>
      <c r="N9764" s="128" t="s">
        <v>230</v>
      </c>
      <c r="AA9764" s="128" t="s">
        <v>230</v>
      </c>
    </row>
    <row r="9765" spans="6:27">
      <c r="F9765" s="128" t="s">
        <v>230</v>
      </c>
      <c r="G9765" s="128" t="s">
        <v>230</v>
      </c>
      <c r="H9765" s="128" t="s">
        <v>230</v>
      </c>
      <c r="I9765" s="128" t="s">
        <v>230</v>
      </c>
      <c r="J9765" s="128" t="s">
        <v>230</v>
      </c>
      <c r="K9765" s="128" t="s">
        <v>230</v>
      </c>
      <c r="N9765" s="128" t="s">
        <v>230</v>
      </c>
      <c r="AA9765" s="128" t="s">
        <v>230</v>
      </c>
    </row>
    <row r="9766" spans="6:27">
      <c r="F9766" s="128" t="s">
        <v>230</v>
      </c>
      <c r="G9766" s="128" t="s">
        <v>230</v>
      </c>
      <c r="H9766" s="128" t="s">
        <v>230</v>
      </c>
      <c r="I9766" s="128" t="s">
        <v>230</v>
      </c>
      <c r="J9766" s="128" t="s">
        <v>230</v>
      </c>
      <c r="K9766" s="128" t="s">
        <v>230</v>
      </c>
      <c r="N9766" s="128" t="s">
        <v>230</v>
      </c>
      <c r="AA9766" s="128" t="s">
        <v>230</v>
      </c>
    </row>
    <row r="9767" spans="6:27">
      <c r="F9767" s="128" t="s">
        <v>230</v>
      </c>
      <c r="G9767" s="128" t="s">
        <v>230</v>
      </c>
      <c r="H9767" s="128" t="s">
        <v>230</v>
      </c>
      <c r="I9767" s="128" t="s">
        <v>230</v>
      </c>
      <c r="J9767" s="128" t="s">
        <v>230</v>
      </c>
      <c r="K9767" s="128" t="s">
        <v>230</v>
      </c>
      <c r="N9767" s="128" t="s">
        <v>230</v>
      </c>
      <c r="AA9767" s="128" t="s">
        <v>230</v>
      </c>
    </row>
    <row r="9768" spans="6:27">
      <c r="F9768" s="128" t="s">
        <v>230</v>
      </c>
      <c r="G9768" s="128" t="s">
        <v>230</v>
      </c>
      <c r="H9768" s="128" t="s">
        <v>230</v>
      </c>
      <c r="I9768" s="128" t="s">
        <v>230</v>
      </c>
      <c r="J9768" s="128" t="s">
        <v>230</v>
      </c>
      <c r="K9768" s="128" t="s">
        <v>230</v>
      </c>
      <c r="N9768" s="128" t="s">
        <v>230</v>
      </c>
      <c r="AA9768" s="128" t="s">
        <v>230</v>
      </c>
    </row>
    <row r="9769" spans="6:27">
      <c r="F9769" s="128" t="s">
        <v>230</v>
      </c>
      <c r="G9769" s="128" t="s">
        <v>230</v>
      </c>
      <c r="H9769" s="128" t="s">
        <v>230</v>
      </c>
      <c r="I9769" s="128" t="s">
        <v>230</v>
      </c>
      <c r="J9769" s="128" t="s">
        <v>230</v>
      </c>
      <c r="K9769" s="128" t="s">
        <v>230</v>
      </c>
      <c r="N9769" s="128" t="s">
        <v>230</v>
      </c>
      <c r="AA9769" s="128" t="s">
        <v>230</v>
      </c>
    </row>
    <row r="9770" spans="6:27">
      <c r="F9770" s="128" t="s">
        <v>230</v>
      </c>
      <c r="G9770" s="128" t="s">
        <v>230</v>
      </c>
      <c r="H9770" s="128" t="s">
        <v>230</v>
      </c>
      <c r="I9770" s="128" t="s">
        <v>230</v>
      </c>
      <c r="J9770" s="128" t="s">
        <v>230</v>
      </c>
      <c r="K9770" s="128" t="s">
        <v>230</v>
      </c>
      <c r="N9770" s="128" t="s">
        <v>230</v>
      </c>
      <c r="AA9770" s="128" t="s">
        <v>230</v>
      </c>
    </row>
    <row r="9771" spans="6:27">
      <c r="F9771" s="128" t="s">
        <v>230</v>
      </c>
      <c r="G9771" s="128" t="s">
        <v>230</v>
      </c>
      <c r="H9771" s="128" t="s">
        <v>230</v>
      </c>
      <c r="I9771" s="128" t="s">
        <v>230</v>
      </c>
      <c r="J9771" s="128" t="s">
        <v>230</v>
      </c>
      <c r="K9771" s="128" t="s">
        <v>230</v>
      </c>
      <c r="N9771" s="128" t="s">
        <v>230</v>
      </c>
      <c r="AA9771" s="128" t="s">
        <v>230</v>
      </c>
    </row>
    <row r="9772" spans="6:27">
      <c r="F9772" s="128" t="s">
        <v>230</v>
      </c>
      <c r="G9772" s="128" t="s">
        <v>230</v>
      </c>
      <c r="H9772" s="128" t="s">
        <v>230</v>
      </c>
      <c r="I9772" s="128" t="s">
        <v>230</v>
      </c>
      <c r="J9772" s="128" t="s">
        <v>230</v>
      </c>
      <c r="K9772" s="128" t="s">
        <v>230</v>
      </c>
      <c r="N9772" s="128" t="s">
        <v>230</v>
      </c>
      <c r="AA9772" s="128" t="s">
        <v>230</v>
      </c>
    </row>
    <row r="9773" spans="6:27">
      <c r="F9773" s="128" t="s">
        <v>230</v>
      </c>
      <c r="G9773" s="128" t="s">
        <v>230</v>
      </c>
      <c r="H9773" s="128" t="s">
        <v>230</v>
      </c>
      <c r="I9773" s="128" t="s">
        <v>230</v>
      </c>
      <c r="J9773" s="128" t="s">
        <v>230</v>
      </c>
      <c r="K9773" s="128" t="s">
        <v>230</v>
      </c>
      <c r="N9773" s="128" t="s">
        <v>230</v>
      </c>
      <c r="AA9773" s="128" t="s">
        <v>230</v>
      </c>
    </row>
    <row r="9774" spans="6:27">
      <c r="F9774" s="128" t="s">
        <v>230</v>
      </c>
      <c r="G9774" s="128" t="s">
        <v>230</v>
      </c>
      <c r="H9774" s="128" t="s">
        <v>230</v>
      </c>
      <c r="I9774" s="128" t="s">
        <v>230</v>
      </c>
      <c r="J9774" s="128" t="s">
        <v>230</v>
      </c>
      <c r="K9774" s="128" t="s">
        <v>230</v>
      </c>
      <c r="N9774" s="128" t="s">
        <v>230</v>
      </c>
      <c r="AA9774" s="128" t="s">
        <v>230</v>
      </c>
    </row>
    <row r="9775" spans="6:27">
      <c r="F9775" s="128" t="s">
        <v>230</v>
      </c>
      <c r="G9775" s="128" t="s">
        <v>230</v>
      </c>
      <c r="H9775" s="128" t="s">
        <v>230</v>
      </c>
      <c r="I9775" s="128" t="s">
        <v>230</v>
      </c>
      <c r="J9775" s="128" t="s">
        <v>230</v>
      </c>
      <c r="K9775" s="128" t="s">
        <v>230</v>
      </c>
      <c r="N9775" s="128" t="s">
        <v>230</v>
      </c>
      <c r="AA9775" s="128" t="s">
        <v>230</v>
      </c>
    </row>
    <row r="9776" spans="6:27">
      <c r="F9776" s="128" t="s">
        <v>230</v>
      </c>
      <c r="G9776" s="128" t="s">
        <v>230</v>
      </c>
      <c r="H9776" s="128" t="s">
        <v>230</v>
      </c>
      <c r="I9776" s="128" t="s">
        <v>230</v>
      </c>
      <c r="J9776" s="128" t="s">
        <v>230</v>
      </c>
      <c r="K9776" s="128" t="s">
        <v>230</v>
      </c>
      <c r="N9776" s="128" t="s">
        <v>230</v>
      </c>
      <c r="AA9776" s="128" t="s">
        <v>230</v>
      </c>
    </row>
    <row r="9777" spans="6:27">
      <c r="F9777" s="128" t="s">
        <v>230</v>
      </c>
      <c r="G9777" s="128" t="s">
        <v>230</v>
      </c>
      <c r="H9777" s="128" t="s">
        <v>230</v>
      </c>
      <c r="I9777" s="128" t="s">
        <v>230</v>
      </c>
      <c r="J9777" s="128" t="s">
        <v>230</v>
      </c>
      <c r="K9777" s="128" t="s">
        <v>230</v>
      </c>
      <c r="N9777" s="128" t="s">
        <v>230</v>
      </c>
      <c r="AA9777" s="128" t="s">
        <v>230</v>
      </c>
    </row>
    <row r="9778" spans="6:27">
      <c r="F9778" s="128" t="s">
        <v>230</v>
      </c>
      <c r="G9778" s="128" t="s">
        <v>230</v>
      </c>
      <c r="H9778" s="128" t="s">
        <v>230</v>
      </c>
      <c r="I9778" s="128" t="s">
        <v>230</v>
      </c>
      <c r="J9778" s="128" t="s">
        <v>230</v>
      </c>
      <c r="K9778" s="128" t="s">
        <v>230</v>
      </c>
      <c r="N9778" s="128" t="s">
        <v>230</v>
      </c>
      <c r="AA9778" s="128" t="s">
        <v>230</v>
      </c>
    </row>
    <row r="9779" spans="6:27">
      <c r="F9779" s="128" t="s">
        <v>230</v>
      </c>
      <c r="G9779" s="128" t="s">
        <v>230</v>
      </c>
      <c r="H9779" s="128" t="s">
        <v>230</v>
      </c>
      <c r="I9779" s="128" t="s">
        <v>230</v>
      </c>
      <c r="J9779" s="128" t="s">
        <v>230</v>
      </c>
      <c r="K9779" s="128" t="s">
        <v>230</v>
      </c>
      <c r="N9779" s="128" t="s">
        <v>230</v>
      </c>
      <c r="AA9779" s="128" t="s">
        <v>230</v>
      </c>
    </row>
    <row r="9780" spans="6:27">
      <c r="F9780" s="128" t="s">
        <v>230</v>
      </c>
      <c r="G9780" s="128" t="s">
        <v>230</v>
      </c>
      <c r="H9780" s="128" t="s">
        <v>230</v>
      </c>
      <c r="I9780" s="128" t="s">
        <v>230</v>
      </c>
      <c r="J9780" s="128" t="s">
        <v>230</v>
      </c>
      <c r="K9780" s="128" t="s">
        <v>230</v>
      </c>
      <c r="N9780" s="128" t="s">
        <v>230</v>
      </c>
      <c r="AA9780" s="128" t="s">
        <v>230</v>
      </c>
    </row>
    <row r="9781" spans="6:27">
      <c r="F9781" s="128" t="s">
        <v>230</v>
      </c>
      <c r="G9781" s="128" t="s">
        <v>230</v>
      </c>
      <c r="H9781" s="128" t="s">
        <v>230</v>
      </c>
      <c r="I9781" s="128" t="s">
        <v>230</v>
      </c>
      <c r="J9781" s="128" t="s">
        <v>230</v>
      </c>
      <c r="K9781" s="128" t="s">
        <v>230</v>
      </c>
      <c r="N9781" s="128" t="s">
        <v>230</v>
      </c>
      <c r="AA9781" s="128" t="s">
        <v>230</v>
      </c>
    </row>
    <row r="9782" spans="6:27">
      <c r="F9782" s="128" t="s">
        <v>230</v>
      </c>
      <c r="G9782" s="128" t="s">
        <v>230</v>
      </c>
      <c r="H9782" s="128" t="s">
        <v>230</v>
      </c>
      <c r="I9782" s="128" t="s">
        <v>230</v>
      </c>
      <c r="J9782" s="128" t="s">
        <v>230</v>
      </c>
      <c r="K9782" s="128" t="s">
        <v>230</v>
      </c>
      <c r="N9782" s="128" t="s">
        <v>230</v>
      </c>
      <c r="AA9782" s="128" t="s">
        <v>230</v>
      </c>
    </row>
    <row r="9783" spans="6:27">
      <c r="F9783" s="128" t="s">
        <v>230</v>
      </c>
      <c r="G9783" s="128" t="s">
        <v>230</v>
      </c>
      <c r="H9783" s="128" t="s">
        <v>230</v>
      </c>
      <c r="I9783" s="128" t="s">
        <v>230</v>
      </c>
      <c r="J9783" s="128" t="s">
        <v>230</v>
      </c>
      <c r="K9783" s="128" t="s">
        <v>230</v>
      </c>
      <c r="N9783" s="128" t="s">
        <v>230</v>
      </c>
      <c r="AA9783" s="128" t="s">
        <v>230</v>
      </c>
    </row>
    <row r="9784" spans="6:27">
      <c r="F9784" s="128" t="s">
        <v>230</v>
      </c>
      <c r="G9784" s="128" t="s">
        <v>230</v>
      </c>
      <c r="H9784" s="128" t="s">
        <v>230</v>
      </c>
      <c r="I9784" s="128" t="s">
        <v>230</v>
      </c>
      <c r="J9784" s="128" t="s">
        <v>230</v>
      </c>
      <c r="K9784" s="128" t="s">
        <v>230</v>
      </c>
      <c r="N9784" s="128" t="s">
        <v>230</v>
      </c>
      <c r="AA9784" s="128" t="s">
        <v>230</v>
      </c>
    </row>
    <row r="9785" spans="6:27">
      <c r="F9785" s="128" t="s">
        <v>230</v>
      </c>
      <c r="G9785" s="128" t="s">
        <v>230</v>
      </c>
      <c r="H9785" s="128" t="s">
        <v>230</v>
      </c>
      <c r="I9785" s="128" t="s">
        <v>230</v>
      </c>
      <c r="J9785" s="128" t="s">
        <v>230</v>
      </c>
      <c r="K9785" s="128" t="s">
        <v>230</v>
      </c>
      <c r="N9785" s="128" t="s">
        <v>230</v>
      </c>
      <c r="AA9785" s="128" t="s">
        <v>230</v>
      </c>
    </row>
    <row r="9786" spans="6:27">
      <c r="F9786" s="128" t="s">
        <v>230</v>
      </c>
      <c r="G9786" s="128" t="s">
        <v>230</v>
      </c>
      <c r="H9786" s="128" t="s">
        <v>230</v>
      </c>
      <c r="I9786" s="128" t="s">
        <v>230</v>
      </c>
      <c r="J9786" s="128" t="s">
        <v>230</v>
      </c>
      <c r="K9786" s="128" t="s">
        <v>230</v>
      </c>
      <c r="N9786" s="128" t="s">
        <v>230</v>
      </c>
      <c r="AA9786" s="128" t="s">
        <v>230</v>
      </c>
    </row>
    <row r="9787" spans="6:27">
      <c r="F9787" s="128" t="s">
        <v>230</v>
      </c>
      <c r="G9787" s="128" t="s">
        <v>230</v>
      </c>
      <c r="H9787" s="128" t="s">
        <v>230</v>
      </c>
      <c r="I9787" s="128" t="s">
        <v>230</v>
      </c>
      <c r="J9787" s="128" t="s">
        <v>230</v>
      </c>
      <c r="K9787" s="128" t="s">
        <v>230</v>
      </c>
      <c r="N9787" s="128" t="s">
        <v>230</v>
      </c>
      <c r="AA9787" s="128" t="s">
        <v>230</v>
      </c>
    </row>
    <row r="9788" spans="6:27">
      <c r="F9788" s="128" t="s">
        <v>230</v>
      </c>
      <c r="G9788" s="128" t="s">
        <v>230</v>
      </c>
      <c r="H9788" s="128" t="s">
        <v>230</v>
      </c>
      <c r="I9788" s="128" t="s">
        <v>230</v>
      </c>
      <c r="J9788" s="128" t="s">
        <v>230</v>
      </c>
      <c r="K9788" s="128" t="s">
        <v>230</v>
      </c>
      <c r="N9788" s="128" t="s">
        <v>230</v>
      </c>
      <c r="AA9788" s="128" t="s">
        <v>230</v>
      </c>
    </row>
    <row r="9789" spans="6:27">
      <c r="F9789" s="128" t="s">
        <v>230</v>
      </c>
      <c r="G9789" s="128" t="s">
        <v>230</v>
      </c>
      <c r="H9789" s="128" t="s">
        <v>230</v>
      </c>
      <c r="I9789" s="128" t="s">
        <v>230</v>
      </c>
      <c r="J9789" s="128" t="s">
        <v>230</v>
      </c>
      <c r="K9789" s="128" t="s">
        <v>230</v>
      </c>
      <c r="N9789" s="128" t="s">
        <v>230</v>
      </c>
      <c r="AA9789" s="128" t="s">
        <v>230</v>
      </c>
    </row>
    <row r="9790" spans="6:27">
      <c r="F9790" s="128" t="s">
        <v>230</v>
      </c>
      <c r="G9790" s="128" t="s">
        <v>230</v>
      </c>
      <c r="H9790" s="128" t="s">
        <v>230</v>
      </c>
      <c r="I9790" s="128" t="s">
        <v>230</v>
      </c>
      <c r="J9790" s="128" t="s">
        <v>230</v>
      </c>
      <c r="K9790" s="128" t="s">
        <v>230</v>
      </c>
      <c r="N9790" s="128" t="s">
        <v>230</v>
      </c>
      <c r="AA9790" s="128" t="s">
        <v>230</v>
      </c>
    </row>
    <row r="9791" spans="6:27">
      <c r="F9791" s="128" t="s">
        <v>230</v>
      </c>
      <c r="G9791" s="128" t="s">
        <v>230</v>
      </c>
      <c r="H9791" s="128" t="s">
        <v>230</v>
      </c>
      <c r="I9791" s="128" t="s">
        <v>230</v>
      </c>
      <c r="J9791" s="128" t="s">
        <v>230</v>
      </c>
      <c r="K9791" s="128" t="s">
        <v>230</v>
      </c>
      <c r="N9791" s="128" t="s">
        <v>230</v>
      </c>
      <c r="AA9791" s="128" t="s">
        <v>230</v>
      </c>
    </row>
    <row r="9792" spans="6:27">
      <c r="F9792" s="128" t="s">
        <v>230</v>
      </c>
      <c r="G9792" s="128" t="s">
        <v>230</v>
      </c>
      <c r="H9792" s="128" t="s">
        <v>230</v>
      </c>
      <c r="I9792" s="128" t="s">
        <v>230</v>
      </c>
      <c r="J9792" s="128" t="s">
        <v>230</v>
      </c>
      <c r="K9792" s="128" t="s">
        <v>230</v>
      </c>
      <c r="N9792" s="128" t="s">
        <v>230</v>
      </c>
      <c r="AA9792" s="128" t="s">
        <v>230</v>
      </c>
    </row>
    <row r="9793" spans="6:27">
      <c r="F9793" s="128" t="s">
        <v>230</v>
      </c>
      <c r="G9793" s="128" t="s">
        <v>230</v>
      </c>
      <c r="H9793" s="128" t="s">
        <v>230</v>
      </c>
      <c r="I9793" s="128" t="s">
        <v>230</v>
      </c>
      <c r="J9793" s="128" t="s">
        <v>230</v>
      </c>
      <c r="K9793" s="128" t="s">
        <v>230</v>
      </c>
      <c r="N9793" s="128" t="s">
        <v>230</v>
      </c>
      <c r="AA9793" s="128" t="s">
        <v>230</v>
      </c>
    </row>
    <row r="9794" spans="6:27">
      <c r="F9794" s="128" t="s">
        <v>230</v>
      </c>
      <c r="G9794" s="128" t="s">
        <v>230</v>
      </c>
      <c r="H9794" s="128" t="s">
        <v>230</v>
      </c>
      <c r="I9794" s="128" t="s">
        <v>230</v>
      </c>
      <c r="J9794" s="128" t="s">
        <v>230</v>
      </c>
      <c r="K9794" s="128" t="s">
        <v>230</v>
      </c>
      <c r="N9794" s="128" t="s">
        <v>230</v>
      </c>
      <c r="AA9794" s="128" t="s">
        <v>230</v>
      </c>
    </row>
    <row r="9795" spans="6:27">
      <c r="F9795" s="128" t="s">
        <v>230</v>
      </c>
      <c r="G9795" s="128" t="s">
        <v>230</v>
      </c>
      <c r="H9795" s="128" t="s">
        <v>230</v>
      </c>
      <c r="I9795" s="128" t="s">
        <v>230</v>
      </c>
      <c r="J9795" s="128" t="s">
        <v>230</v>
      </c>
      <c r="K9795" s="128" t="s">
        <v>230</v>
      </c>
      <c r="N9795" s="128" t="s">
        <v>230</v>
      </c>
      <c r="AA9795" s="128" t="s">
        <v>230</v>
      </c>
    </row>
    <row r="9796" spans="6:27">
      <c r="F9796" s="128" t="s">
        <v>230</v>
      </c>
      <c r="G9796" s="128" t="s">
        <v>230</v>
      </c>
      <c r="H9796" s="128" t="s">
        <v>230</v>
      </c>
      <c r="I9796" s="128" t="s">
        <v>230</v>
      </c>
      <c r="J9796" s="128" t="s">
        <v>230</v>
      </c>
      <c r="K9796" s="128" t="s">
        <v>230</v>
      </c>
      <c r="N9796" s="128" t="s">
        <v>230</v>
      </c>
      <c r="AA9796" s="128" t="s">
        <v>230</v>
      </c>
    </row>
    <row r="9797" spans="6:27">
      <c r="F9797" s="128" t="s">
        <v>230</v>
      </c>
      <c r="G9797" s="128" t="s">
        <v>230</v>
      </c>
      <c r="H9797" s="128" t="s">
        <v>230</v>
      </c>
      <c r="I9797" s="128" t="s">
        <v>230</v>
      </c>
      <c r="J9797" s="128" t="s">
        <v>230</v>
      </c>
      <c r="K9797" s="128" t="s">
        <v>230</v>
      </c>
      <c r="N9797" s="128" t="s">
        <v>230</v>
      </c>
      <c r="AA9797" s="128" t="s">
        <v>230</v>
      </c>
    </row>
    <row r="9798" spans="6:27">
      <c r="F9798" s="128" t="s">
        <v>230</v>
      </c>
      <c r="G9798" s="128" t="s">
        <v>230</v>
      </c>
      <c r="H9798" s="128" t="s">
        <v>230</v>
      </c>
      <c r="I9798" s="128" t="s">
        <v>230</v>
      </c>
      <c r="J9798" s="128" t="s">
        <v>230</v>
      </c>
      <c r="K9798" s="128" t="s">
        <v>230</v>
      </c>
      <c r="N9798" s="128" t="s">
        <v>230</v>
      </c>
      <c r="AA9798" s="128" t="s">
        <v>230</v>
      </c>
    </row>
    <row r="9799" spans="6:27">
      <c r="F9799" s="128" t="s">
        <v>230</v>
      </c>
      <c r="G9799" s="128" t="s">
        <v>230</v>
      </c>
      <c r="H9799" s="128" t="s">
        <v>230</v>
      </c>
      <c r="I9799" s="128" t="s">
        <v>230</v>
      </c>
      <c r="J9799" s="128" t="s">
        <v>230</v>
      </c>
      <c r="K9799" s="128" t="s">
        <v>230</v>
      </c>
      <c r="N9799" s="128" t="s">
        <v>230</v>
      </c>
      <c r="AA9799" s="128" t="s">
        <v>230</v>
      </c>
    </row>
    <row r="9800" spans="6:27">
      <c r="F9800" s="128" t="s">
        <v>230</v>
      </c>
      <c r="G9800" s="128" t="s">
        <v>230</v>
      </c>
      <c r="H9800" s="128" t="s">
        <v>230</v>
      </c>
      <c r="I9800" s="128" t="s">
        <v>230</v>
      </c>
      <c r="J9800" s="128" t="s">
        <v>230</v>
      </c>
      <c r="K9800" s="128" t="s">
        <v>230</v>
      </c>
      <c r="N9800" s="128" t="s">
        <v>230</v>
      </c>
      <c r="AA9800" s="128" t="s">
        <v>230</v>
      </c>
    </row>
    <row r="9801" spans="6:27">
      <c r="F9801" s="128" t="s">
        <v>230</v>
      </c>
      <c r="G9801" s="128" t="s">
        <v>230</v>
      </c>
      <c r="H9801" s="128" t="s">
        <v>230</v>
      </c>
      <c r="I9801" s="128" t="s">
        <v>230</v>
      </c>
      <c r="J9801" s="128" t="s">
        <v>230</v>
      </c>
      <c r="K9801" s="128" t="s">
        <v>230</v>
      </c>
      <c r="N9801" s="128" t="s">
        <v>230</v>
      </c>
      <c r="AA9801" s="128" t="s">
        <v>230</v>
      </c>
    </row>
    <row r="9802" spans="6:27">
      <c r="F9802" s="128" t="s">
        <v>230</v>
      </c>
      <c r="G9802" s="128" t="s">
        <v>230</v>
      </c>
      <c r="H9802" s="128" t="s">
        <v>230</v>
      </c>
      <c r="I9802" s="128" t="s">
        <v>230</v>
      </c>
      <c r="J9802" s="128" t="s">
        <v>230</v>
      </c>
      <c r="K9802" s="128" t="s">
        <v>230</v>
      </c>
      <c r="N9802" s="128" t="s">
        <v>230</v>
      </c>
      <c r="AA9802" s="128" t="s">
        <v>230</v>
      </c>
    </row>
    <row r="9803" spans="6:27">
      <c r="F9803" s="128" t="s">
        <v>230</v>
      </c>
      <c r="G9803" s="128" t="s">
        <v>230</v>
      </c>
      <c r="H9803" s="128" t="s">
        <v>230</v>
      </c>
      <c r="I9803" s="128" t="s">
        <v>230</v>
      </c>
      <c r="J9803" s="128" t="s">
        <v>230</v>
      </c>
      <c r="K9803" s="128" t="s">
        <v>230</v>
      </c>
      <c r="N9803" s="128" t="s">
        <v>230</v>
      </c>
      <c r="AA9803" s="128" t="s">
        <v>230</v>
      </c>
    </row>
    <row r="9804" spans="6:27">
      <c r="F9804" s="128" t="s">
        <v>230</v>
      </c>
      <c r="G9804" s="128" t="s">
        <v>230</v>
      </c>
      <c r="H9804" s="128" t="s">
        <v>230</v>
      </c>
      <c r="I9804" s="128" t="s">
        <v>230</v>
      </c>
      <c r="J9804" s="128" t="s">
        <v>230</v>
      </c>
      <c r="K9804" s="128" t="s">
        <v>230</v>
      </c>
      <c r="N9804" s="128" t="s">
        <v>230</v>
      </c>
      <c r="AA9804" s="128" t="s">
        <v>230</v>
      </c>
    </row>
    <row r="9805" spans="6:27">
      <c r="F9805" s="128" t="s">
        <v>230</v>
      </c>
      <c r="G9805" s="128" t="s">
        <v>230</v>
      </c>
      <c r="H9805" s="128" t="s">
        <v>230</v>
      </c>
      <c r="I9805" s="128" t="s">
        <v>230</v>
      </c>
      <c r="J9805" s="128" t="s">
        <v>230</v>
      </c>
      <c r="K9805" s="128" t="s">
        <v>230</v>
      </c>
      <c r="N9805" s="128" t="s">
        <v>230</v>
      </c>
      <c r="AA9805" s="128" t="s">
        <v>230</v>
      </c>
    </row>
    <row r="9806" spans="6:27">
      <c r="F9806" s="128" t="s">
        <v>230</v>
      </c>
      <c r="G9806" s="128" t="s">
        <v>230</v>
      </c>
      <c r="H9806" s="128" t="s">
        <v>230</v>
      </c>
      <c r="I9806" s="128" t="s">
        <v>230</v>
      </c>
      <c r="J9806" s="128" t="s">
        <v>230</v>
      </c>
      <c r="K9806" s="128" t="s">
        <v>230</v>
      </c>
      <c r="N9806" s="128" t="s">
        <v>230</v>
      </c>
      <c r="AA9806" s="128" t="s">
        <v>230</v>
      </c>
    </row>
    <row r="9807" spans="6:27">
      <c r="F9807" s="128" t="s">
        <v>230</v>
      </c>
      <c r="G9807" s="128" t="s">
        <v>230</v>
      </c>
      <c r="H9807" s="128" t="s">
        <v>230</v>
      </c>
      <c r="I9807" s="128" t="s">
        <v>230</v>
      </c>
      <c r="J9807" s="128" t="s">
        <v>230</v>
      </c>
      <c r="K9807" s="128" t="s">
        <v>230</v>
      </c>
      <c r="N9807" s="128" t="s">
        <v>230</v>
      </c>
      <c r="AA9807" s="128" t="s">
        <v>230</v>
      </c>
    </row>
    <row r="9808" spans="6:27">
      <c r="F9808" s="128" t="s">
        <v>230</v>
      </c>
      <c r="G9808" s="128" t="s">
        <v>230</v>
      </c>
      <c r="H9808" s="128" t="s">
        <v>230</v>
      </c>
      <c r="I9808" s="128" t="s">
        <v>230</v>
      </c>
      <c r="J9808" s="128" t="s">
        <v>230</v>
      </c>
      <c r="K9808" s="128" t="s">
        <v>230</v>
      </c>
      <c r="N9808" s="128" t="s">
        <v>230</v>
      </c>
      <c r="AA9808" s="128" t="s">
        <v>230</v>
      </c>
    </row>
    <row r="9809" spans="6:27">
      <c r="F9809" s="128" t="s">
        <v>230</v>
      </c>
      <c r="G9809" s="128" t="s">
        <v>230</v>
      </c>
      <c r="H9809" s="128" t="s">
        <v>230</v>
      </c>
      <c r="I9809" s="128" t="s">
        <v>230</v>
      </c>
      <c r="J9809" s="128" t="s">
        <v>230</v>
      </c>
      <c r="K9809" s="128" t="s">
        <v>230</v>
      </c>
      <c r="N9809" s="128" t="s">
        <v>230</v>
      </c>
      <c r="AA9809" s="128" t="s">
        <v>230</v>
      </c>
    </row>
    <row r="9810" spans="6:27">
      <c r="F9810" s="128" t="s">
        <v>230</v>
      </c>
      <c r="G9810" s="128" t="s">
        <v>230</v>
      </c>
      <c r="H9810" s="128" t="s">
        <v>230</v>
      </c>
      <c r="I9810" s="128" t="s">
        <v>230</v>
      </c>
      <c r="J9810" s="128" t="s">
        <v>230</v>
      </c>
      <c r="K9810" s="128" t="s">
        <v>230</v>
      </c>
      <c r="N9810" s="128" t="s">
        <v>230</v>
      </c>
      <c r="AA9810" s="128" t="s">
        <v>230</v>
      </c>
    </row>
    <row r="9811" spans="6:27">
      <c r="F9811" s="128" t="s">
        <v>230</v>
      </c>
      <c r="G9811" s="128" t="s">
        <v>230</v>
      </c>
      <c r="H9811" s="128" t="s">
        <v>230</v>
      </c>
      <c r="I9811" s="128" t="s">
        <v>230</v>
      </c>
      <c r="J9811" s="128" t="s">
        <v>230</v>
      </c>
      <c r="K9811" s="128" t="s">
        <v>230</v>
      </c>
      <c r="N9811" s="128" t="s">
        <v>230</v>
      </c>
      <c r="AA9811" s="128" t="s">
        <v>230</v>
      </c>
    </row>
    <row r="9812" spans="6:27">
      <c r="F9812" s="128" t="s">
        <v>230</v>
      </c>
      <c r="G9812" s="128" t="s">
        <v>230</v>
      </c>
      <c r="H9812" s="128" t="s">
        <v>230</v>
      </c>
      <c r="I9812" s="128" t="s">
        <v>230</v>
      </c>
      <c r="J9812" s="128" t="s">
        <v>230</v>
      </c>
      <c r="K9812" s="128" t="s">
        <v>230</v>
      </c>
      <c r="N9812" s="128" t="s">
        <v>230</v>
      </c>
      <c r="AA9812" s="128" t="s">
        <v>230</v>
      </c>
    </row>
    <row r="9813" spans="6:27">
      <c r="F9813" s="128" t="s">
        <v>230</v>
      </c>
      <c r="G9813" s="128" t="s">
        <v>230</v>
      </c>
      <c r="H9813" s="128" t="s">
        <v>230</v>
      </c>
      <c r="I9813" s="128" t="s">
        <v>230</v>
      </c>
      <c r="J9813" s="128" t="s">
        <v>230</v>
      </c>
      <c r="K9813" s="128" t="s">
        <v>230</v>
      </c>
      <c r="N9813" s="128" t="s">
        <v>230</v>
      </c>
      <c r="AA9813" s="128" t="s">
        <v>230</v>
      </c>
    </row>
    <row r="9814" spans="6:27">
      <c r="F9814" s="128" t="s">
        <v>230</v>
      </c>
      <c r="G9814" s="128" t="s">
        <v>230</v>
      </c>
      <c r="H9814" s="128" t="s">
        <v>230</v>
      </c>
      <c r="I9814" s="128" t="s">
        <v>230</v>
      </c>
      <c r="J9814" s="128" t="s">
        <v>230</v>
      </c>
      <c r="K9814" s="128" t="s">
        <v>230</v>
      </c>
      <c r="N9814" s="128" t="s">
        <v>230</v>
      </c>
      <c r="AA9814" s="128" t="s">
        <v>230</v>
      </c>
    </row>
    <row r="9815" spans="6:27">
      <c r="F9815" s="128" t="s">
        <v>230</v>
      </c>
      <c r="G9815" s="128" t="s">
        <v>230</v>
      </c>
      <c r="H9815" s="128" t="s">
        <v>230</v>
      </c>
      <c r="I9815" s="128" t="s">
        <v>230</v>
      </c>
      <c r="J9815" s="128" t="s">
        <v>230</v>
      </c>
      <c r="K9815" s="128" t="s">
        <v>230</v>
      </c>
      <c r="N9815" s="128" t="s">
        <v>230</v>
      </c>
      <c r="AA9815" s="128" t="s">
        <v>230</v>
      </c>
    </row>
    <row r="9816" spans="6:27">
      <c r="F9816" s="128" t="s">
        <v>230</v>
      </c>
      <c r="G9816" s="128" t="s">
        <v>230</v>
      </c>
      <c r="H9816" s="128" t="s">
        <v>230</v>
      </c>
      <c r="I9816" s="128" t="s">
        <v>230</v>
      </c>
      <c r="J9816" s="128" t="s">
        <v>230</v>
      </c>
      <c r="K9816" s="128" t="s">
        <v>230</v>
      </c>
      <c r="N9816" s="128" t="s">
        <v>230</v>
      </c>
      <c r="AA9816" s="128" t="s">
        <v>230</v>
      </c>
    </row>
    <row r="9817" spans="6:27">
      <c r="F9817" s="128" t="s">
        <v>230</v>
      </c>
      <c r="G9817" s="128" t="s">
        <v>230</v>
      </c>
      <c r="H9817" s="128" t="s">
        <v>230</v>
      </c>
      <c r="I9817" s="128" t="s">
        <v>230</v>
      </c>
      <c r="J9817" s="128" t="s">
        <v>230</v>
      </c>
      <c r="K9817" s="128" t="s">
        <v>230</v>
      </c>
      <c r="N9817" s="128" t="s">
        <v>230</v>
      </c>
      <c r="AA9817" s="128" t="s">
        <v>230</v>
      </c>
    </row>
    <row r="9818" spans="6:27">
      <c r="F9818" s="128" t="s">
        <v>230</v>
      </c>
      <c r="G9818" s="128" t="s">
        <v>230</v>
      </c>
      <c r="H9818" s="128" t="s">
        <v>230</v>
      </c>
      <c r="I9818" s="128" t="s">
        <v>230</v>
      </c>
      <c r="J9818" s="128" t="s">
        <v>230</v>
      </c>
      <c r="K9818" s="128" t="s">
        <v>230</v>
      </c>
      <c r="N9818" s="128" t="s">
        <v>230</v>
      </c>
      <c r="AA9818" s="128" t="s">
        <v>230</v>
      </c>
    </row>
    <row r="9819" spans="6:27">
      <c r="F9819" s="128" t="s">
        <v>230</v>
      </c>
      <c r="G9819" s="128" t="s">
        <v>230</v>
      </c>
      <c r="H9819" s="128" t="s">
        <v>230</v>
      </c>
      <c r="I9819" s="128" t="s">
        <v>230</v>
      </c>
      <c r="J9819" s="128" t="s">
        <v>230</v>
      </c>
      <c r="K9819" s="128" t="s">
        <v>230</v>
      </c>
      <c r="N9819" s="128" t="s">
        <v>230</v>
      </c>
      <c r="AA9819" s="128" t="s">
        <v>230</v>
      </c>
    </row>
    <row r="9820" spans="6:27">
      <c r="F9820" s="128" t="s">
        <v>230</v>
      </c>
      <c r="G9820" s="128" t="s">
        <v>230</v>
      </c>
      <c r="H9820" s="128" t="s">
        <v>230</v>
      </c>
      <c r="I9820" s="128" t="s">
        <v>230</v>
      </c>
      <c r="J9820" s="128" t="s">
        <v>230</v>
      </c>
      <c r="K9820" s="128" t="s">
        <v>230</v>
      </c>
      <c r="N9820" s="128" t="s">
        <v>230</v>
      </c>
      <c r="AA9820" s="128" t="s">
        <v>230</v>
      </c>
    </row>
    <row r="9821" spans="6:27">
      <c r="F9821" s="128" t="s">
        <v>230</v>
      </c>
      <c r="G9821" s="128" t="s">
        <v>230</v>
      </c>
      <c r="H9821" s="128" t="s">
        <v>230</v>
      </c>
      <c r="I9821" s="128" t="s">
        <v>230</v>
      </c>
      <c r="J9821" s="128" t="s">
        <v>230</v>
      </c>
      <c r="K9821" s="128" t="s">
        <v>230</v>
      </c>
      <c r="N9821" s="128" t="s">
        <v>230</v>
      </c>
      <c r="AA9821" s="128" t="s">
        <v>230</v>
      </c>
    </row>
    <row r="9822" spans="6:27">
      <c r="F9822" s="128" t="s">
        <v>230</v>
      </c>
      <c r="G9822" s="128" t="s">
        <v>230</v>
      </c>
      <c r="H9822" s="128" t="s">
        <v>230</v>
      </c>
      <c r="I9822" s="128" t="s">
        <v>230</v>
      </c>
      <c r="J9822" s="128" t="s">
        <v>230</v>
      </c>
      <c r="K9822" s="128" t="s">
        <v>230</v>
      </c>
      <c r="N9822" s="128" t="s">
        <v>230</v>
      </c>
      <c r="AA9822" s="128" t="s">
        <v>230</v>
      </c>
    </row>
    <row r="9823" spans="6:27">
      <c r="F9823" s="128" t="s">
        <v>230</v>
      </c>
      <c r="G9823" s="128" t="s">
        <v>230</v>
      </c>
      <c r="H9823" s="128" t="s">
        <v>230</v>
      </c>
      <c r="I9823" s="128" t="s">
        <v>230</v>
      </c>
      <c r="J9823" s="128" t="s">
        <v>230</v>
      </c>
      <c r="K9823" s="128" t="s">
        <v>230</v>
      </c>
      <c r="N9823" s="128" t="s">
        <v>230</v>
      </c>
      <c r="AA9823" s="128" t="s">
        <v>230</v>
      </c>
    </row>
    <row r="9824" spans="6:27">
      <c r="F9824" s="128" t="s">
        <v>230</v>
      </c>
      <c r="G9824" s="128" t="s">
        <v>230</v>
      </c>
      <c r="H9824" s="128" t="s">
        <v>230</v>
      </c>
      <c r="I9824" s="128" t="s">
        <v>230</v>
      </c>
      <c r="J9824" s="128" t="s">
        <v>230</v>
      </c>
      <c r="K9824" s="128" t="s">
        <v>230</v>
      </c>
      <c r="N9824" s="128" t="s">
        <v>230</v>
      </c>
      <c r="AA9824" s="128" t="s">
        <v>230</v>
      </c>
    </row>
    <row r="9825" spans="6:27">
      <c r="F9825" s="128" t="s">
        <v>230</v>
      </c>
      <c r="G9825" s="128" t="s">
        <v>230</v>
      </c>
      <c r="H9825" s="128" t="s">
        <v>230</v>
      </c>
      <c r="I9825" s="128" t="s">
        <v>230</v>
      </c>
      <c r="J9825" s="128" t="s">
        <v>230</v>
      </c>
      <c r="K9825" s="128" t="s">
        <v>230</v>
      </c>
      <c r="N9825" s="128" t="s">
        <v>230</v>
      </c>
      <c r="AA9825" s="128" t="s">
        <v>230</v>
      </c>
    </row>
    <row r="9826" spans="6:27">
      <c r="F9826" s="128" t="s">
        <v>230</v>
      </c>
      <c r="G9826" s="128" t="s">
        <v>230</v>
      </c>
      <c r="H9826" s="128" t="s">
        <v>230</v>
      </c>
      <c r="I9826" s="128" t="s">
        <v>230</v>
      </c>
      <c r="J9826" s="128" t="s">
        <v>230</v>
      </c>
      <c r="K9826" s="128" t="s">
        <v>230</v>
      </c>
      <c r="N9826" s="128" t="s">
        <v>230</v>
      </c>
      <c r="AA9826" s="128" t="s">
        <v>230</v>
      </c>
    </row>
    <row r="9827" spans="6:27">
      <c r="F9827" s="128" t="s">
        <v>230</v>
      </c>
      <c r="G9827" s="128" t="s">
        <v>230</v>
      </c>
      <c r="H9827" s="128" t="s">
        <v>230</v>
      </c>
      <c r="I9827" s="128" t="s">
        <v>230</v>
      </c>
      <c r="J9827" s="128" t="s">
        <v>230</v>
      </c>
      <c r="K9827" s="128" t="s">
        <v>230</v>
      </c>
      <c r="N9827" s="128" t="s">
        <v>230</v>
      </c>
      <c r="AA9827" s="128" t="s">
        <v>230</v>
      </c>
    </row>
    <row r="9828" spans="6:27">
      <c r="F9828" s="128" t="s">
        <v>230</v>
      </c>
      <c r="G9828" s="128" t="s">
        <v>230</v>
      </c>
      <c r="H9828" s="128" t="s">
        <v>230</v>
      </c>
      <c r="I9828" s="128" t="s">
        <v>230</v>
      </c>
      <c r="J9828" s="128" t="s">
        <v>230</v>
      </c>
      <c r="K9828" s="128" t="s">
        <v>230</v>
      </c>
      <c r="N9828" s="128" t="s">
        <v>230</v>
      </c>
      <c r="AA9828" s="128" t="s">
        <v>230</v>
      </c>
    </row>
    <row r="9829" spans="6:27">
      <c r="F9829" s="128" t="s">
        <v>230</v>
      </c>
      <c r="G9829" s="128" t="s">
        <v>230</v>
      </c>
      <c r="H9829" s="128" t="s">
        <v>230</v>
      </c>
      <c r="I9829" s="128" t="s">
        <v>230</v>
      </c>
      <c r="J9829" s="128" t="s">
        <v>230</v>
      </c>
      <c r="K9829" s="128" t="s">
        <v>230</v>
      </c>
      <c r="N9829" s="128" t="s">
        <v>230</v>
      </c>
      <c r="AA9829" s="128" t="s">
        <v>230</v>
      </c>
    </row>
    <row r="9830" spans="6:27">
      <c r="F9830" s="128" t="s">
        <v>230</v>
      </c>
      <c r="G9830" s="128" t="s">
        <v>230</v>
      </c>
      <c r="H9830" s="128" t="s">
        <v>230</v>
      </c>
      <c r="I9830" s="128" t="s">
        <v>230</v>
      </c>
      <c r="J9830" s="128" t="s">
        <v>230</v>
      </c>
      <c r="K9830" s="128" t="s">
        <v>230</v>
      </c>
      <c r="N9830" s="128" t="s">
        <v>230</v>
      </c>
      <c r="AA9830" s="128" t="s">
        <v>230</v>
      </c>
    </row>
    <row r="9831" spans="6:27">
      <c r="F9831" s="128" t="s">
        <v>230</v>
      </c>
      <c r="G9831" s="128" t="s">
        <v>230</v>
      </c>
      <c r="H9831" s="128" t="s">
        <v>230</v>
      </c>
      <c r="I9831" s="128" t="s">
        <v>230</v>
      </c>
      <c r="J9831" s="128" t="s">
        <v>230</v>
      </c>
      <c r="K9831" s="128" t="s">
        <v>230</v>
      </c>
      <c r="N9831" s="128" t="s">
        <v>230</v>
      </c>
      <c r="AA9831" s="128" t="s">
        <v>230</v>
      </c>
    </row>
    <row r="9832" spans="6:27">
      <c r="F9832" s="128" t="s">
        <v>230</v>
      </c>
      <c r="G9832" s="128" t="s">
        <v>230</v>
      </c>
      <c r="H9832" s="128" t="s">
        <v>230</v>
      </c>
      <c r="I9832" s="128" t="s">
        <v>230</v>
      </c>
      <c r="J9832" s="128" t="s">
        <v>230</v>
      </c>
      <c r="K9832" s="128" t="s">
        <v>230</v>
      </c>
      <c r="N9832" s="128" t="s">
        <v>230</v>
      </c>
      <c r="AA9832" s="128" t="s">
        <v>230</v>
      </c>
    </row>
    <row r="9833" spans="6:27">
      <c r="F9833" s="128" t="s">
        <v>230</v>
      </c>
      <c r="G9833" s="128" t="s">
        <v>230</v>
      </c>
      <c r="H9833" s="128" t="s">
        <v>230</v>
      </c>
      <c r="I9833" s="128" t="s">
        <v>230</v>
      </c>
      <c r="J9833" s="128" t="s">
        <v>230</v>
      </c>
      <c r="K9833" s="128" t="s">
        <v>230</v>
      </c>
      <c r="N9833" s="128" t="s">
        <v>230</v>
      </c>
      <c r="AA9833" s="128" t="s">
        <v>230</v>
      </c>
    </row>
    <row r="9834" spans="6:27">
      <c r="F9834" s="128" t="s">
        <v>230</v>
      </c>
      <c r="G9834" s="128" t="s">
        <v>230</v>
      </c>
      <c r="H9834" s="128" t="s">
        <v>230</v>
      </c>
      <c r="I9834" s="128" t="s">
        <v>230</v>
      </c>
      <c r="J9834" s="128" t="s">
        <v>230</v>
      </c>
      <c r="K9834" s="128" t="s">
        <v>230</v>
      </c>
      <c r="N9834" s="128" t="s">
        <v>230</v>
      </c>
      <c r="AA9834" s="128" t="s">
        <v>230</v>
      </c>
    </row>
    <row r="9835" spans="6:27">
      <c r="F9835" s="128" t="s">
        <v>230</v>
      </c>
      <c r="G9835" s="128" t="s">
        <v>230</v>
      </c>
      <c r="H9835" s="128" t="s">
        <v>230</v>
      </c>
      <c r="I9835" s="128" t="s">
        <v>230</v>
      </c>
      <c r="J9835" s="128" t="s">
        <v>230</v>
      </c>
      <c r="K9835" s="128" t="s">
        <v>230</v>
      </c>
      <c r="N9835" s="128" t="s">
        <v>230</v>
      </c>
      <c r="AA9835" s="128" t="s">
        <v>230</v>
      </c>
    </row>
    <row r="9836" spans="6:27">
      <c r="F9836" s="128" t="s">
        <v>230</v>
      </c>
      <c r="G9836" s="128" t="s">
        <v>230</v>
      </c>
      <c r="H9836" s="128" t="s">
        <v>230</v>
      </c>
      <c r="I9836" s="128" t="s">
        <v>230</v>
      </c>
      <c r="J9836" s="128" t="s">
        <v>230</v>
      </c>
      <c r="K9836" s="128" t="s">
        <v>230</v>
      </c>
      <c r="N9836" s="128" t="s">
        <v>230</v>
      </c>
      <c r="AA9836" s="128" t="s">
        <v>230</v>
      </c>
    </row>
    <row r="9837" spans="6:27">
      <c r="F9837" s="128" t="s">
        <v>230</v>
      </c>
      <c r="G9837" s="128" t="s">
        <v>230</v>
      </c>
      <c r="H9837" s="128" t="s">
        <v>230</v>
      </c>
      <c r="I9837" s="128" t="s">
        <v>230</v>
      </c>
      <c r="J9837" s="128" t="s">
        <v>230</v>
      </c>
      <c r="K9837" s="128" t="s">
        <v>230</v>
      </c>
      <c r="N9837" s="128" t="s">
        <v>230</v>
      </c>
      <c r="AA9837" s="128" t="s">
        <v>230</v>
      </c>
    </row>
    <row r="9838" spans="6:27">
      <c r="F9838" s="128" t="s">
        <v>230</v>
      </c>
      <c r="G9838" s="128" t="s">
        <v>230</v>
      </c>
      <c r="H9838" s="128" t="s">
        <v>230</v>
      </c>
      <c r="I9838" s="128" t="s">
        <v>230</v>
      </c>
      <c r="J9838" s="128" t="s">
        <v>230</v>
      </c>
      <c r="K9838" s="128" t="s">
        <v>230</v>
      </c>
      <c r="N9838" s="128" t="s">
        <v>230</v>
      </c>
      <c r="AA9838" s="128" t="s">
        <v>230</v>
      </c>
    </row>
    <row r="9839" spans="6:27">
      <c r="F9839" s="128" t="s">
        <v>230</v>
      </c>
      <c r="G9839" s="128" t="s">
        <v>230</v>
      </c>
      <c r="H9839" s="128" t="s">
        <v>230</v>
      </c>
      <c r="I9839" s="128" t="s">
        <v>230</v>
      </c>
      <c r="J9839" s="128" t="s">
        <v>230</v>
      </c>
      <c r="K9839" s="128" t="s">
        <v>230</v>
      </c>
      <c r="N9839" s="128" t="s">
        <v>230</v>
      </c>
      <c r="AA9839" s="128" t="s">
        <v>230</v>
      </c>
    </row>
    <row r="9840" spans="6:27">
      <c r="F9840" s="128" t="s">
        <v>230</v>
      </c>
      <c r="G9840" s="128" t="s">
        <v>230</v>
      </c>
      <c r="H9840" s="128" t="s">
        <v>230</v>
      </c>
      <c r="I9840" s="128" t="s">
        <v>230</v>
      </c>
      <c r="J9840" s="128" t="s">
        <v>230</v>
      </c>
      <c r="K9840" s="128" t="s">
        <v>230</v>
      </c>
      <c r="N9840" s="128" t="s">
        <v>230</v>
      </c>
      <c r="AA9840" s="128" t="s">
        <v>230</v>
      </c>
    </row>
    <row r="9841" spans="6:27">
      <c r="F9841" s="128" t="s">
        <v>230</v>
      </c>
      <c r="G9841" s="128" t="s">
        <v>230</v>
      </c>
      <c r="H9841" s="128" t="s">
        <v>230</v>
      </c>
      <c r="I9841" s="128" t="s">
        <v>230</v>
      </c>
      <c r="J9841" s="128" t="s">
        <v>230</v>
      </c>
      <c r="K9841" s="128" t="s">
        <v>230</v>
      </c>
      <c r="N9841" s="128" t="s">
        <v>230</v>
      </c>
      <c r="AA9841" s="128" t="s">
        <v>230</v>
      </c>
    </row>
    <row r="9842" spans="6:27">
      <c r="F9842" s="128" t="s">
        <v>230</v>
      </c>
      <c r="G9842" s="128" t="s">
        <v>230</v>
      </c>
      <c r="H9842" s="128" t="s">
        <v>230</v>
      </c>
      <c r="I9842" s="128" t="s">
        <v>230</v>
      </c>
      <c r="J9842" s="128" t="s">
        <v>230</v>
      </c>
      <c r="K9842" s="128" t="s">
        <v>230</v>
      </c>
      <c r="N9842" s="128" t="s">
        <v>230</v>
      </c>
      <c r="AA9842" s="128" t="s">
        <v>230</v>
      </c>
    </row>
    <row r="9843" spans="6:27">
      <c r="F9843" s="128" t="s">
        <v>230</v>
      </c>
      <c r="G9843" s="128" t="s">
        <v>230</v>
      </c>
      <c r="H9843" s="128" t="s">
        <v>230</v>
      </c>
      <c r="I9843" s="128" t="s">
        <v>230</v>
      </c>
      <c r="J9843" s="128" t="s">
        <v>230</v>
      </c>
      <c r="K9843" s="128" t="s">
        <v>230</v>
      </c>
      <c r="N9843" s="128" t="s">
        <v>230</v>
      </c>
      <c r="AA9843" s="128" t="s">
        <v>230</v>
      </c>
    </row>
    <row r="9844" spans="6:27">
      <c r="F9844" s="128" t="s">
        <v>230</v>
      </c>
      <c r="G9844" s="128" t="s">
        <v>230</v>
      </c>
      <c r="H9844" s="128" t="s">
        <v>230</v>
      </c>
      <c r="I9844" s="128" t="s">
        <v>230</v>
      </c>
      <c r="J9844" s="128" t="s">
        <v>230</v>
      </c>
      <c r="K9844" s="128" t="s">
        <v>230</v>
      </c>
      <c r="N9844" s="128" t="s">
        <v>230</v>
      </c>
      <c r="AA9844" s="128" t="s">
        <v>230</v>
      </c>
    </row>
    <row r="9845" spans="6:27">
      <c r="F9845" s="128" t="s">
        <v>230</v>
      </c>
      <c r="G9845" s="128" t="s">
        <v>230</v>
      </c>
      <c r="H9845" s="128" t="s">
        <v>230</v>
      </c>
      <c r="I9845" s="128" t="s">
        <v>230</v>
      </c>
      <c r="J9845" s="128" t="s">
        <v>230</v>
      </c>
      <c r="K9845" s="128" t="s">
        <v>230</v>
      </c>
      <c r="N9845" s="128" t="s">
        <v>230</v>
      </c>
      <c r="AA9845" s="128" t="s">
        <v>230</v>
      </c>
    </row>
    <row r="9846" spans="6:27">
      <c r="F9846" s="128" t="s">
        <v>230</v>
      </c>
      <c r="G9846" s="128" t="s">
        <v>230</v>
      </c>
      <c r="H9846" s="128" t="s">
        <v>230</v>
      </c>
      <c r="I9846" s="128" t="s">
        <v>230</v>
      </c>
      <c r="J9846" s="128" t="s">
        <v>230</v>
      </c>
      <c r="K9846" s="128" t="s">
        <v>230</v>
      </c>
      <c r="N9846" s="128" t="s">
        <v>230</v>
      </c>
      <c r="AA9846" s="128" t="s">
        <v>230</v>
      </c>
    </row>
    <row r="9847" spans="6:27">
      <c r="F9847" s="128" t="s">
        <v>230</v>
      </c>
      <c r="G9847" s="128" t="s">
        <v>230</v>
      </c>
      <c r="H9847" s="128" t="s">
        <v>230</v>
      </c>
      <c r="I9847" s="128" t="s">
        <v>230</v>
      </c>
      <c r="J9847" s="128" t="s">
        <v>230</v>
      </c>
      <c r="K9847" s="128" t="s">
        <v>230</v>
      </c>
      <c r="N9847" s="128" t="s">
        <v>230</v>
      </c>
      <c r="AA9847" s="128" t="s">
        <v>230</v>
      </c>
    </row>
    <row r="9848" spans="6:27">
      <c r="F9848" s="128" t="s">
        <v>230</v>
      </c>
      <c r="G9848" s="128" t="s">
        <v>230</v>
      </c>
      <c r="H9848" s="128" t="s">
        <v>230</v>
      </c>
      <c r="I9848" s="128" t="s">
        <v>230</v>
      </c>
      <c r="J9848" s="128" t="s">
        <v>230</v>
      </c>
      <c r="K9848" s="128" t="s">
        <v>230</v>
      </c>
      <c r="N9848" s="128" t="s">
        <v>230</v>
      </c>
      <c r="AA9848" s="128" t="s">
        <v>230</v>
      </c>
    </row>
    <row r="9849" spans="6:27">
      <c r="F9849" s="128" t="s">
        <v>230</v>
      </c>
      <c r="G9849" s="128" t="s">
        <v>230</v>
      </c>
      <c r="H9849" s="128" t="s">
        <v>230</v>
      </c>
      <c r="I9849" s="128" t="s">
        <v>230</v>
      </c>
      <c r="J9849" s="128" t="s">
        <v>230</v>
      </c>
      <c r="K9849" s="128" t="s">
        <v>230</v>
      </c>
      <c r="N9849" s="128" t="s">
        <v>230</v>
      </c>
      <c r="AA9849" s="128" t="s">
        <v>230</v>
      </c>
    </row>
    <row r="9850" spans="6:27">
      <c r="F9850" s="128" t="s">
        <v>230</v>
      </c>
      <c r="G9850" s="128" t="s">
        <v>230</v>
      </c>
      <c r="H9850" s="128" t="s">
        <v>230</v>
      </c>
      <c r="I9850" s="128" t="s">
        <v>230</v>
      </c>
      <c r="J9850" s="128" t="s">
        <v>230</v>
      </c>
      <c r="K9850" s="128" t="s">
        <v>230</v>
      </c>
      <c r="N9850" s="128" t="s">
        <v>230</v>
      </c>
      <c r="AA9850" s="128" t="s">
        <v>230</v>
      </c>
    </row>
    <row r="9851" spans="6:27">
      <c r="F9851" s="128" t="s">
        <v>230</v>
      </c>
      <c r="G9851" s="128" t="s">
        <v>230</v>
      </c>
      <c r="H9851" s="128" t="s">
        <v>230</v>
      </c>
      <c r="I9851" s="128" t="s">
        <v>230</v>
      </c>
      <c r="J9851" s="128" t="s">
        <v>230</v>
      </c>
      <c r="K9851" s="128" t="s">
        <v>230</v>
      </c>
      <c r="N9851" s="128" t="s">
        <v>230</v>
      </c>
      <c r="AA9851" s="128" t="s">
        <v>230</v>
      </c>
    </row>
    <row r="9852" spans="6:27">
      <c r="F9852" s="128" t="s">
        <v>230</v>
      </c>
      <c r="G9852" s="128" t="s">
        <v>230</v>
      </c>
      <c r="H9852" s="128" t="s">
        <v>230</v>
      </c>
      <c r="I9852" s="128" t="s">
        <v>230</v>
      </c>
      <c r="J9852" s="128" t="s">
        <v>230</v>
      </c>
      <c r="K9852" s="128" t="s">
        <v>230</v>
      </c>
      <c r="N9852" s="128" t="s">
        <v>230</v>
      </c>
      <c r="AA9852" s="128" t="s">
        <v>230</v>
      </c>
    </row>
    <row r="9853" spans="6:27">
      <c r="F9853" s="128" t="s">
        <v>230</v>
      </c>
      <c r="G9853" s="128" t="s">
        <v>230</v>
      </c>
      <c r="H9853" s="128" t="s">
        <v>230</v>
      </c>
      <c r="I9853" s="128" t="s">
        <v>230</v>
      </c>
      <c r="J9853" s="128" t="s">
        <v>230</v>
      </c>
      <c r="K9853" s="128" t="s">
        <v>230</v>
      </c>
      <c r="N9853" s="128" t="s">
        <v>230</v>
      </c>
      <c r="AA9853" s="128" t="s">
        <v>230</v>
      </c>
    </row>
    <row r="9854" spans="6:27">
      <c r="F9854" s="128" t="s">
        <v>230</v>
      </c>
      <c r="G9854" s="128" t="s">
        <v>230</v>
      </c>
      <c r="H9854" s="128" t="s">
        <v>230</v>
      </c>
      <c r="I9854" s="128" t="s">
        <v>230</v>
      </c>
      <c r="J9854" s="128" t="s">
        <v>230</v>
      </c>
      <c r="K9854" s="128" t="s">
        <v>230</v>
      </c>
      <c r="N9854" s="128" t="s">
        <v>230</v>
      </c>
      <c r="AA9854" s="128" t="s">
        <v>230</v>
      </c>
    </row>
    <row r="9855" spans="6:27">
      <c r="F9855" s="128" t="s">
        <v>230</v>
      </c>
      <c r="G9855" s="128" t="s">
        <v>230</v>
      </c>
      <c r="H9855" s="128" t="s">
        <v>230</v>
      </c>
      <c r="I9855" s="128" t="s">
        <v>230</v>
      </c>
      <c r="J9855" s="128" t="s">
        <v>230</v>
      </c>
      <c r="K9855" s="128" t="s">
        <v>230</v>
      </c>
      <c r="N9855" s="128" t="s">
        <v>230</v>
      </c>
      <c r="AA9855" s="128" t="s">
        <v>230</v>
      </c>
    </row>
    <row r="9856" spans="6:27">
      <c r="F9856" s="128" t="s">
        <v>230</v>
      </c>
      <c r="G9856" s="128" t="s">
        <v>230</v>
      </c>
      <c r="H9856" s="128" t="s">
        <v>230</v>
      </c>
      <c r="I9856" s="128" t="s">
        <v>230</v>
      </c>
      <c r="J9856" s="128" t="s">
        <v>230</v>
      </c>
      <c r="K9856" s="128" t="s">
        <v>230</v>
      </c>
      <c r="N9856" s="128" t="s">
        <v>230</v>
      </c>
      <c r="AA9856" s="128" t="s">
        <v>230</v>
      </c>
    </row>
    <row r="9857" spans="6:27">
      <c r="F9857" s="128" t="s">
        <v>230</v>
      </c>
      <c r="G9857" s="128" t="s">
        <v>230</v>
      </c>
      <c r="H9857" s="128" t="s">
        <v>230</v>
      </c>
      <c r="I9857" s="128" t="s">
        <v>230</v>
      </c>
      <c r="J9857" s="128" t="s">
        <v>230</v>
      </c>
      <c r="K9857" s="128" t="s">
        <v>230</v>
      </c>
      <c r="N9857" s="128" t="s">
        <v>230</v>
      </c>
      <c r="AA9857" s="128" t="s">
        <v>230</v>
      </c>
    </row>
    <row r="9858" spans="6:27">
      <c r="F9858" s="128" t="s">
        <v>230</v>
      </c>
      <c r="G9858" s="128" t="s">
        <v>230</v>
      </c>
      <c r="H9858" s="128" t="s">
        <v>230</v>
      </c>
      <c r="I9858" s="128" t="s">
        <v>230</v>
      </c>
      <c r="J9858" s="128" t="s">
        <v>230</v>
      </c>
      <c r="K9858" s="128" t="s">
        <v>230</v>
      </c>
      <c r="N9858" s="128" t="s">
        <v>230</v>
      </c>
      <c r="AA9858" s="128" t="s">
        <v>230</v>
      </c>
    </row>
    <row r="9859" spans="6:27">
      <c r="F9859" s="128" t="s">
        <v>230</v>
      </c>
      <c r="G9859" s="128" t="s">
        <v>230</v>
      </c>
      <c r="H9859" s="128" t="s">
        <v>230</v>
      </c>
      <c r="I9859" s="128" t="s">
        <v>230</v>
      </c>
      <c r="J9859" s="128" t="s">
        <v>230</v>
      </c>
      <c r="K9859" s="128" t="s">
        <v>230</v>
      </c>
      <c r="N9859" s="128" t="s">
        <v>230</v>
      </c>
      <c r="AA9859" s="128" t="s">
        <v>230</v>
      </c>
    </row>
    <row r="9860" spans="6:27">
      <c r="F9860" s="128" t="s">
        <v>230</v>
      </c>
      <c r="G9860" s="128" t="s">
        <v>230</v>
      </c>
      <c r="H9860" s="128" t="s">
        <v>230</v>
      </c>
      <c r="I9860" s="128" t="s">
        <v>230</v>
      </c>
      <c r="J9860" s="128" t="s">
        <v>230</v>
      </c>
      <c r="K9860" s="128" t="s">
        <v>230</v>
      </c>
      <c r="N9860" s="128" t="s">
        <v>230</v>
      </c>
      <c r="AA9860" s="128" t="s">
        <v>230</v>
      </c>
    </row>
    <row r="9861" spans="6:27">
      <c r="F9861" s="128" t="s">
        <v>230</v>
      </c>
      <c r="G9861" s="128" t="s">
        <v>230</v>
      </c>
      <c r="H9861" s="128" t="s">
        <v>230</v>
      </c>
      <c r="I9861" s="128" t="s">
        <v>230</v>
      </c>
      <c r="J9861" s="128" t="s">
        <v>230</v>
      </c>
      <c r="K9861" s="128" t="s">
        <v>230</v>
      </c>
      <c r="N9861" s="128" t="s">
        <v>230</v>
      </c>
      <c r="AA9861" s="128" t="s">
        <v>230</v>
      </c>
    </row>
    <row r="9862" spans="6:27">
      <c r="F9862" s="128" t="s">
        <v>230</v>
      </c>
      <c r="G9862" s="128" t="s">
        <v>230</v>
      </c>
      <c r="H9862" s="128" t="s">
        <v>230</v>
      </c>
      <c r="I9862" s="128" t="s">
        <v>230</v>
      </c>
      <c r="J9862" s="128" t="s">
        <v>230</v>
      </c>
      <c r="K9862" s="128" t="s">
        <v>230</v>
      </c>
      <c r="N9862" s="128" t="s">
        <v>230</v>
      </c>
      <c r="AA9862" s="128" t="s">
        <v>230</v>
      </c>
    </row>
    <row r="9863" spans="6:27">
      <c r="F9863" s="128" t="s">
        <v>230</v>
      </c>
      <c r="G9863" s="128" t="s">
        <v>230</v>
      </c>
      <c r="H9863" s="128" t="s">
        <v>230</v>
      </c>
      <c r="I9863" s="128" t="s">
        <v>230</v>
      </c>
      <c r="J9863" s="128" t="s">
        <v>230</v>
      </c>
      <c r="K9863" s="128" t="s">
        <v>230</v>
      </c>
      <c r="N9863" s="128" t="s">
        <v>230</v>
      </c>
      <c r="AA9863" s="128" t="s">
        <v>230</v>
      </c>
    </row>
    <row r="9864" spans="6:27">
      <c r="F9864" s="128" t="s">
        <v>230</v>
      </c>
      <c r="G9864" s="128" t="s">
        <v>230</v>
      </c>
      <c r="H9864" s="128" t="s">
        <v>230</v>
      </c>
      <c r="I9864" s="128" t="s">
        <v>230</v>
      </c>
      <c r="J9864" s="128" t="s">
        <v>230</v>
      </c>
      <c r="K9864" s="128" t="s">
        <v>230</v>
      </c>
      <c r="N9864" s="128" t="s">
        <v>230</v>
      </c>
      <c r="AA9864" s="128" t="s">
        <v>230</v>
      </c>
    </row>
    <row r="9865" spans="6:27">
      <c r="F9865" s="128" t="s">
        <v>230</v>
      </c>
      <c r="G9865" s="128" t="s">
        <v>230</v>
      </c>
      <c r="H9865" s="128" t="s">
        <v>230</v>
      </c>
      <c r="I9865" s="128" t="s">
        <v>230</v>
      </c>
      <c r="J9865" s="128" t="s">
        <v>230</v>
      </c>
      <c r="K9865" s="128" t="s">
        <v>230</v>
      </c>
      <c r="N9865" s="128" t="s">
        <v>230</v>
      </c>
      <c r="AA9865" s="128" t="s">
        <v>230</v>
      </c>
    </row>
    <row r="9866" spans="6:27">
      <c r="F9866" s="128" t="s">
        <v>230</v>
      </c>
      <c r="G9866" s="128" t="s">
        <v>230</v>
      </c>
      <c r="H9866" s="128" t="s">
        <v>230</v>
      </c>
      <c r="I9866" s="128" t="s">
        <v>230</v>
      </c>
      <c r="J9866" s="128" t="s">
        <v>230</v>
      </c>
      <c r="K9866" s="128" t="s">
        <v>230</v>
      </c>
      <c r="N9866" s="128" t="s">
        <v>230</v>
      </c>
      <c r="AA9866" s="128" t="s">
        <v>230</v>
      </c>
    </row>
    <row r="9867" spans="6:27">
      <c r="F9867" s="128" t="s">
        <v>230</v>
      </c>
      <c r="G9867" s="128" t="s">
        <v>230</v>
      </c>
      <c r="H9867" s="128" t="s">
        <v>230</v>
      </c>
      <c r="I9867" s="128" t="s">
        <v>230</v>
      </c>
      <c r="J9867" s="128" t="s">
        <v>230</v>
      </c>
      <c r="K9867" s="128" t="s">
        <v>230</v>
      </c>
      <c r="N9867" s="128" t="s">
        <v>230</v>
      </c>
      <c r="AA9867" s="128" t="s">
        <v>230</v>
      </c>
    </row>
    <row r="9868" spans="6:27">
      <c r="F9868" s="128" t="s">
        <v>230</v>
      </c>
      <c r="G9868" s="128" t="s">
        <v>230</v>
      </c>
      <c r="H9868" s="128" t="s">
        <v>230</v>
      </c>
      <c r="I9868" s="128" t="s">
        <v>230</v>
      </c>
      <c r="J9868" s="128" t="s">
        <v>230</v>
      </c>
      <c r="K9868" s="128" t="s">
        <v>230</v>
      </c>
      <c r="N9868" s="128" t="s">
        <v>230</v>
      </c>
      <c r="AA9868" s="128" t="s">
        <v>230</v>
      </c>
    </row>
    <row r="9869" spans="6:27">
      <c r="F9869" s="128" t="s">
        <v>230</v>
      </c>
      <c r="G9869" s="128" t="s">
        <v>230</v>
      </c>
      <c r="H9869" s="128" t="s">
        <v>230</v>
      </c>
      <c r="I9869" s="128" t="s">
        <v>230</v>
      </c>
      <c r="J9869" s="128" t="s">
        <v>230</v>
      </c>
      <c r="K9869" s="128" t="s">
        <v>230</v>
      </c>
      <c r="N9869" s="128" t="s">
        <v>230</v>
      </c>
      <c r="AA9869" s="128" t="s">
        <v>230</v>
      </c>
    </row>
    <row r="9870" spans="6:27">
      <c r="F9870" s="128" t="s">
        <v>230</v>
      </c>
      <c r="G9870" s="128" t="s">
        <v>230</v>
      </c>
      <c r="H9870" s="128" t="s">
        <v>230</v>
      </c>
      <c r="I9870" s="128" t="s">
        <v>230</v>
      </c>
      <c r="J9870" s="128" t="s">
        <v>230</v>
      </c>
      <c r="K9870" s="128" t="s">
        <v>230</v>
      </c>
      <c r="N9870" s="128" t="s">
        <v>230</v>
      </c>
      <c r="AA9870" s="128" t="s">
        <v>230</v>
      </c>
    </row>
    <row r="9871" spans="6:27">
      <c r="F9871" s="128" t="s">
        <v>230</v>
      </c>
      <c r="G9871" s="128" t="s">
        <v>230</v>
      </c>
      <c r="H9871" s="128" t="s">
        <v>230</v>
      </c>
      <c r="I9871" s="128" t="s">
        <v>230</v>
      </c>
      <c r="J9871" s="128" t="s">
        <v>230</v>
      </c>
      <c r="K9871" s="128" t="s">
        <v>230</v>
      </c>
      <c r="N9871" s="128" t="s">
        <v>230</v>
      </c>
      <c r="AA9871" s="128" t="s">
        <v>230</v>
      </c>
    </row>
    <row r="9872" spans="6:27">
      <c r="F9872" s="128" t="s">
        <v>230</v>
      </c>
      <c r="G9872" s="128" t="s">
        <v>230</v>
      </c>
      <c r="H9872" s="128" t="s">
        <v>230</v>
      </c>
      <c r="I9872" s="128" t="s">
        <v>230</v>
      </c>
      <c r="J9872" s="128" t="s">
        <v>230</v>
      </c>
      <c r="K9872" s="128" t="s">
        <v>230</v>
      </c>
      <c r="N9872" s="128" t="s">
        <v>230</v>
      </c>
      <c r="AA9872" s="128" t="s">
        <v>230</v>
      </c>
    </row>
    <row r="9873" spans="6:27">
      <c r="F9873" s="128" t="s">
        <v>230</v>
      </c>
      <c r="G9873" s="128" t="s">
        <v>230</v>
      </c>
      <c r="H9873" s="128" t="s">
        <v>230</v>
      </c>
      <c r="I9873" s="128" t="s">
        <v>230</v>
      </c>
      <c r="J9873" s="128" t="s">
        <v>230</v>
      </c>
      <c r="K9873" s="128" t="s">
        <v>230</v>
      </c>
      <c r="N9873" s="128" t="s">
        <v>230</v>
      </c>
      <c r="AA9873" s="128" t="s">
        <v>230</v>
      </c>
    </row>
    <row r="9874" spans="6:27">
      <c r="F9874" s="128" t="s">
        <v>230</v>
      </c>
      <c r="G9874" s="128" t="s">
        <v>230</v>
      </c>
      <c r="H9874" s="128" t="s">
        <v>230</v>
      </c>
      <c r="I9874" s="128" t="s">
        <v>230</v>
      </c>
      <c r="J9874" s="128" t="s">
        <v>230</v>
      </c>
      <c r="K9874" s="128" t="s">
        <v>230</v>
      </c>
      <c r="N9874" s="128" t="s">
        <v>230</v>
      </c>
      <c r="AA9874" s="128" t="s">
        <v>230</v>
      </c>
    </row>
    <row r="9875" spans="6:27">
      <c r="F9875" s="128" t="s">
        <v>230</v>
      </c>
      <c r="G9875" s="128" t="s">
        <v>230</v>
      </c>
      <c r="H9875" s="128" t="s">
        <v>230</v>
      </c>
      <c r="I9875" s="128" t="s">
        <v>230</v>
      </c>
      <c r="J9875" s="128" t="s">
        <v>230</v>
      </c>
      <c r="K9875" s="128" t="s">
        <v>230</v>
      </c>
      <c r="N9875" s="128" t="s">
        <v>230</v>
      </c>
      <c r="AA9875" s="128" t="s">
        <v>230</v>
      </c>
    </row>
    <row r="9876" spans="6:27">
      <c r="F9876" s="128" t="s">
        <v>230</v>
      </c>
      <c r="G9876" s="128" t="s">
        <v>230</v>
      </c>
      <c r="H9876" s="128" t="s">
        <v>230</v>
      </c>
      <c r="I9876" s="128" t="s">
        <v>230</v>
      </c>
      <c r="J9876" s="128" t="s">
        <v>230</v>
      </c>
      <c r="K9876" s="128" t="s">
        <v>230</v>
      </c>
      <c r="N9876" s="128" t="s">
        <v>230</v>
      </c>
      <c r="AA9876" s="128" t="s">
        <v>230</v>
      </c>
    </row>
    <row r="9877" spans="6:27">
      <c r="F9877" s="128" t="s">
        <v>230</v>
      </c>
      <c r="G9877" s="128" t="s">
        <v>230</v>
      </c>
      <c r="H9877" s="128" t="s">
        <v>230</v>
      </c>
      <c r="I9877" s="128" t="s">
        <v>230</v>
      </c>
      <c r="J9877" s="128" t="s">
        <v>230</v>
      </c>
      <c r="K9877" s="128" t="s">
        <v>230</v>
      </c>
      <c r="N9877" s="128" t="s">
        <v>230</v>
      </c>
      <c r="AA9877" s="128" t="s">
        <v>230</v>
      </c>
    </row>
    <row r="9878" spans="6:27">
      <c r="F9878" s="128" t="s">
        <v>230</v>
      </c>
      <c r="G9878" s="128" t="s">
        <v>230</v>
      </c>
      <c r="H9878" s="128" t="s">
        <v>230</v>
      </c>
      <c r="I9878" s="128" t="s">
        <v>230</v>
      </c>
      <c r="J9878" s="128" t="s">
        <v>230</v>
      </c>
      <c r="K9878" s="128" t="s">
        <v>230</v>
      </c>
      <c r="N9878" s="128" t="s">
        <v>230</v>
      </c>
      <c r="AA9878" s="128" t="s">
        <v>230</v>
      </c>
    </row>
    <row r="9879" spans="6:27">
      <c r="F9879" s="128" t="s">
        <v>230</v>
      </c>
      <c r="G9879" s="128" t="s">
        <v>230</v>
      </c>
      <c r="H9879" s="128" t="s">
        <v>230</v>
      </c>
      <c r="I9879" s="128" t="s">
        <v>230</v>
      </c>
      <c r="J9879" s="128" t="s">
        <v>230</v>
      </c>
      <c r="K9879" s="128" t="s">
        <v>230</v>
      </c>
      <c r="N9879" s="128" t="s">
        <v>230</v>
      </c>
      <c r="AA9879" s="128" t="s">
        <v>230</v>
      </c>
    </row>
    <row r="9880" spans="6:27">
      <c r="F9880" s="128" t="s">
        <v>230</v>
      </c>
      <c r="G9880" s="128" t="s">
        <v>230</v>
      </c>
      <c r="H9880" s="128" t="s">
        <v>230</v>
      </c>
      <c r="I9880" s="128" t="s">
        <v>230</v>
      </c>
      <c r="J9880" s="128" t="s">
        <v>230</v>
      </c>
      <c r="K9880" s="128" t="s">
        <v>230</v>
      </c>
      <c r="N9880" s="128" t="s">
        <v>230</v>
      </c>
      <c r="AA9880" s="128" t="s">
        <v>230</v>
      </c>
    </row>
    <row r="9881" spans="6:27">
      <c r="F9881" s="128" t="s">
        <v>230</v>
      </c>
      <c r="G9881" s="128" t="s">
        <v>230</v>
      </c>
      <c r="H9881" s="128" t="s">
        <v>230</v>
      </c>
      <c r="I9881" s="128" t="s">
        <v>230</v>
      </c>
      <c r="J9881" s="128" t="s">
        <v>230</v>
      </c>
      <c r="K9881" s="128" t="s">
        <v>230</v>
      </c>
      <c r="N9881" s="128" t="s">
        <v>230</v>
      </c>
      <c r="AA9881" s="128" t="s">
        <v>230</v>
      </c>
    </row>
    <row r="9882" spans="6:27">
      <c r="F9882" s="128" t="s">
        <v>230</v>
      </c>
      <c r="G9882" s="128" t="s">
        <v>230</v>
      </c>
      <c r="H9882" s="128" t="s">
        <v>230</v>
      </c>
      <c r="I9882" s="128" t="s">
        <v>230</v>
      </c>
      <c r="J9882" s="128" t="s">
        <v>230</v>
      </c>
      <c r="K9882" s="128" t="s">
        <v>230</v>
      </c>
      <c r="N9882" s="128" t="s">
        <v>230</v>
      </c>
      <c r="AA9882" s="128" t="s">
        <v>230</v>
      </c>
    </row>
    <row r="9883" spans="6:27">
      <c r="F9883" s="128" t="s">
        <v>230</v>
      </c>
      <c r="G9883" s="128" t="s">
        <v>230</v>
      </c>
      <c r="H9883" s="128" t="s">
        <v>230</v>
      </c>
      <c r="I9883" s="128" t="s">
        <v>230</v>
      </c>
      <c r="J9883" s="128" t="s">
        <v>230</v>
      </c>
      <c r="K9883" s="128" t="s">
        <v>230</v>
      </c>
      <c r="N9883" s="128" t="s">
        <v>230</v>
      </c>
      <c r="AA9883" s="128" t="s">
        <v>230</v>
      </c>
    </row>
    <row r="9884" spans="6:27">
      <c r="F9884" s="128" t="s">
        <v>230</v>
      </c>
      <c r="G9884" s="128" t="s">
        <v>230</v>
      </c>
      <c r="H9884" s="128" t="s">
        <v>230</v>
      </c>
      <c r="I9884" s="128" t="s">
        <v>230</v>
      </c>
      <c r="J9884" s="128" t="s">
        <v>230</v>
      </c>
      <c r="K9884" s="128" t="s">
        <v>230</v>
      </c>
      <c r="N9884" s="128" t="s">
        <v>230</v>
      </c>
      <c r="AA9884" s="128" t="s">
        <v>230</v>
      </c>
    </row>
    <row r="9885" spans="6:27">
      <c r="F9885" s="128" t="s">
        <v>230</v>
      </c>
      <c r="G9885" s="128" t="s">
        <v>230</v>
      </c>
      <c r="H9885" s="128" t="s">
        <v>230</v>
      </c>
      <c r="I9885" s="128" t="s">
        <v>230</v>
      </c>
      <c r="J9885" s="128" t="s">
        <v>230</v>
      </c>
      <c r="K9885" s="128" t="s">
        <v>230</v>
      </c>
      <c r="N9885" s="128" t="s">
        <v>230</v>
      </c>
      <c r="AA9885" s="128" t="s">
        <v>230</v>
      </c>
    </row>
    <row r="9886" spans="6:27">
      <c r="F9886" s="128" t="s">
        <v>230</v>
      </c>
      <c r="G9886" s="128" t="s">
        <v>230</v>
      </c>
      <c r="H9886" s="128" t="s">
        <v>230</v>
      </c>
      <c r="I9886" s="128" t="s">
        <v>230</v>
      </c>
      <c r="J9886" s="128" t="s">
        <v>230</v>
      </c>
      <c r="K9886" s="128" t="s">
        <v>230</v>
      </c>
      <c r="N9886" s="128" t="s">
        <v>230</v>
      </c>
      <c r="AA9886" s="128" t="s">
        <v>230</v>
      </c>
    </row>
    <row r="9887" spans="6:27">
      <c r="F9887" s="128" t="s">
        <v>230</v>
      </c>
      <c r="G9887" s="128" t="s">
        <v>230</v>
      </c>
      <c r="H9887" s="128" t="s">
        <v>230</v>
      </c>
      <c r="I9887" s="128" t="s">
        <v>230</v>
      </c>
      <c r="J9887" s="128" t="s">
        <v>230</v>
      </c>
      <c r="K9887" s="128" t="s">
        <v>230</v>
      </c>
      <c r="N9887" s="128" t="s">
        <v>230</v>
      </c>
      <c r="AA9887" s="128" t="s">
        <v>230</v>
      </c>
    </row>
    <row r="9888" spans="6:27">
      <c r="F9888" s="128" t="s">
        <v>230</v>
      </c>
      <c r="G9888" s="128" t="s">
        <v>230</v>
      </c>
      <c r="H9888" s="128" t="s">
        <v>230</v>
      </c>
      <c r="I9888" s="128" t="s">
        <v>230</v>
      </c>
      <c r="J9888" s="128" t="s">
        <v>230</v>
      </c>
      <c r="K9888" s="128" t="s">
        <v>230</v>
      </c>
      <c r="N9888" s="128" t="s">
        <v>230</v>
      </c>
      <c r="AA9888" s="128" t="s">
        <v>230</v>
      </c>
    </row>
    <row r="9889" spans="6:27">
      <c r="F9889" s="128" t="s">
        <v>230</v>
      </c>
      <c r="G9889" s="128" t="s">
        <v>230</v>
      </c>
      <c r="H9889" s="128" t="s">
        <v>230</v>
      </c>
      <c r="I9889" s="128" t="s">
        <v>230</v>
      </c>
      <c r="J9889" s="128" t="s">
        <v>230</v>
      </c>
      <c r="K9889" s="128" t="s">
        <v>230</v>
      </c>
      <c r="N9889" s="128" t="s">
        <v>230</v>
      </c>
      <c r="AA9889" s="128" t="s">
        <v>230</v>
      </c>
    </row>
    <row r="9890" spans="6:27">
      <c r="F9890" s="128" t="s">
        <v>230</v>
      </c>
      <c r="G9890" s="128" t="s">
        <v>230</v>
      </c>
      <c r="H9890" s="128" t="s">
        <v>230</v>
      </c>
      <c r="I9890" s="128" t="s">
        <v>230</v>
      </c>
      <c r="J9890" s="128" t="s">
        <v>230</v>
      </c>
      <c r="K9890" s="128" t="s">
        <v>230</v>
      </c>
      <c r="N9890" s="128" t="s">
        <v>230</v>
      </c>
      <c r="AA9890" s="128" t="s">
        <v>230</v>
      </c>
    </row>
    <row r="9891" spans="6:27">
      <c r="F9891" s="128" t="s">
        <v>230</v>
      </c>
      <c r="G9891" s="128" t="s">
        <v>230</v>
      </c>
      <c r="H9891" s="128" t="s">
        <v>230</v>
      </c>
      <c r="I9891" s="128" t="s">
        <v>230</v>
      </c>
      <c r="J9891" s="128" t="s">
        <v>230</v>
      </c>
      <c r="K9891" s="128" t="s">
        <v>230</v>
      </c>
      <c r="N9891" s="128" t="s">
        <v>230</v>
      </c>
      <c r="AA9891" s="128" t="s">
        <v>230</v>
      </c>
    </row>
    <row r="9892" spans="6:27">
      <c r="F9892" s="128" t="s">
        <v>230</v>
      </c>
      <c r="G9892" s="128" t="s">
        <v>230</v>
      </c>
      <c r="H9892" s="128" t="s">
        <v>230</v>
      </c>
      <c r="I9892" s="128" t="s">
        <v>230</v>
      </c>
      <c r="J9892" s="128" t="s">
        <v>230</v>
      </c>
      <c r="K9892" s="128" t="s">
        <v>230</v>
      </c>
      <c r="N9892" s="128" t="s">
        <v>230</v>
      </c>
      <c r="AA9892" s="128" t="s">
        <v>230</v>
      </c>
    </row>
    <row r="9893" spans="6:27">
      <c r="F9893" s="128" t="s">
        <v>230</v>
      </c>
      <c r="G9893" s="128" t="s">
        <v>230</v>
      </c>
      <c r="H9893" s="128" t="s">
        <v>230</v>
      </c>
      <c r="I9893" s="128" t="s">
        <v>230</v>
      </c>
      <c r="J9893" s="128" t="s">
        <v>230</v>
      </c>
      <c r="K9893" s="128" t="s">
        <v>230</v>
      </c>
      <c r="N9893" s="128" t="s">
        <v>230</v>
      </c>
      <c r="AA9893" s="128" t="s">
        <v>230</v>
      </c>
    </row>
    <row r="9894" spans="6:27">
      <c r="F9894" s="128" t="s">
        <v>230</v>
      </c>
      <c r="G9894" s="128" t="s">
        <v>230</v>
      </c>
      <c r="H9894" s="128" t="s">
        <v>230</v>
      </c>
      <c r="I9894" s="128" t="s">
        <v>230</v>
      </c>
      <c r="J9894" s="128" t="s">
        <v>230</v>
      </c>
      <c r="K9894" s="128" t="s">
        <v>230</v>
      </c>
      <c r="N9894" s="128" t="s">
        <v>230</v>
      </c>
      <c r="AA9894" s="128" t="s">
        <v>230</v>
      </c>
    </row>
    <row r="9895" spans="6:27">
      <c r="F9895" s="128" t="s">
        <v>230</v>
      </c>
      <c r="G9895" s="128" t="s">
        <v>230</v>
      </c>
      <c r="H9895" s="128" t="s">
        <v>230</v>
      </c>
      <c r="I9895" s="128" t="s">
        <v>230</v>
      </c>
      <c r="J9895" s="128" t="s">
        <v>230</v>
      </c>
      <c r="K9895" s="128" t="s">
        <v>230</v>
      </c>
      <c r="N9895" s="128" t="s">
        <v>230</v>
      </c>
      <c r="AA9895" s="128" t="s">
        <v>230</v>
      </c>
    </row>
    <row r="9896" spans="6:27">
      <c r="F9896" s="128" t="s">
        <v>230</v>
      </c>
      <c r="G9896" s="128" t="s">
        <v>230</v>
      </c>
      <c r="H9896" s="128" t="s">
        <v>230</v>
      </c>
      <c r="I9896" s="128" t="s">
        <v>230</v>
      </c>
      <c r="J9896" s="128" t="s">
        <v>230</v>
      </c>
      <c r="K9896" s="128" t="s">
        <v>230</v>
      </c>
      <c r="N9896" s="128" t="s">
        <v>230</v>
      </c>
      <c r="AA9896" s="128" t="s">
        <v>230</v>
      </c>
    </row>
    <row r="9897" spans="6:27">
      <c r="F9897" s="128" t="s">
        <v>230</v>
      </c>
      <c r="G9897" s="128" t="s">
        <v>230</v>
      </c>
      <c r="H9897" s="128" t="s">
        <v>230</v>
      </c>
      <c r="I9897" s="128" t="s">
        <v>230</v>
      </c>
      <c r="J9897" s="128" t="s">
        <v>230</v>
      </c>
      <c r="K9897" s="128" t="s">
        <v>230</v>
      </c>
      <c r="N9897" s="128" t="s">
        <v>230</v>
      </c>
      <c r="AA9897" s="128" t="s">
        <v>230</v>
      </c>
    </row>
    <row r="9898" spans="6:27">
      <c r="F9898" s="128" t="s">
        <v>230</v>
      </c>
      <c r="G9898" s="128" t="s">
        <v>230</v>
      </c>
      <c r="H9898" s="128" t="s">
        <v>230</v>
      </c>
      <c r="I9898" s="128" t="s">
        <v>230</v>
      </c>
      <c r="J9898" s="128" t="s">
        <v>230</v>
      </c>
      <c r="K9898" s="128" t="s">
        <v>230</v>
      </c>
      <c r="N9898" s="128" t="s">
        <v>230</v>
      </c>
      <c r="AA9898" s="128" t="s">
        <v>230</v>
      </c>
    </row>
    <row r="9899" spans="6:27">
      <c r="F9899" s="128" t="s">
        <v>230</v>
      </c>
      <c r="G9899" s="128" t="s">
        <v>230</v>
      </c>
      <c r="H9899" s="128" t="s">
        <v>230</v>
      </c>
      <c r="I9899" s="128" t="s">
        <v>230</v>
      </c>
      <c r="J9899" s="128" t="s">
        <v>230</v>
      </c>
      <c r="K9899" s="128" t="s">
        <v>230</v>
      </c>
      <c r="N9899" s="128" t="s">
        <v>230</v>
      </c>
      <c r="AA9899" s="128" t="s">
        <v>230</v>
      </c>
    </row>
    <row r="9900" spans="6:27">
      <c r="F9900" s="128" t="s">
        <v>230</v>
      </c>
      <c r="G9900" s="128" t="s">
        <v>230</v>
      </c>
      <c r="H9900" s="128" t="s">
        <v>230</v>
      </c>
      <c r="I9900" s="128" t="s">
        <v>230</v>
      </c>
      <c r="J9900" s="128" t="s">
        <v>230</v>
      </c>
      <c r="K9900" s="128" t="s">
        <v>230</v>
      </c>
      <c r="N9900" s="128" t="s">
        <v>230</v>
      </c>
      <c r="AA9900" s="128" t="s">
        <v>230</v>
      </c>
    </row>
    <row r="9901" spans="6:27">
      <c r="F9901" s="128" t="s">
        <v>230</v>
      </c>
      <c r="G9901" s="128" t="s">
        <v>230</v>
      </c>
      <c r="H9901" s="128" t="s">
        <v>230</v>
      </c>
      <c r="I9901" s="128" t="s">
        <v>230</v>
      </c>
      <c r="J9901" s="128" t="s">
        <v>230</v>
      </c>
      <c r="K9901" s="128" t="s">
        <v>230</v>
      </c>
      <c r="N9901" s="128" t="s">
        <v>230</v>
      </c>
      <c r="AA9901" s="128" t="s">
        <v>230</v>
      </c>
    </row>
    <row r="9902" spans="6:27">
      <c r="F9902" s="128" t="s">
        <v>230</v>
      </c>
      <c r="G9902" s="128" t="s">
        <v>230</v>
      </c>
      <c r="H9902" s="128" t="s">
        <v>230</v>
      </c>
      <c r="I9902" s="128" t="s">
        <v>230</v>
      </c>
      <c r="J9902" s="128" t="s">
        <v>230</v>
      </c>
      <c r="K9902" s="128" t="s">
        <v>230</v>
      </c>
      <c r="N9902" s="128" t="s">
        <v>230</v>
      </c>
      <c r="AA9902" s="128" t="s">
        <v>230</v>
      </c>
    </row>
    <row r="9903" spans="6:27">
      <c r="F9903" s="128" t="s">
        <v>230</v>
      </c>
      <c r="G9903" s="128" t="s">
        <v>230</v>
      </c>
      <c r="H9903" s="128" t="s">
        <v>230</v>
      </c>
      <c r="I9903" s="128" t="s">
        <v>230</v>
      </c>
      <c r="J9903" s="128" t="s">
        <v>230</v>
      </c>
      <c r="K9903" s="128" t="s">
        <v>230</v>
      </c>
      <c r="N9903" s="128" t="s">
        <v>230</v>
      </c>
      <c r="AA9903" s="128" t="s">
        <v>230</v>
      </c>
    </row>
    <row r="9904" spans="6:27">
      <c r="F9904" s="128" t="s">
        <v>230</v>
      </c>
      <c r="G9904" s="128" t="s">
        <v>230</v>
      </c>
      <c r="H9904" s="128" t="s">
        <v>230</v>
      </c>
      <c r="I9904" s="128" t="s">
        <v>230</v>
      </c>
      <c r="J9904" s="128" t="s">
        <v>230</v>
      </c>
      <c r="K9904" s="128" t="s">
        <v>230</v>
      </c>
      <c r="N9904" s="128" t="s">
        <v>230</v>
      </c>
      <c r="AA9904" s="128" t="s">
        <v>230</v>
      </c>
    </row>
    <row r="9905" spans="6:27">
      <c r="F9905" s="128" t="s">
        <v>230</v>
      </c>
      <c r="G9905" s="128" t="s">
        <v>230</v>
      </c>
      <c r="H9905" s="128" t="s">
        <v>230</v>
      </c>
      <c r="I9905" s="128" t="s">
        <v>230</v>
      </c>
      <c r="J9905" s="128" t="s">
        <v>230</v>
      </c>
      <c r="K9905" s="128" t="s">
        <v>230</v>
      </c>
      <c r="N9905" s="128" t="s">
        <v>230</v>
      </c>
      <c r="AA9905" s="128" t="s">
        <v>230</v>
      </c>
    </row>
    <row r="9906" spans="6:27">
      <c r="F9906" s="128" t="s">
        <v>230</v>
      </c>
      <c r="G9906" s="128" t="s">
        <v>230</v>
      </c>
      <c r="H9906" s="128" t="s">
        <v>230</v>
      </c>
      <c r="I9906" s="128" t="s">
        <v>230</v>
      </c>
      <c r="J9906" s="128" t="s">
        <v>230</v>
      </c>
      <c r="K9906" s="128" t="s">
        <v>230</v>
      </c>
      <c r="N9906" s="128" t="s">
        <v>230</v>
      </c>
      <c r="AA9906" s="128" t="s">
        <v>230</v>
      </c>
    </row>
    <row r="9907" spans="6:27">
      <c r="F9907" s="128" t="s">
        <v>230</v>
      </c>
      <c r="G9907" s="128" t="s">
        <v>230</v>
      </c>
      <c r="H9907" s="128" t="s">
        <v>230</v>
      </c>
      <c r="I9907" s="128" t="s">
        <v>230</v>
      </c>
      <c r="J9907" s="128" t="s">
        <v>230</v>
      </c>
      <c r="K9907" s="128" t="s">
        <v>230</v>
      </c>
      <c r="N9907" s="128" t="s">
        <v>230</v>
      </c>
      <c r="AA9907" s="128" t="s">
        <v>230</v>
      </c>
    </row>
    <row r="9908" spans="6:27">
      <c r="F9908" s="128" t="s">
        <v>230</v>
      </c>
      <c r="G9908" s="128" t="s">
        <v>230</v>
      </c>
      <c r="H9908" s="128" t="s">
        <v>230</v>
      </c>
      <c r="I9908" s="128" t="s">
        <v>230</v>
      </c>
      <c r="J9908" s="128" t="s">
        <v>230</v>
      </c>
      <c r="K9908" s="128" t="s">
        <v>230</v>
      </c>
      <c r="N9908" s="128" t="s">
        <v>230</v>
      </c>
      <c r="AA9908" s="128" t="s">
        <v>230</v>
      </c>
    </row>
    <row r="9909" spans="6:27">
      <c r="F9909" s="128" t="s">
        <v>230</v>
      </c>
      <c r="G9909" s="128" t="s">
        <v>230</v>
      </c>
      <c r="H9909" s="128" t="s">
        <v>230</v>
      </c>
      <c r="I9909" s="128" t="s">
        <v>230</v>
      </c>
      <c r="J9909" s="128" t="s">
        <v>230</v>
      </c>
      <c r="K9909" s="128" t="s">
        <v>230</v>
      </c>
      <c r="N9909" s="128" t="s">
        <v>230</v>
      </c>
      <c r="AA9909" s="128" t="s">
        <v>230</v>
      </c>
    </row>
    <row r="9910" spans="6:27">
      <c r="F9910" s="128" t="s">
        <v>230</v>
      </c>
      <c r="G9910" s="128" t="s">
        <v>230</v>
      </c>
      <c r="H9910" s="128" t="s">
        <v>230</v>
      </c>
      <c r="I9910" s="128" t="s">
        <v>230</v>
      </c>
      <c r="J9910" s="128" t="s">
        <v>230</v>
      </c>
      <c r="K9910" s="128" t="s">
        <v>230</v>
      </c>
      <c r="N9910" s="128" t="s">
        <v>230</v>
      </c>
      <c r="AA9910" s="128" t="s">
        <v>230</v>
      </c>
    </row>
    <row r="9911" spans="6:27">
      <c r="F9911" s="128" t="s">
        <v>230</v>
      </c>
      <c r="G9911" s="128" t="s">
        <v>230</v>
      </c>
      <c r="H9911" s="128" t="s">
        <v>230</v>
      </c>
      <c r="I9911" s="128" t="s">
        <v>230</v>
      </c>
      <c r="J9911" s="128" t="s">
        <v>230</v>
      </c>
      <c r="K9911" s="128" t="s">
        <v>230</v>
      </c>
      <c r="N9911" s="128" t="s">
        <v>230</v>
      </c>
      <c r="AA9911" s="128" t="s">
        <v>230</v>
      </c>
    </row>
    <row r="9912" spans="6:27">
      <c r="F9912" s="128" t="s">
        <v>230</v>
      </c>
      <c r="G9912" s="128" t="s">
        <v>230</v>
      </c>
      <c r="H9912" s="128" t="s">
        <v>230</v>
      </c>
      <c r="I9912" s="128" t="s">
        <v>230</v>
      </c>
      <c r="J9912" s="128" t="s">
        <v>230</v>
      </c>
      <c r="K9912" s="128" t="s">
        <v>230</v>
      </c>
      <c r="N9912" s="128" t="s">
        <v>230</v>
      </c>
      <c r="AA9912" s="128" t="s">
        <v>230</v>
      </c>
    </row>
    <row r="9913" spans="6:27">
      <c r="F9913" s="128" t="s">
        <v>230</v>
      </c>
      <c r="G9913" s="128" t="s">
        <v>230</v>
      </c>
      <c r="H9913" s="128" t="s">
        <v>230</v>
      </c>
      <c r="I9913" s="128" t="s">
        <v>230</v>
      </c>
      <c r="J9913" s="128" t="s">
        <v>230</v>
      </c>
      <c r="K9913" s="128" t="s">
        <v>230</v>
      </c>
      <c r="N9913" s="128" t="s">
        <v>230</v>
      </c>
      <c r="AA9913" s="128" t="s">
        <v>230</v>
      </c>
    </row>
    <row r="9914" spans="6:27">
      <c r="F9914" s="128" t="s">
        <v>230</v>
      </c>
      <c r="G9914" s="128" t="s">
        <v>230</v>
      </c>
      <c r="H9914" s="128" t="s">
        <v>230</v>
      </c>
      <c r="I9914" s="128" t="s">
        <v>230</v>
      </c>
      <c r="J9914" s="128" t="s">
        <v>230</v>
      </c>
      <c r="K9914" s="128" t="s">
        <v>230</v>
      </c>
      <c r="N9914" s="128" t="s">
        <v>230</v>
      </c>
      <c r="AA9914" s="128" t="s">
        <v>230</v>
      </c>
    </row>
    <row r="9915" spans="6:27">
      <c r="F9915" s="128" t="s">
        <v>230</v>
      </c>
      <c r="G9915" s="128" t="s">
        <v>230</v>
      </c>
      <c r="H9915" s="128" t="s">
        <v>230</v>
      </c>
      <c r="I9915" s="128" t="s">
        <v>230</v>
      </c>
      <c r="J9915" s="128" t="s">
        <v>230</v>
      </c>
      <c r="K9915" s="128" t="s">
        <v>230</v>
      </c>
      <c r="N9915" s="128" t="s">
        <v>230</v>
      </c>
      <c r="AA9915" s="128" t="s">
        <v>230</v>
      </c>
    </row>
    <row r="9916" spans="6:27">
      <c r="F9916" s="128" t="s">
        <v>230</v>
      </c>
      <c r="G9916" s="128" t="s">
        <v>230</v>
      </c>
      <c r="H9916" s="128" t="s">
        <v>230</v>
      </c>
      <c r="I9916" s="128" t="s">
        <v>230</v>
      </c>
      <c r="J9916" s="128" t="s">
        <v>230</v>
      </c>
      <c r="K9916" s="128" t="s">
        <v>230</v>
      </c>
      <c r="N9916" s="128" t="s">
        <v>230</v>
      </c>
      <c r="AA9916" s="128" t="s">
        <v>230</v>
      </c>
    </row>
    <row r="9917" spans="6:27">
      <c r="F9917" s="128" t="s">
        <v>230</v>
      </c>
      <c r="G9917" s="128" t="s">
        <v>230</v>
      </c>
      <c r="H9917" s="128" t="s">
        <v>230</v>
      </c>
      <c r="I9917" s="128" t="s">
        <v>230</v>
      </c>
      <c r="J9917" s="128" t="s">
        <v>230</v>
      </c>
      <c r="K9917" s="128" t="s">
        <v>230</v>
      </c>
      <c r="N9917" s="128" t="s">
        <v>230</v>
      </c>
      <c r="AA9917" s="128" t="s">
        <v>230</v>
      </c>
    </row>
    <row r="9918" spans="6:27">
      <c r="F9918" s="128" t="s">
        <v>230</v>
      </c>
      <c r="G9918" s="128" t="s">
        <v>230</v>
      </c>
      <c r="H9918" s="128" t="s">
        <v>230</v>
      </c>
      <c r="I9918" s="128" t="s">
        <v>230</v>
      </c>
      <c r="J9918" s="128" t="s">
        <v>230</v>
      </c>
      <c r="K9918" s="128" t="s">
        <v>230</v>
      </c>
      <c r="N9918" s="128" t="s">
        <v>230</v>
      </c>
      <c r="AA9918" s="128" t="s">
        <v>230</v>
      </c>
    </row>
    <row r="9919" spans="6:27">
      <c r="F9919" s="128" t="s">
        <v>230</v>
      </c>
      <c r="G9919" s="128" t="s">
        <v>230</v>
      </c>
      <c r="H9919" s="128" t="s">
        <v>230</v>
      </c>
      <c r="I9919" s="128" t="s">
        <v>230</v>
      </c>
      <c r="J9919" s="128" t="s">
        <v>230</v>
      </c>
      <c r="K9919" s="128" t="s">
        <v>230</v>
      </c>
      <c r="N9919" s="128" t="s">
        <v>230</v>
      </c>
      <c r="AA9919" s="128" t="s">
        <v>230</v>
      </c>
    </row>
    <row r="9920" spans="6:27">
      <c r="F9920" s="128" t="s">
        <v>230</v>
      </c>
      <c r="G9920" s="128" t="s">
        <v>230</v>
      </c>
      <c r="H9920" s="128" t="s">
        <v>230</v>
      </c>
      <c r="I9920" s="128" t="s">
        <v>230</v>
      </c>
      <c r="J9920" s="128" t="s">
        <v>230</v>
      </c>
      <c r="K9920" s="128" t="s">
        <v>230</v>
      </c>
      <c r="N9920" s="128" t="s">
        <v>230</v>
      </c>
      <c r="AA9920" s="128" t="s">
        <v>230</v>
      </c>
    </row>
    <row r="9921" spans="6:27">
      <c r="F9921" s="128" t="s">
        <v>230</v>
      </c>
      <c r="G9921" s="128" t="s">
        <v>230</v>
      </c>
      <c r="H9921" s="128" t="s">
        <v>230</v>
      </c>
      <c r="I9921" s="128" t="s">
        <v>230</v>
      </c>
      <c r="J9921" s="128" t="s">
        <v>230</v>
      </c>
      <c r="K9921" s="128" t="s">
        <v>230</v>
      </c>
      <c r="N9921" s="128" t="s">
        <v>230</v>
      </c>
      <c r="AA9921" s="128" t="s">
        <v>230</v>
      </c>
    </row>
    <row r="9922" spans="6:27">
      <c r="F9922" s="128" t="s">
        <v>230</v>
      </c>
      <c r="G9922" s="128" t="s">
        <v>230</v>
      </c>
      <c r="H9922" s="128" t="s">
        <v>230</v>
      </c>
      <c r="I9922" s="128" t="s">
        <v>230</v>
      </c>
      <c r="J9922" s="128" t="s">
        <v>230</v>
      </c>
      <c r="K9922" s="128" t="s">
        <v>230</v>
      </c>
      <c r="N9922" s="128" t="s">
        <v>230</v>
      </c>
      <c r="AA9922" s="128" t="s">
        <v>230</v>
      </c>
    </row>
    <row r="9923" spans="6:27">
      <c r="F9923" s="128" t="s">
        <v>230</v>
      </c>
      <c r="G9923" s="128" t="s">
        <v>230</v>
      </c>
      <c r="H9923" s="128" t="s">
        <v>230</v>
      </c>
      <c r="I9923" s="128" t="s">
        <v>230</v>
      </c>
      <c r="J9923" s="128" t="s">
        <v>230</v>
      </c>
      <c r="K9923" s="128" t="s">
        <v>230</v>
      </c>
      <c r="N9923" s="128" t="s">
        <v>230</v>
      </c>
      <c r="AA9923" s="128" t="s">
        <v>230</v>
      </c>
    </row>
    <row r="9924" spans="6:27">
      <c r="F9924" s="128" t="s">
        <v>230</v>
      </c>
      <c r="G9924" s="128" t="s">
        <v>230</v>
      </c>
      <c r="H9924" s="128" t="s">
        <v>230</v>
      </c>
      <c r="I9924" s="128" t="s">
        <v>230</v>
      </c>
      <c r="J9924" s="128" t="s">
        <v>230</v>
      </c>
      <c r="K9924" s="128" t="s">
        <v>230</v>
      </c>
      <c r="N9924" s="128" t="s">
        <v>230</v>
      </c>
      <c r="AA9924" s="128" t="s">
        <v>230</v>
      </c>
    </row>
    <row r="9925" spans="6:27">
      <c r="F9925" s="128" t="s">
        <v>230</v>
      </c>
      <c r="G9925" s="128" t="s">
        <v>230</v>
      </c>
      <c r="H9925" s="128" t="s">
        <v>230</v>
      </c>
      <c r="I9925" s="128" t="s">
        <v>230</v>
      </c>
      <c r="J9925" s="128" t="s">
        <v>230</v>
      </c>
      <c r="K9925" s="128" t="s">
        <v>230</v>
      </c>
      <c r="N9925" s="128" t="s">
        <v>230</v>
      </c>
      <c r="AA9925" s="128" t="s">
        <v>230</v>
      </c>
    </row>
    <row r="9926" spans="6:27">
      <c r="F9926" s="128" t="s">
        <v>230</v>
      </c>
      <c r="G9926" s="128" t="s">
        <v>230</v>
      </c>
      <c r="H9926" s="128" t="s">
        <v>230</v>
      </c>
      <c r="I9926" s="128" t="s">
        <v>230</v>
      </c>
      <c r="J9926" s="128" t="s">
        <v>230</v>
      </c>
      <c r="K9926" s="128" t="s">
        <v>230</v>
      </c>
      <c r="N9926" s="128" t="s">
        <v>230</v>
      </c>
      <c r="AA9926" s="128" t="s">
        <v>230</v>
      </c>
    </row>
    <row r="9927" spans="6:27">
      <c r="F9927" s="128" t="s">
        <v>230</v>
      </c>
      <c r="G9927" s="128" t="s">
        <v>230</v>
      </c>
      <c r="H9927" s="128" t="s">
        <v>230</v>
      </c>
      <c r="I9927" s="128" t="s">
        <v>230</v>
      </c>
      <c r="J9927" s="128" t="s">
        <v>230</v>
      </c>
      <c r="K9927" s="128" t="s">
        <v>230</v>
      </c>
      <c r="N9927" s="128" t="s">
        <v>230</v>
      </c>
      <c r="AA9927" s="128" t="s">
        <v>230</v>
      </c>
    </row>
    <row r="9928" spans="6:27">
      <c r="F9928" s="128" t="s">
        <v>230</v>
      </c>
      <c r="G9928" s="128" t="s">
        <v>230</v>
      </c>
      <c r="H9928" s="128" t="s">
        <v>230</v>
      </c>
      <c r="I9928" s="128" t="s">
        <v>230</v>
      </c>
      <c r="J9928" s="128" t="s">
        <v>230</v>
      </c>
      <c r="K9928" s="128" t="s">
        <v>230</v>
      </c>
      <c r="N9928" s="128" t="s">
        <v>230</v>
      </c>
      <c r="AA9928" s="128" t="s">
        <v>230</v>
      </c>
    </row>
    <row r="9929" spans="6:27">
      <c r="F9929" s="128" t="s">
        <v>230</v>
      </c>
      <c r="G9929" s="128" t="s">
        <v>230</v>
      </c>
      <c r="H9929" s="128" t="s">
        <v>230</v>
      </c>
      <c r="I9929" s="128" t="s">
        <v>230</v>
      </c>
      <c r="J9929" s="128" t="s">
        <v>230</v>
      </c>
      <c r="K9929" s="128" t="s">
        <v>230</v>
      </c>
      <c r="N9929" s="128" t="s">
        <v>230</v>
      </c>
      <c r="AA9929" s="128" t="s">
        <v>230</v>
      </c>
    </row>
    <row r="9930" spans="6:27">
      <c r="F9930" s="128" t="s">
        <v>230</v>
      </c>
      <c r="G9930" s="128" t="s">
        <v>230</v>
      </c>
      <c r="H9930" s="128" t="s">
        <v>230</v>
      </c>
      <c r="I9930" s="128" t="s">
        <v>230</v>
      </c>
      <c r="J9930" s="128" t="s">
        <v>230</v>
      </c>
      <c r="K9930" s="128" t="s">
        <v>230</v>
      </c>
      <c r="N9930" s="128" t="s">
        <v>230</v>
      </c>
      <c r="AA9930" s="128" t="s">
        <v>230</v>
      </c>
    </row>
    <row r="9931" spans="6:27">
      <c r="F9931" s="128" t="s">
        <v>230</v>
      </c>
      <c r="G9931" s="128" t="s">
        <v>230</v>
      </c>
      <c r="H9931" s="128" t="s">
        <v>230</v>
      </c>
      <c r="I9931" s="128" t="s">
        <v>230</v>
      </c>
      <c r="J9931" s="128" t="s">
        <v>230</v>
      </c>
      <c r="K9931" s="128" t="s">
        <v>230</v>
      </c>
      <c r="N9931" s="128" t="s">
        <v>230</v>
      </c>
      <c r="AA9931" s="128" t="s">
        <v>230</v>
      </c>
    </row>
    <row r="9932" spans="6:27">
      <c r="F9932" s="128" t="s">
        <v>230</v>
      </c>
      <c r="G9932" s="128" t="s">
        <v>230</v>
      </c>
      <c r="H9932" s="128" t="s">
        <v>230</v>
      </c>
      <c r="I9932" s="128" t="s">
        <v>230</v>
      </c>
      <c r="J9932" s="128" t="s">
        <v>230</v>
      </c>
      <c r="K9932" s="128" t="s">
        <v>230</v>
      </c>
      <c r="N9932" s="128" t="s">
        <v>230</v>
      </c>
      <c r="AA9932" s="128" t="s">
        <v>230</v>
      </c>
    </row>
    <row r="9933" spans="6:27">
      <c r="F9933" s="128" t="s">
        <v>230</v>
      </c>
      <c r="G9933" s="128" t="s">
        <v>230</v>
      </c>
      <c r="H9933" s="128" t="s">
        <v>230</v>
      </c>
      <c r="I9933" s="128" t="s">
        <v>230</v>
      </c>
      <c r="J9933" s="128" t="s">
        <v>230</v>
      </c>
      <c r="K9933" s="128" t="s">
        <v>230</v>
      </c>
      <c r="N9933" s="128" t="s">
        <v>230</v>
      </c>
      <c r="AA9933" s="128" t="s">
        <v>230</v>
      </c>
    </row>
    <row r="9934" spans="6:27">
      <c r="F9934" s="128" t="s">
        <v>230</v>
      </c>
      <c r="G9934" s="128" t="s">
        <v>230</v>
      </c>
      <c r="H9934" s="128" t="s">
        <v>230</v>
      </c>
      <c r="I9934" s="128" t="s">
        <v>230</v>
      </c>
      <c r="J9934" s="128" t="s">
        <v>230</v>
      </c>
      <c r="K9934" s="128" t="s">
        <v>230</v>
      </c>
      <c r="N9934" s="128" t="s">
        <v>230</v>
      </c>
      <c r="AA9934" s="128" t="s">
        <v>230</v>
      </c>
    </row>
    <row r="9935" spans="6:27">
      <c r="F9935" s="128" t="s">
        <v>230</v>
      </c>
      <c r="G9935" s="128" t="s">
        <v>230</v>
      </c>
      <c r="H9935" s="128" t="s">
        <v>230</v>
      </c>
      <c r="I9935" s="128" t="s">
        <v>230</v>
      </c>
      <c r="J9935" s="128" t="s">
        <v>230</v>
      </c>
      <c r="K9935" s="128" t="s">
        <v>230</v>
      </c>
      <c r="N9935" s="128" t="s">
        <v>230</v>
      </c>
      <c r="AA9935" s="128" t="s">
        <v>230</v>
      </c>
    </row>
    <row r="9936" spans="6:27">
      <c r="F9936" s="128" t="s">
        <v>230</v>
      </c>
      <c r="G9936" s="128" t="s">
        <v>230</v>
      </c>
      <c r="H9936" s="128" t="s">
        <v>230</v>
      </c>
      <c r="I9936" s="128" t="s">
        <v>230</v>
      </c>
      <c r="J9936" s="128" t="s">
        <v>230</v>
      </c>
      <c r="K9936" s="128" t="s">
        <v>230</v>
      </c>
      <c r="N9936" s="128" t="s">
        <v>230</v>
      </c>
      <c r="AA9936" s="128" t="s">
        <v>230</v>
      </c>
    </row>
    <row r="9937" spans="6:27">
      <c r="F9937" s="128" t="s">
        <v>230</v>
      </c>
      <c r="G9937" s="128" t="s">
        <v>230</v>
      </c>
      <c r="H9937" s="128" t="s">
        <v>230</v>
      </c>
      <c r="I9937" s="128" t="s">
        <v>230</v>
      </c>
      <c r="J9937" s="128" t="s">
        <v>230</v>
      </c>
      <c r="K9937" s="128" t="s">
        <v>230</v>
      </c>
      <c r="N9937" s="128" t="s">
        <v>230</v>
      </c>
      <c r="AA9937" s="128" t="s">
        <v>230</v>
      </c>
    </row>
    <row r="9938" spans="6:27">
      <c r="F9938" s="128" t="s">
        <v>230</v>
      </c>
      <c r="G9938" s="128" t="s">
        <v>230</v>
      </c>
      <c r="H9938" s="128" t="s">
        <v>230</v>
      </c>
      <c r="I9938" s="128" t="s">
        <v>230</v>
      </c>
      <c r="J9938" s="128" t="s">
        <v>230</v>
      </c>
      <c r="K9938" s="128" t="s">
        <v>230</v>
      </c>
      <c r="N9938" s="128" t="s">
        <v>230</v>
      </c>
      <c r="AA9938" s="128" t="s">
        <v>230</v>
      </c>
    </row>
    <row r="9939" spans="6:27">
      <c r="F9939" s="128" t="s">
        <v>230</v>
      </c>
      <c r="G9939" s="128" t="s">
        <v>230</v>
      </c>
      <c r="H9939" s="128" t="s">
        <v>230</v>
      </c>
      <c r="I9939" s="128" t="s">
        <v>230</v>
      </c>
      <c r="J9939" s="128" t="s">
        <v>230</v>
      </c>
      <c r="K9939" s="128" t="s">
        <v>230</v>
      </c>
      <c r="N9939" s="128" t="s">
        <v>230</v>
      </c>
      <c r="AA9939" s="128" t="s">
        <v>230</v>
      </c>
    </row>
    <row r="9940" spans="6:27">
      <c r="F9940" s="128" t="s">
        <v>230</v>
      </c>
      <c r="G9940" s="128" t="s">
        <v>230</v>
      </c>
      <c r="H9940" s="128" t="s">
        <v>230</v>
      </c>
      <c r="I9940" s="128" t="s">
        <v>230</v>
      </c>
      <c r="J9940" s="128" t="s">
        <v>230</v>
      </c>
      <c r="K9940" s="128" t="s">
        <v>230</v>
      </c>
      <c r="N9940" s="128" t="s">
        <v>230</v>
      </c>
      <c r="AA9940" s="128" t="s">
        <v>230</v>
      </c>
    </row>
    <row r="9941" spans="6:27">
      <c r="F9941" s="128" t="s">
        <v>230</v>
      </c>
      <c r="G9941" s="128" t="s">
        <v>230</v>
      </c>
      <c r="H9941" s="128" t="s">
        <v>230</v>
      </c>
      <c r="I9941" s="128" t="s">
        <v>230</v>
      </c>
      <c r="J9941" s="128" t="s">
        <v>230</v>
      </c>
      <c r="K9941" s="128" t="s">
        <v>230</v>
      </c>
      <c r="N9941" s="128" t="s">
        <v>230</v>
      </c>
      <c r="AA9941" s="128" t="s">
        <v>230</v>
      </c>
    </row>
    <row r="9942" spans="6:27">
      <c r="F9942" s="128" t="s">
        <v>230</v>
      </c>
      <c r="G9942" s="128" t="s">
        <v>230</v>
      </c>
      <c r="H9942" s="128" t="s">
        <v>230</v>
      </c>
      <c r="I9942" s="128" t="s">
        <v>230</v>
      </c>
      <c r="J9942" s="128" t="s">
        <v>230</v>
      </c>
      <c r="K9942" s="128" t="s">
        <v>230</v>
      </c>
      <c r="N9942" s="128" t="s">
        <v>230</v>
      </c>
      <c r="AA9942" s="128" t="s">
        <v>230</v>
      </c>
    </row>
    <row r="9943" spans="6:27">
      <c r="F9943" s="128" t="s">
        <v>230</v>
      </c>
      <c r="G9943" s="128" t="s">
        <v>230</v>
      </c>
      <c r="H9943" s="128" t="s">
        <v>230</v>
      </c>
      <c r="I9943" s="128" t="s">
        <v>230</v>
      </c>
      <c r="J9943" s="128" t="s">
        <v>230</v>
      </c>
      <c r="K9943" s="128" t="s">
        <v>230</v>
      </c>
      <c r="N9943" s="128" t="s">
        <v>230</v>
      </c>
      <c r="AA9943" s="128" t="s">
        <v>230</v>
      </c>
    </row>
    <row r="9944" spans="6:27">
      <c r="F9944" s="128" t="s">
        <v>230</v>
      </c>
      <c r="G9944" s="128" t="s">
        <v>230</v>
      </c>
      <c r="H9944" s="128" t="s">
        <v>230</v>
      </c>
      <c r="I9944" s="128" t="s">
        <v>230</v>
      </c>
      <c r="J9944" s="128" t="s">
        <v>230</v>
      </c>
      <c r="K9944" s="128" t="s">
        <v>230</v>
      </c>
      <c r="N9944" s="128" t="s">
        <v>230</v>
      </c>
      <c r="AA9944" s="128" t="s">
        <v>230</v>
      </c>
    </row>
    <row r="9945" spans="6:27">
      <c r="F9945" s="128" t="s">
        <v>230</v>
      </c>
      <c r="G9945" s="128" t="s">
        <v>230</v>
      </c>
      <c r="H9945" s="128" t="s">
        <v>230</v>
      </c>
      <c r="I9945" s="128" t="s">
        <v>230</v>
      </c>
      <c r="J9945" s="128" t="s">
        <v>230</v>
      </c>
      <c r="K9945" s="128" t="s">
        <v>230</v>
      </c>
      <c r="N9945" s="128" t="s">
        <v>230</v>
      </c>
      <c r="AA9945" s="128" t="s">
        <v>230</v>
      </c>
    </row>
    <row r="9946" spans="6:27">
      <c r="F9946" s="128" t="s">
        <v>230</v>
      </c>
      <c r="G9946" s="128" t="s">
        <v>230</v>
      </c>
      <c r="H9946" s="128" t="s">
        <v>230</v>
      </c>
      <c r="I9946" s="128" t="s">
        <v>230</v>
      </c>
      <c r="J9946" s="128" t="s">
        <v>230</v>
      </c>
      <c r="K9946" s="128" t="s">
        <v>230</v>
      </c>
      <c r="N9946" s="128" t="s">
        <v>230</v>
      </c>
      <c r="AA9946" s="128" t="s">
        <v>230</v>
      </c>
    </row>
    <row r="9947" spans="6:27">
      <c r="F9947" s="128" t="s">
        <v>230</v>
      </c>
      <c r="G9947" s="128" t="s">
        <v>230</v>
      </c>
      <c r="H9947" s="128" t="s">
        <v>230</v>
      </c>
      <c r="I9947" s="128" t="s">
        <v>230</v>
      </c>
      <c r="J9947" s="128" t="s">
        <v>230</v>
      </c>
      <c r="K9947" s="128" t="s">
        <v>230</v>
      </c>
      <c r="N9947" s="128" t="s">
        <v>230</v>
      </c>
      <c r="AA9947" s="128" t="s">
        <v>230</v>
      </c>
    </row>
    <row r="9948" spans="6:27">
      <c r="F9948" s="128" t="s">
        <v>230</v>
      </c>
      <c r="G9948" s="128" t="s">
        <v>230</v>
      </c>
      <c r="H9948" s="128" t="s">
        <v>230</v>
      </c>
      <c r="I9948" s="128" t="s">
        <v>230</v>
      </c>
      <c r="J9948" s="128" t="s">
        <v>230</v>
      </c>
      <c r="K9948" s="128" t="s">
        <v>230</v>
      </c>
      <c r="N9948" s="128" t="s">
        <v>230</v>
      </c>
      <c r="AA9948" s="128" t="s">
        <v>230</v>
      </c>
    </row>
    <row r="9949" spans="6:27">
      <c r="F9949" s="128" t="s">
        <v>230</v>
      </c>
      <c r="G9949" s="128" t="s">
        <v>230</v>
      </c>
      <c r="H9949" s="128" t="s">
        <v>230</v>
      </c>
      <c r="I9949" s="128" t="s">
        <v>230</v>
      </c>
      <c r="J9949" s="128" t="s">
        <v>230</v>
      </c>
      <c r="K9949" s="128" t="s">
        <v>230</v>
      </c>
      <c r="N9949" s="128" t="s">
        <v>230</v>
      </c>
      <c r="AA9949" s="128" t="s">
        <v>230</v>
      </c>
    </row>
    <row r="9950" spans="6:27">
      <c r="F9950" s="128" t="s">
        <v>230</v>
      </c>
      <c r="G9950" s="128" t="s">
        <v>230</v>
      </c>
      <c r="H9950" s="128" t="s">
        <v>230</v>
      </c>
      <c r="I9950" s="128" t="s">
        <v>230</v>
      </c>
      <c r="J9950" s="128" t="s">
        <v>230</v>
      </c>
      <c r="K9950" s="128" t="s">
        <v>230</v>
      </c>
      <c r="N9950" s="128" t="s">
        <v>230</v>
      </c>
      <c r="AA9950" s="128" t="s">
        <v>230</v>
      </c>
    </row>
    <row r="9951" spans="6:27">
      <c r="F9951" s="128" t="s">
        <v>230</v>
      </c>
      <c r="G9951" s="128" t="s">
        <v>230</v>
      </c>
      <c r="H9951" s="128" t="s">
        <v>230</v>
      </c>
      <c r="I9951" s="128" t="s">
        <v>230</v>
      </c>
      <c r="J9951" s="128" t="s">
        <v>230</v>
      </c>
      <c r="K9951" s="128" t="s">
        <v>230</v>
      </c>
      <c r="N9951" s="128" t="s">
        <v>230</v>
      </c>
      <c r="AA9951" s="128" t="s">
        <v>230</v>
      </c>
    </row>
    <row r="9952" spans="6:27">
      <c r="F9952" s="128" t="s">
        <v>230</v>
      </c>
      <c r="G9952" s="128" t="s">
        <v>230</v>
      </c>
      <c r="H9952" s="128" t="s">
        <v>230</v>
      </c>
      <c r="I9952" s="128" t="s">
        <v>230</v>
      </c>
      <c r="J9952" s="128" t="s">
        <v>230</v>
      </c>
      <c r="K9952" s="128" t="s">
        <v>230</v>
      </c>
      <c r="N9952" s="128" t="s">
        <v>230</v>
      </c>
      <c r="AA9952" s="128" t="s">
        <v>230</v>
      </c>
    </row>
    <row r="9953" spans="6:27">
      <c r="F9953" s="128" t="s">
        <v>230</v>
      </c>
      <c r="G9953" s="128" t="s">
        <v>230</v>
      </c>
      <c r="H9953" s="128" t="s">
        <v>230</v>
      </c>
      <c r="I9953" s="128" t="s">
        <v>230</v>
      </c>
      <c r="J9953" s="128" t="s">
        <v>230</v>
      </c>
      <c r="K9953" s="128" t="s">
        <v>230</v>
      </c>
      <c r="N9953" s="128" t="s">
        <v>230</v>
      </c>
      <c r="AA9953" s="128" t="s">
        <v>230</v>
      </c>
    </row>
    <row r="9954" spans="6:27">
      <c r="F9954" s="128" t="s">
        <v>230</v>
      </c>
      <c r="G9954" s="128" t="s">
        <v>230</v>
      </c>
      <c r="H9954" s="128" t="s">
        <v>230</v>
      </c>
      <c r="I9954" s="128" t="s">
        <v>230</v>
      </c>
      <c r="J9954" s="128" t="s">
        <v>230</v>
      </c>
      <c r="K9954" s="128" t="s">
        <v>230</v>
      </c>
      <c r="N9954" s="128" t="s">
        <v>230</v>
      </c>
      <c r="AA9954" s="128" t="s">
        <v>230</v>
      </c>
    </row>
    <row r="9955" spans="6:27">
      <c r="F9955" s="128" t="s">
        <v>230</v>
      </c>
      <c r="G9955" s="128" t="s">
        <v>230</v>
      </c>
      <c r="H9955" s="128" t="s">
        <v>230</v>
      </c>
      <c r="I9955" s="128" t="s">
        <v>230</v>
      </c>
      <c r="J9955" s="128" t="s">
        <v>230</v>
      </c>
      <c r="K9955" s="128" t="s">
        <v>230</v>
      </c>
      <c r="N9955" s="128" t="s">
        <v>230</v>
      </c>
      <c r="AA9955" s="128" t="s">
        <v>230</v>
      </c>
    </row>
    <row r="9956" spans="6:27">
      <c r="F9956" s="128" t="s">
        <v>230</v>
      </c>
      <c r="G9956" s="128" t="s">
        <v>230</v>
      </c>
      <c r="H9956" s="128" t="s">
        <v>230</v>
      </c>
      <c r="I9956" s="128" t="s">
        <v>230</v>
      </c>
      <c r="J9956" s="128" t="s">
        <v>230</v>
      </c>
      <c r="K9956" s="128" t="s">
        <v>230</v>
      </c>
      <c r="N9956" s="128" t="s">
        <v>230</v>
      </c>
      <c r="AA9956" s="128" t="s">
        <v>230</v>
      </c>
    </row>
    <row r="9957" spans="6:27">
      <c r="F9957" s="128" t="s">
        <v>230</v>
      </c>
      <c r="G9957" s="128" t="s">
        <v>230</v>
      </c>
      <c r="H9957" s="128" t="s">
        <v>230</v>
      </c>
      <c r="I9957" s="128" t="s">
        <v>230</v>
      </c>
      <c r="J9957" s="128" t="s">
        <v>230</v>
      </c>
      <c r="K9957" s="128" t="s">
        <v>230</v>
      </c>
      <c r="N9957" s="128" t="s">
        <v>230</v>
      </c>
      <c r="AA9957" s="128" t="s">
        <v>230</v>
      </c>
    </row>
    <row r="9958" spans="6:27">
      <c r="F9958" s="128" t="s">
        <v>230</v>
      </c>
      <c r="G9958" s="128" t="s">
        <v>230</v>
      </c>
      <c r="H9958" s="128" t="s">
        <v>230</v>
      </c>
      <c r="I9958" s="128" t="s">
        <v>230</v>
      </c>
      <c r="J9958" s="128" t="s">
        <v>230</v>
      </c>
      <c r="K9958" s="128" t="s">
        <v>230</v>
      </c>
      <c r="N9958" s="128" t="s">
        <v>230</v>
      </c>
      <c r="AA9958" s="128" t="s">
        <v>230</v>
      </c>
    </row>
    <row r="9959" spans="6:27">
      <c r="F9959" s="128" t="s">
        <v>230</v>
      </c>
      <c r="G9959" s="128" t="s">
        <v>230</v>
      </c>
      <c r="H9959" s="128" t="s">
        <v>230</v>
      </c>
      <c r="I9959" s="128" t="s">
        <v>230</v>
      </c>
      <c r="J9959" s="128" t="s">
        <v>230</v>
      </c>
      <c r="K9959" s="128" t="s">
        <v>230</v>
      </c>
      <c r="N9959" s="128" t="s">
        <v>230</v>
      </c>
      <c r="AA9959" s="128" t="s">
        <v>230</v>
      </c>
    </row>
    <row r="9960" spans="6:27">
      <c r="F9960" s="128" t="s">
        <v>230</v>
      </c>
      <c r="G9960" s="128" t="s">
        <v>230</v>
      </c>
      <c r="H9960" s="128" t="s">
        <v>230</v>
      </c>
      <c r="I9960" s="128" t="s">
        <v>230</v>
      </c>
      <c r="J9960" s="128" t="s">
        <v>230</v>
      </c>
      <c r="K9960" s="128" t="s">
        <v>230</v>
      </c>
      <c r="N9960" s="128" t="s">
        <v>230</v>
      </c>
      <c r="AA9960" s="128" t="s">
        <v>230</v>
      </c>
    </row>
    <row r="9961" spans="6:27">
      <c r="F9961" s="128" t="s">
        <v>230</v>
      </c>
      <c r="G9961" s="128" t="s">
        <v>230</v>
      </c>
      <c r="H9961" s="128" t="s">
        <v>230</v>
      </c>
      <c r="I9961" s="128" t="s">
        <v>230</v>
      </c>
      <c r="J9961" s="128" t="s">
        <v>230</v>
      </c>
      <c r="K9961" s="128" t="s">
        <v>230</v>
      </c>
      <c r="N9961" s="128" t="s">
        <v>230</v>
      </c>
      <c r="AA9961" s="128" t="s">
        <v>230</v>
      </c>
    </row>
    <row r="9962" spans="6:27">
      <c r="F9962" s="128" t="s">
        <v>230</v>
      </c>
      <c r="G9962" s="128" t="s">
        <v>230</v>
      </c>
      <c r="H9962" s="128" t="s">
        <v>230</v>
      </c>
      <c r="I9962" s="128" t="s">
        <v>230</v>
      </c>
      <c r="J9962" s="128" t="s">
        <v>230</v>
      </c>
      <c r="K9962" s="128" t="s">
        <v>230</v>
      </c>
      <c r="N9962" s="128" t="s">
        <v>230</v>
      </c>
      <c r="AA9962" s="128" t="s">
        <v>230</v>
      </c>
    </row>
    <row r="9963" spans="6:27">
      <c r="F9963" s="128" t="s">
        <v>230</v>
      </c>
      <c r="G9963" s="128" t="s">
        <v>230</v>
      </c>
      <c r="H9963" s="128" t="s">
        <v>230</v>
      </c>
      <c r="I9963" s="128" t="s">
        <v>230</v>
      </c>
      <c r="J9963" s="128" t="s">
        <v>230</v>
      </c>
      <c r="K9963" s="128" t="s">
        <v>230</v>
      </c>
      <c r="N9963" s="128" t="s">
        <v>230</v>
      </c>
      <c r="AA9963" s="128" t="s">
        <v>230</v>
      </c>
    </row>
    <row r="9964" spans="6:27">
      <c r="F9964" s="128" t="s">
        <v>230</v>
      </c>
      <c r="G9964" s="128" t="s">
        <v>230</v>
      </c>
      <c r="H9964" s="128" t="s">
        <v>230</v>
      </c>
      <c r="I9964" s="128" t="s">
        <v>230</v>
      </c>
      <c r="J9964" s="128" t="s">
        <v>230</v>
      </c>
      <c r="K9964" s="128" t="s">
        <v>230</v>
      </c>
      <c r="N9964" s="128" t="s">
        <v>230</v>
      </c>
      <c r="AA9964" s="128" t="s">
        <v>230</v>
      </c>
    </row>
    <row r="9965" spans="6:27">
      <c r="F9965" s="128" t="s">
        <v>230</v>
      </c>
      <c r="G9965" s="128" t="s">
        <v>230</v>
      </c>
      <c r="H9965" s="128" t="s">
        <v>230</v>
      </c>
      <c r="I9965" s="128" t="s">
        <v>230</v>
      </c>
      <c r="J9965" s="128" t="s">
        <v>230</v>
      </c>
      <c r="K9965" s="128" t="s">
        <v>230</v>
      </c>
      <c r="N9965" s="128" t="s">
        <v>230</v>
      </c>
      <c r="AA9965" s="128" t="s">
        <v>230</v>
      </c>
    </row>
    <row r="9966" spans="6:27">
      <c r="F9966" s="128" t="s">
        <v>230</v>
      </c>
      <c r="G9966" s="128" t="s">
        <v>230</v>
      </c>
      <c r="H9966" s="128" t="s">
        <v>230</v>
      </c>
      <c r="I9966" s="128" t="s">
        <v>230</v>
      </c>
      <c r="J9966" s="128" t="s">
        <v>230</v>
      </c>
      <c r="K9966" s="128" t="s">
        <v>230</v>
      </c>
      <c r="N9966" s="128" t="s">
        <v>230</v>
      </c>
      <c r="AA9966" s="128" t="s">
        <v>230</v>
      </c>
    </row>
    <row r="9967" spans="6:27">
      <c r="F9967" s="128" t="s">
        <v>230</v>
      </c>
      <c r="G9967" s="128" t="s">
        <v>230</v>
      </c>
      <c r="H9967" s="128" t="s">
        <v>230</v>
      </c>
      <c r="I9967" s="128" t="s">
        <v>230</v>
      </c>
      <c r="J9967" s="128" t="s">
        <v>230</v>
      </c>
      <c r="K9967" s="128" t="s">
        <v>230</v>
      </c>
      <c r="N9967" s="128" t="s">
        <v>230</v>
      </c>
      <c r="AA9967" s="128" t="s">
        <v>230</v>
      </c>
    </row>
    <row r="9968" spans="6:27">
      <c r="F9968" s="128" t="s">
        <v>230</v>
      </c>
      <c r="G9968" s="128" t="s">
        <v>230</v>
      </c>
      <c r="H9968" s="128" t="s">
        <v>230</v>
      </c>
      <c r="I9968" s="128" t="s">
        <v>230</v>
      </c>
      <c r="J9968" s="128" t="s">
        <v>230</v>
      </c>
      <c r="K9968" s="128" t="s">
        <v>230</v>
      </c>
      <c r="N9968" s="128" t="s">
        <v>230</v>
      </c>
      <c r="AA9968" s="128" t="s">
        <v>230</v>
      </c>
    </row>
    <row r="9969" spans="6:27">
      <c r="F9969" s="128" t="s">
        <v>230</v>
      </c>
      <c r="G9969" s="128" t="s">
        <v>230</v>
      </c>
      <c r="H9969" s="128" t="s">
        <v>230</v>
      </c>
      <c r="I9969" s="128" t="s">
        <v>230</v>
      </c>
      <c r="J9969" s="128" t="s">
        <v>230</v>
      </c>
      <c r="K9969" s="128" t="s">
        <v>230</v>
      </c>
      <c r="N9969" s="128" t="s">
        <v>230</v>
      </c>
      <c r="AA9969" s="128" t="s">
        <v>230</v>
      </c>
    </row>
    <row r="9970" spans="6:27">
      <c r="F9970" s="128" t="s">
        <v>230</v>
      </c>
      <c r="G9970" s="128" t="s">
        <v>230</v>
      </c>
      <c r="H9970" s="128" t="s">
        <v>230</v>
      </c>
      <c r="I9970" s="128" t="s">
        <v>230</v>
      </c>
      <c r="J9970" s="128" t="s">
        <v>230</v>
      </c>
      <c r="K9970" s="128" t="s">
        <v>230</v>
      </c>
      <c r="N9970" s="128" t="s">
        <v>230</v>
      </c>
      <c r="AA9970" s="128" t="s">
        <v>230</v>
      </c>
    </row>
    <row r="9971" spans="6:27">
      <c r="F9971" s="128" t="s">
        <v>230</v>
      </c>
      <c r="G9971" s="128" t="s">
        <v>230</v>
      </c>
      <c r="H9971" s="128" t="s">
        <v>230</v>
      </c>
      <c r="I9971" s="128" t="s">
        <v>230</v>
      </c>
      <c r="J9971" s="128" t="s">
        <v>230</v>
      </c>
      <c r="K9971" s="128" t="s">
        <v>230</v>
      </c>
      <c r="N9971" s="128" t="s">
        <v>230</v>
      </c>
      <c r="AA9971" s="128" t="s">
        <v>230</v>
      </c>
    </row>
    <row r="9972" spans="6:27">
      <c r="F9972" s="128" t="s">
        <v>230</v>
      </c>
      <c r="G9972" s="128" t="s">
        <v>230</v>
      </c>
      <c r="H9972" s="128" t="s">
        <v>230</v>
      </c>
      <c r="I9972" s="128" t="s">
        <v>230</v>
      </c>
      <c r="J9972" s="128" t="s">
        <v>230</v>
      </c>
      <c r="K9972" s="128" t="s">
        <v>230</v>
      </c>
      <c r="N9972" s="128" t="s">
        <v>230</v>
      </c>
      <c r="AA9972" s="128" t="s">
        <v>230</v>
      </c>
    </row>
    <row r="9973" spans="6:27">
      <c r="F9973" s="128" t="s">
        <v>230</v>
      </c>
      <c r="G9973" s="128" t="s">
        <v>230</v>
      </c>
      <c r="H9973" s="128" t="s">
        <v>230</v>
      </c>
      <c r="I9973" s="128" t="s">
        <v>230</v>
      </c>
      <c r="J9973" s="128" t="s">
        <v>230</v>
      </c>
      <c r="K9973" s="128" t="s">
        <v>230</v>
      </c>
      <c r="N9973" s="128" t="s">
        <v>230</v>
      </c>
      <c r="AA9973" s="128" t="s">
        <v>230</v>
      </c>
    </row>
    <row r="9974" spans="6:27">
      <c r="F9974" s="128" t="s">
        <v>230</v>
      </c>
      <c r="G9974" s="128" t="s">
        <v>230</v>
      </c>
      <c r="H9974" s="128" t="s">
        <v>230</v>
      </c>
      <c r="I9974" s="128" t="s">
        <v>230</v>
      </c>
      <c r="J9974" s="128" t="s">
        <v>230</v>
      </c>
      <c r="K9974" s="128" t="s">
        <v>230</v>
      </c>
      <c r="N9974" s="128" t="s">
        <v>230</v>
      </c>
      <c r="AA9974" s="128" t="s">
        <v>230</v>
      </c>
    </row>
    <row r="9975" spans="6:27">
      <c r="F9975" s="128" t="s">
        <v>230</v>
      </c>
      <c r="G9975" s="128" t="s">
        <v>230</v>
      </c>
      <c r="H9975" s="128" t="s">
        <v>230</v>
      </c>
      <c r="I9975" s="128" t="s">
        <v>230</v>
      </c>
      <c r="J9975" s="128" t="s">
        <v>230</v>
      </c>
      <c r="K9975" s="128" t="s">
        <v>230</v>
      </c>
      <c r="N9975" s="128" t="s">
        <v>230</v>
      </c>
      <c r="AA9975" s="128" t="s">
        <v>230</v>
      </c>
    </row>
    <row r="9976" spans="6:27">
      <c r="F9976" s="128" t="s">
        <v>230</v>
      </c>
      <c r="G9976" s="128" t="s">
        <v>230</v>
      </c>
      <c r="H9976" s="128" t="s">
        <v>230</v>
      </c>
      <c r="I9976" s="128" t="s">
        <v>230</v>
      </c>
      <c r="J9976" s="128" t="s">
        <v>230</v>
      </c>
      <c r="K9976" s="128" t="s">
        <v>230</v>
      </c>
      <c r="N9976" s="128" t="s">
        <v>230</v>
      </c>
      <c r="AA9976" s="128" t="s">
        <v>230</v>
      </c>
    </row>
    <row r="9977" spans="6:27">
      <c r="F9977" s="128" t="s">
        <v>230</v>
      </c>
      <c r="G9977" s="128" t="s">
        <v>230</v>
      </c>
      <c r="H9977" s="128" t="s">
        <v>230</v>
      </c>
      <c r="I9977" s="128" t="s">
        <v>230</v>
      </c>
      <c r="J9977" s="128" t="s">
        <v>230</v>
      </c>
      <c r="K9977" s="128" t="s">
        <v>230</v>
      </c>
      <c r="N9977" s="128" t="s">
        <v>230</v>
      </c>
      <c r="AA9977" s="128" t="s">
        <v>230</v>
      </c>
    </row>
    <row r="9978" spans="6:27">
      <c r="F9978" s="128" t="s">
        <v>230</v>
      </c>
      <c r="G9978" s="128" t="s">
        <v>230</v>
      </c>
      <c r="H9978" s="128" t="s">
        <v>230</v>
      </c>
      <c r="I9978" s="128" t="s">
        <v>230</v>
      </c>
      <c r="J9978" s="128" t="s">
        <v>230</v>
      </c>
      <c r="K9978" s="128" t="s">
        <v>230</v>
      </c>
      <c r="N9978" s="128" t="s">
        <v>230</v>
      </c>
      <c r="AA9978" s="128" t="s">
        <v>230</v>
      </c>
    </row>
    <row r="9979" spans="6:27">
      <c r="F9979" s="128" t="s">
        <v>230</v>
      </c>
      <c r="G9979" s="128" t="s">
        <v>230</v>
      </c>
      <c r="H9979" s="128" t="s">
        <v>230</v>
      </c>
      <c r="I9979" s="128" t="s">
        <v>230</v>
      </c>
      <c r="J9979" s="128" t="s">
        <v>230</v>
      </c>
      <c r="K9979" s="128" t="s">
        <v>230</v>
      </c>
      <c r="N9979" s="128" t="s">
        <v>230</v>
      </c>
      <c r="AA9979" s="128" t="s">
        <v>230</v>
      </c>
    </row>
    <row r="9980" spans="6:27">
      <c r="F9980" s="128" t="s">
        <v>230</v>
      </c>
      <c r="G9980" s="128" t="s">
        <v>230</v>
      </c>
      <c r="H9980" s="128" t="s">
        <v>230</v>
      </c>
      <c r="I9980" s="128" t="s">
        <v>230</v>
      </c>
      <c r="J9980" s="128" t="s">
        <v>230</v>
      </c>
      <c r="K9980" s="128" t="s">
        <v>230</v>
      </c>
      <c r="N9980" s="128" t="s">
        <v>230</v>
      </c>
      <c r="AA9980" s="128" t="s">
        <v>230</v>
      </c>
    </row>
    <row r="9981" spans="6:27">
      <c r="F9981" s="128" t="s">
        <v>230</v>
      </c>
      <c r="G9981" s="128" t="s">
        <v>230</v>
      </c>
      <c r="H9981" s="128" t="s">
        <v>230</v>
      </c>
      <c r="I9981" s="128" t="s">
        <v>230</v>
      </c>
      <c r="J9981" s="128" t="s">
        <v>230</v>
      </c>
      <c r="K9981" s="128" t="s">
        <v>230</v>
      </c>
      <c r="N9981" s="128" t="s">
        <v>230</v>
      </c>
      <c r="AA9981" s="128" t="s">
        <v>230</v>
      </c>
    </row>
    <row r="9982" spans="6:27">
      <c r="F9982" s="128" t="s">
        <v>230</v>
      </c>
      <c r="G9982" s="128" t="s">
        <v>230</v>
      </c>
      <c r="H9982" s="128" t="s">
        <v>230</v>
      </c>
      <c r="I9982" s="128" t="s">
        <v>230</v>
      </c>
      <c r="J9982" s="128" t="s">
        <v>230</v>
      </c>
      <c r="K9982" s="128" t="s">
        <v>230</v>
      </c>
      <c r="N9982" s="128" t="s">
        <v>230</v>
      </c>
      <c r="AA9982" s="128" t="s">
        <v>230</v>
      </c>
    </row>
    <row r="9983" spans="6:27">
      <c r="F9983" s="128" t="s">
        <v>230</v>
      </c>
      <c r="G9983" s="128" t="s">
        <v>230</v>
      </c>
      <c r="H9983" s="128" t="s">
        <v>230</v>
      </c>
      <c r="I9983" s="128" t="s">
        <v>230</v>
      </c>
      <c r="J9983" s="128" t="s">
        <v>230</v>
      </c>
      <c r="K9983" s="128" t="s">
        <v>230</v>
      </c>
      <c r="N9983" s="128" t="s">
        <v>230</v>
      </c>
      <c r="AA9983" s="128" t="s">
        <v>230</v>
      </c>
    </row>
    <row r="9984" spans="6:27">
      <c r="F9984" s="128" t="s">
        <v>230</v>
      </c>
      <c r="G9984" s="128" t="s">
        <v>230</v>
      </c>
      <c r="H9984" s="128" t="s">
        <v>230</v>
      </c>
      <c r="I9984" s="128" t="s">
        <v>230</v>
      </c>
      <c r="J9984" s="128" t="s">
        <v>230</v>
      </c>
      <c r="K9984" s="128" t="s">
        <v>230</v>
      </c>
      <c r="N9984" s="128" t="s">
        <v>230</v>
      </c>
      <c r="AA9984" s="128" t="s">
        <v>230</v>
      </c>
    </row>
    <row r="9985" spans="6:27">
      <c r="F9985" s="128" t="s">
        <v>230</v>
      </c>
      <c r="G9985" s="128" t="s">
        <v>230</v>
      </c>
      <c r="H9985" s="128" t="s">
        <v>230</v>
      </c>
      <c r="I9985" s="128" t="s">
        <v>230</v>
      </c>
      <c r="J9985" s="128" t="s">
        <v>230</v>
      </c>
      <c r="K9985" s="128" t="s">
        <v>230</v>
      </c>
      <c r="N9985" s="128" t="s">
        <v>230</v>
      </c>
      <c r="AA9985" s="128" t="s">
        <v>230</v>
      </c>
    </row>
    <row r="9986" spans="6:27">
      <c r="F9986" s="128" t="s">
        <v>230</v>
      </c>
      <c r="G9986" s="128" t="s">
        <v>230</v>
      </c>
      <c r="H9986" s="128" t="s">
        <v>230</v>
      </c>
      <c r="I9986" s="128" t="s">
        <v>230</v>
      </c>
      <c r="J9986" s="128" t="s">
        <v>230</v>
      </c>
      <c r="K9986" s="128" t="s">
        <v>230</v>
      </c>
      <c r="N9986" s="128" t="s">
        <v>230</v>
      </c>
      <c r="AA9986" s="128" t="s">
        <v>230</v>
      </c>
    </row>
    <row r="9987" spans="6:27">
      <c r="F9987" s="128" t="s">
        <v>230</v>
      </c>
      <c r="G9987" s="128" t="s">
        <v>230</v>
      </c>
      <c r="H9987" s="128" t="s">
        <v>230</v>
      </c>
      <c r="I9987" s="128" t="s">
        <v>230</v>
      </c>
      <c r="J9987" s="128" t="s">
        <v>230</v>
      </c>
      <c r="K9987" s="128" t="s">
        <v>230</v>
      </c>
      <c r="N9987" s="128" t="s">
        <v>230</v>
      </c>
      <c r="AA9987" s="128" t="s">
        <v>230</v>
      </c>
    </row>
    <row r="9988" spans="6:27">
      <c r="F9988" s="128" t="s">
        <v>230</v>
      </c>
      <c r="G9988" s="128" t="s">
        <v>230</v>
      </c>
      <c r="H9988" s="128" t="s">
        <v>230</v>
      </c>
      <c r="I9988" s="128" t="s">
        <v>230</v>
      </c>
      <c r="J9988" s="128" t="s">
        <v>230</v>
      </c>
      <c r="K9988" s="128" t="s">
        <v>230</v>
      </c>
      <c r="N9988" s="128" t="s">
        <v>230</v>
      </c>
      <c r="AA9988" s="128" t="s">
        <v>230</v>
      </c>
    </row>
    <row r="9989" spans="6:27">
      <c r="F9989" s="128" t="s">
        <v>230</v>
      </c>
      <c r="G9989" s="128" t="s">
        <v>230</v>
      </c>
      <c r="H9989" s="128" t="s">
        <v>230</v>
      </c>
      <c r="I9989" s="128" t="s">
        <v>230</v>
      </c>
      <c r="J9989" s="128" t="s">
        <v>230</v>
      </c>
      <c r="K9989" s="128" t="s">
        <v>230</v>
      </c>
      <c r="N9989" s="128" t="s">
        <v>230</v>
      </c>
      <c r="AA9989" s="128" t="s">
        <v>230</v>
      </c>
    </row>
    <row r="9990" spans="6:27">
      <c r="F9990" s="128" t="s">
        <v>230</v>
      </c>
      <c r="G9990" s="128" t="s">
        <v>230</v>
      </c>
      <c r="H9990" s="128" t="s">
        <v>230</v>
      </c>
      <c r="I9990" s="128" t="s">
        <v>230</v>
      </c>
      <c r="J9990" s="128" t="s">
        <v>230</v>
      </c>
      <c r="K9990" s="128" t="s">
        <v>230</v>
      </c>
      <c r="N9990" s="128" t="s">
        <v>230</v>
      </c>
      <c r="AA9990" s="128" t="s">
        <v>230</v>
      </c>
    </row>
    <row r="9991" spans="6:27">
      <c r="F9991" s="128" t="s">
        <v>230</v>
      </c>
      <c r="G9991" s="128" t="s">
        <v>230</v>
      </c>
      <c r="H9991" s="128" t="s">
        <v>230</v>
      </c>
      <c r="I9991" s="128" t="s">
        <v>230</v>
      </c>
      <c r="J9991" s="128" t="s">
        <v>230</v>
      </c>
      <c r="K9991" s="128" t="s">
        <v>230</v>
      </c>
      <c r="N9991" s="128" t="s">
        <v>230</v>
      </c>
      <c r="AA9991" s="128" t="s">
        <v>230</v>
      </c>
    </row>
    <row r="9992" spans="6:27">
      <c r="F9992" s="128" t="s">
        <v>230</v>
      </c>
      <c r="G9992" s="128" t="s">
        <v>230</v>
      </c>
      <c r="H9992" s="128" t="s">
        <v>230</v>
      </c>
      <c r="I9992" s="128" t="s">
        <v>230</v>
      </c>
      <c r="J9992" s="128" t="s">
        <v>230</v>
      </c>
      <c r="K9992" s="128" t="s">
        <v>230</v>
      </c>
      <c r="N9992" s="128" t="s">
        <v>230</v>
      </c>
      <c r="AA9992" s="128" t="s">
        <v>230</v>
      </c>
    </row>
    <row r="9993" spans="6:27">
      <c r="F9993" s="128" t="s">
        <v>230</v>
      </c>
      <c r="G9993" s="128" t="s">
        <v>230</v>
      </c>
      <c r="H9993" s="128" t="s">
        <v>230</v>
      </c>
      <c r="I9993" s="128" t="s">
        <v>230</v>
      </c>
      <c r="J9993" s="128" t="s">
        <v>230</v>
      </c>
      <c r="K9993" s="128" t="s">
        <v>230</v>
      </c>
      <c r="N9993" s="128" t="s">
        <v>230</v>
      </c>
      <c r="AA9993" s="128" t="s">
        <v>230</v>
      </c>
    </row>
    <row r="9994" spans="6:27">
      <c r="F9994" s="128" t="s">
        <v>230</v>
      </c>
      <c r="G9994" s="128" t="s">
        <v>230</v>
      </c>
      <c r="H9994" s="128" t="s">
        <v>230</v>
      </c>
      <c r="I9994" s="128" t="s">
        <v>230</v>
      </c>
      <c r="J9994" s="128" t="s">
        <v>230</v>
      </c>
      <c r="K9994" s="128" t="s">
        <v>230</v>
      </c>
      <c r="N9994" s="128" t="s">
        <v>230</v>
      </c>
      <c r="AA9994" s="128" t="s">
        <v>230</v>
      </c>
    </row>
    <row r="9995" spans="6:27">
      <c r="F9995" s="128" t="s">
        <v>230</v>
      </c>
      <c r="G9995" s="128" t="s">
        <v>230</v>
      </c>
      <c r="H9995" s="128" t="s">
        <v>230</v>
      </c>
      <c r="I9995" s="128" t="s">
        <v>230</v>
      </c>
      <c r="J9995" s="128" t="s">
        <v>230</v>
      </c>
      <c r="K9995" s="128" t="s">
        <v>230</v>
      </c>
      <c r="N9995" s="128" t="s">
        <v>230</v>
      </c>
      <c r="AA9995" s="128" t="s">
        <v>230</v>
      </c>
    </row>
    <row r="9996" spans="6:27">
      <c r="F9996" s="128" t="s">
        <v>230</v>
      </c>
      <c r="G9996" s="128" t="s">
        <v>230</v>
      </c>
      <c r="H9996" s="128" t="s">
        <v>230</v>
      </c>
      <c r="I9996" s="128" t="s">
        <v>230</v>
      </c>
      <c r="J9996" s="128" t="s">
        <v>230</v>
      </c>
      <c r="K9996" s="128" t="s">
        <v>230</v>
      </c>
      <c r="N9996" s="128" t="s">
        <v>230</v>
      </c>
      <c r="AA9996" s="128" t="s">
        <v>230</v>
      </c>
    </row>
    <row r="9997" spans="6:27">
      <c r="F9997" s="128" t="s">
        <v>230</v>
      </c>
      <c r="G9997" s="128" t="s">
        <v>230</v>
      </c>
      <c r="H9997" s="128" t="s">
        <v>230</v>
      </c>
      <c r="I9997" s="128" t="s">
        <v>230</v>
      </c>
      <c r="J9997" s="128" t="s">
        <v>230</v>
      </c>
      <c r="K9997" s="128" t="s">
        <v>230</v>
      </c>
      <c r="N9997" s="128" t="s">
        <v>230</v>
      </c>
      <c r="AA9997" s="128" t="s">
        <v>230</v>
      </c>
    </row>
    <row r="9998" spans="6:27">
      <c r="F9998" s="128" t="s">
        <v>230</v>
      </c>
      <c r="G9998" s="128" t="s">
        <v>230</v>
      </c>
      <c r="H9998" s="128" t="s">
        <v>230</v>
      </c>
      <c r="I9998" s="128" t="s">
        <v>230</v>
      </c>
      <c r="J9998" s="128" t="s">
        <v>230</v>
      </c>
      <c r="K9998" s="128" t="s">
        <v>230</v>
      </c>
      <c r="N9998" s="128" t="s">
        <v>230</v>
      </c>
      <c r="AA9998" s="128" t="s">
        <v>230</v>
      </c>
    </row>
    <row r="9999" spans="6:27">
      <c r="F9999" s="128" t="s">
        <v>230</v>
      </c>
      <c r="G9999" s="128" t="s">
        <v>230</v>
      </c>
      <c r="H9999" s="128" t="s">
        <v>230</v>
      </c>
      <c r="I9999" s="128" t="s">
        <v>230</v>
      </c>
      <c r="J9999" s="128" t="s">
        <v>230</v>
      </c>
      <c r="K9999" s="128" t="s">
        <v>230</v>
      </c>
      <c r="N9999" s="128" t="s">
        <v>230</v>
      </c>
      <c r="AA9999" s="128" t="s">
        <v>230</v>
      </c>
    </row>
    <row r="10000" spans="6:27">
      <c r="F10000" s="128" t="s">
        <v>230</v>
      </c>
      <c r="G10000" s="128" t="s">
        <v>230</v>
      </c>
      <c r="H10000" s="128" t="s">
        <v>230</v>
      </c>
      <c r="I10000" s="128" t="s">
        <v>230</v>
      </c>
      <c r="J10000" s="128" t="s">
        <v>230</v>
      </c>
      <c r="K10000" s="128" t="s">
        <v>230</v>
      </c>
      <c r="N10000" s="128" t="s">
        <v>230</v>
      </c>
      <c r="AA10000" s="128" t="s">
        <v>230</v>
      </c>
    </row>
    <row r="10001" spans="6:27">
      <c r="F10001" s="128" t="s">
        <v>241</v>
      </c>
      <c r="G10001" s="128" t="s">
        <v>241</v>
      </c>
      <c r="H10001" s="128" t="s">
        <v>241</v>
      </c>
      <c r="I10001" s="128" t="s">
        <v>241</v>
      </c>
      <c r="J10001" s="128" t="s">
        <v>241</v>
      </c>
      <c r="K10001" s="128" t="s">
        <v>241</v>
      </c>
      <c r="N10001" s="128" t="s">
        <v>241</v>
      </c>
      <c r="AA10001" s="128" t="s">
        <v>241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稳定点产能二项式</vt:lpstr>
      <vt:lpstr>MX13系统试井</vt:lpstr>
      <vt:lpstr>MX13-产能变化趋势预测</vt:lpstr>
      <vt:lpstr>MX204-产能变化趋势预测</vt:lpstr>
      <vt:lpstr>磨奚11系统产能试井</vt:lpstr>
      <vt:lpstr>MX11-产能变化趋势预测</vt:lpstr>
      <vt:lpstr>MX11-气水两相</vt:lpstr>
      <vt:lpstr>'MX11-产能变化趋势预测'!OLE_LINK15</vt:lpstr>
      <vt:lpstr>'MX13-产能变化趋势预测'!OLE_LINK15</vt:lpstr>
      <vt:lpstr>'MX204-产能变化趋势预测'!OLE_LINK15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Allenyep</cp:lastModifiedBy>
  <dcterms:created xsi:type="dcterms:W3CDTF">2019-03-27T00:26:58Z</dcterms:created>
  <dcterms:modified xsi:type="dcterms:W3CDTF">2019-05-16T07:27:30Z</dcterms:modified>
</cp:coreProperties>
</file>