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VERVIEW" state="visible" r:id="rId3"/>
    <sheet sheetId="2" name="NationalDues" state="visible" r:id="rId4"/>
    <sheet sheetId="3" name="Revenues" state="visible" r:id="rId5"/>
    <sheet sheetId="4" name="Expenses" state="visible" r:id="rId6"/>
  </sheets>
  <definedNames/>
  <calcPr/>
</workbook>
</file>

<file path=xl/sharedStrings.xml><?xml version="1.0" encoding="utf-8"?>
<sst xmlns="http://schemas.openxmlformats.org/spreadsheetml/2006/main" count="134" uniqueCount="98">
  <si>
    <t>Overview of Alpha Iota Budget</t>
  </si>
  <si>
    <t>Projected </t>
  </si>
  <si>
    <t>Actual</t>
  </si>
  <si>
    <t>Revenue</t>
  </si>
  <si>
    <t>Active Dues</t>
  </si>
  <si>
    <t>Pledge Dues</t>
  </si>
  <si>
    <t>Fundraising</t>
  </si>
  <si>
    <t>Total</t>
  </si>
  <si>
    <t>Expense</t>
  </si>
  <si>
    <t>Excomm Expense</t>
  </si>
  <si>
    <t>National Dues</t>
  </si>
  <si>
    <t>Net</t>
  </si>
  <si>
    <t>Revenue Total</t>
  </si>
  <si>
    <t>Expense Total</t>
  </si>
  <si>
    <t>NATIONAL DUES</t>
  </si>
  <si>
    <t>Categories</t>
  </si>
  <si>
    <t>Amount</t>
  </si>
  <si>
    <t>Count</t>
  </si>
  <si>
    <t>Subtotal</t>
  </si>
  <si>
    <t>REVENUE</t>
  </si>
  <si>
    <t>Projected</t>
  </si>
  <si>
    <t>Category</t>
  </si>
  <si>
    <t>Counts</t>
  </si>
  <si>
    <t>Income</t>
  </si>
  <si>
    <t>Good Standing</t>
  </si>
  <si>
    <t>Bad Standing</t>
  </si>
  <si>
    <t>Associates</t>
  </si>
  <si>
    <t>Discounts</t>
  </si>
  <si>
    <t>Initiation</t>
  </si>
  <si>
    <t>Fundraiser</t>
  </si>
  <si>
    <t>Revenue (Actives)</t>
  </si>
  <si>
    <t>Revenue (Pledges)</t>
  </si>
  <si>
    <t>Add'l Rev. FR</t>
  </si>
  <si>
    <t>EXPENSES</t>
  </si>
  <si>
    <t>Requested</t>
  </si>
  <si>
    <t>Notes</t>
  </si>
  <si>
    <t>President</t>
  </si>
  <si>
    <t>CPR</t>
  </si>
  <si>
    <t>Supplies for Excomm</t>
  </si>
  <si>
    <t>Chapter Property</t>
  </si>
  <si>
    <t>*Tent / Projector</t>
  </si>
  <si>
    <t>Administrative VPs</t>
  </si>
  <si>
    <t>Alumni Events</t>
  </si>
  <si>
    <t>Mailbox</t>
  </si>
  <si>
    <t>Membership VPs</t>
  </si>
  <si>
    <t>Awards</t>
  </si>
  <si>
    <t>Mascots</t>
  </si>
  <si>
    <t>Birthday</t>
  </si>
  <si>
    <t>Chapter Events</t>
  </si>
  <si>
    <t>Graduation Stoles</t>
  </si>
  <si>
    <t>$45 each</t>
  </si>
  <si>
    <t>Family Events</t>
  </si>
  <si>
    <t>Family Shirts</t>
  </si>
  <si>
    <t>Service VPs</t>
  </si>
  <si>
    <t>Miscellaneous Service</t>
  </si>
  <si>
    <t>banquet</t>
  </si>
  <si>
    <t>Pledge Parent</t>
  </si>
  <si>
    <t>[rush] Flyers</t>
  </si>
  <si>
    <t>* Reimbursed</t>
  </si>
  <si>
    <t>[rush] Friday Friendzy</t>
  </si>
  <si>
    <t>[rush] Alumni Mixer</t>
  </si>
  <si>
    <t>[rush] Info Night</t>
  </si>
  <si>
    <t>[pledge] PAC Supplies</t>
  </si>
  <si>
    <t>[pledge] Pledge of the Week</t>
  </si>
  <si>
    <t>[pledge] Pledge Bonding Day</t>
  </si>
  <si>
    <t>[pledge] Pledge Manual</t>
  </si>
  <si>
    <t>[campout] venue</t>
  </si>
  <si>
    <t>[campout] food</t>
  </si>
  <si>
    <t>[campout] equipment</t>
  </si>
  <si>
    <t>Fellowship VPs</t>
  </si>
  <si>
    <t>Misc Activities</t>
  </si>
  <si>
    <t>[LGN] Misc</t>
  </si>
  <si>
    <t>[LGN] Subsidies</t>
  </si>
  <si>
    <t>Finance VPs</t>
  </si>
  <si>
    <t>Fundraising Costs</t>
  </si>
  <si>
    <t>Gas Reimbursements</t>
  </si>
  <si>
    <t>Historian</t>
  </si>
  <si>
    <t>Brother of the Week</t>
  </si>
  <si>
    <t>Ritual Supplies</t>
  </si>
  <si>
    <t>SAA</t>
  </si>
  <si>
    <t>Chapter Spirit</t>
  </si>
  <si>
    <t>ABEA</t>
  </si>
  <si>
    <t>Pins</t>
  </si>
  <si>
    <t>Interchapter Chair</t>
  </si>
  <si>
    <t>ICDC</t>
  </si>
  <si>
    <t>IC Basketball</t>
  </si>
  <si>
    <t>CAC</t>
  </si>
  <si>
    <t>Golden Eagle</t>
  </si>
  <si>
    <t>Supplies</t>
  </si>
  <si>
    <t>Banquet</t>
  </si>
  <si>
    <t>Programs</t>
  </si>
  <si>
    <t>Decorations</t>
  </si>
  <si>
    <t>Gag Gifts</t>
  </si>
  <si>
    <t>Venue Subsidies</t>
  </si>
  <si>
    <t>Sectionals and Regionals</t>
  </si>
  <si>
    <t>Leadership Development Fund</t>
  </si>
  <si>
    <t>Region Fund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</si>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</sst>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1">
    <numFmt numFmtId="164" formatCode="&quot;$&quot;#,##0 ;&quot;$&quot;(#,##0)"/>
    <numFmt numFmtId="165" formatCode="&quot;$&quot;#,##0.00"/>
    <numFmt numFmtId="166" formatCode="&quot;$&quot;#,##0.00"/>
    <numFmt numFmtId="167" formatCode="&quot;$&quot;#,##0 ;&quot;$&quot;(#,##0)"/>
    <numFmt numFmtId="168" formatCode="&quot;$&quot;#,##0.00"/>
    <numFmt numFmtId="169" formatCode="&quot;$&quot;#,##0"/>
    <numFmt numFmtId="170" formatCode="&quot;$&quot;#,##0.00"/>
    <numFmt numFmtId="171" formatCode="&quot;$&quot;#,##0.00"/>
    <numFmt numFmtId="172" formatCode="&quot;$&quot;#,##0"/>
    <numFmt numFmtId="173" formatCode="&quot;$&quot;#,##0.00"/>
    <numFmt numFmtId="174" formatCode="&quot;$&quot;#,##0"/>
    <numFmt numFmtId="175" formatCode="&quot;$&quot;#,##0.00"/>
    <numFmt numFmtId="176" formatCode="&quot;$&quot;#,##0.00"/>
    <numFmt numFmtId="177" formatCode="&quot;$&quot;#,##0"/>
    <numFmt numFmtId="178" formatCode="&quot;$&quot;#,##0.00"/>
    <numFmt numFmtId="179" formatCode="&quot;$&quot;#,##0.00"/>
    <numFmt numFmtId="180" formatCode="&quot;$&quot;#,##0.00"/>
    <numFmt numFmtId="181" formatCode="&quot;$&quot;#,##0 ;&quot;$&quot;(#,##0)"/>
    <numFmt numFmtId="182" formatCode="&quot;$&quot;#,##0.00"/>
    <numFmt numFmtId="183" formatCode="&quot;$&quot;#,##0.00"/>
    <numFmt numFmtId="184" formatCode="&quot;$&quot;#,##0.00"/>
    <numFmt numFmtId="185" formatCode="&quot;$&quot;#,##0.00"/>
    <numFmt numFmtId="186" formatCode="&quot;$&quot;#,##0"/>
    <numFmt numFmtId="187" formatCode="&quot;$&quot;#,##0.00"/>
    <numFmt numFmtId="188" formatCode="&quot;$&quot;#,##0"/>
    <numFmt numFmtId="189" formatCode="&quot;$&quot;#,##0.00"/>
    <numFmt numFmtId="190" formatCode="&quot;$&quot;#,##0.00"/>
    <numFmt numFmtId="191" formatCode="&quot;$&quot;#,##0 ;&quot;$&quot;(#,##0)"/>
    <numFmt numFmtId="192" formatCode="&quot;$&quot;#,##0.00"/>
    <numFmt numFmtId="193" formatCode="&quot;$&quot;#,##0.00"/>
    <numFmt numFmtId="194" formatCode="&quot;$&quot;#,##0.00"/>
  </numFmts>
  <fonts count="68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/>
      <i val="0"/>
      <strike val="0"/>
      <u val="none"/>
      <sz val="11.0"/>
      <color rgb="FF242852"/>
      <name val="Arial"/>
    </font>
    <font>
      <b/>
      <i/>
      <strike val="0"/>
      <u val="none"/>
      <sz val="11.0"/>
      <color rgb="FF242852"/>
      <name val="Arial"/>
    </font>
    <font>
      <b val="0"/>
      <i val="0"/>
      <strike val="0"/>
      <u val="none"/>
      <sz val="12.0"/>
      <color rgb="FF000000"/>
      <name val="Arial"/>
    </font>
    <font>
      <b/>
      <i val="0"/>
      <strike val="0"/>
      <u val="none"/>
      <sz val="13.0"/>
      <color rgb="FF242852"/>
      <name val="Arial"/>
    </font>
    <font>
      <b val="0"/>
      <i val="0"/>
      <strike val="0"/>
      <u val="none"/>
      <sz val="12.0"/>
      <color rgb="FF000000"/>
      <name val="Arial"/>
    </font>
    <font>
      <b/>
      <i val="0"/>
      <strike val="0"/>
      <u val="none"/>
      <sz val="13.0"/>
      <color rgb="FF242852"/>
      <name val="Arial"/>
    </font>
    <font>
      <b val="0"/>
      <i val="0"/>
      <strike val="0"/>
      <u val="none"/>
      <sz val="12.0"/>
      <color rgb="FF000000"/>
      <name val="Arial"/>
    </font>
    <font>
      <b/>
      <i val="0"/>
      <strike val="0"/>
      <u val="none"/>
      <sz val="13.0"/>
      <color rgb="FF242852"/>
      <name val="Arial"/>
    </font>
    <font>
      <b val="0"/>
      <i val="0"/>
      <strike val="0"/>
      <u val="none"/>
      <sz val="12.0"/>
      <color rgb="FF000000"/>
      <name val="Arial"/>
    </font>
    <font>
      <b/>
      <i/>
      <strike val="0"/>
      <u val="none"/>
      <sz val="11.0"/>
      <color rgb="FF242852"/>
      <name val="Arial"/>
    </font>
    <font>
      <b/>
      <i val="0"/>
      <strike val="0"/>
      <u val="none"/>
      <sz val="11.0"/>
      <color rgb="FF242852"/>
      <name val="Arial"/>
    </font>
    <font>
      <b val="0"/>
      <i val="0"/>
      <strike val="0"/>
      <u val="none"/>
      <sz val="12.0"/>
      <color rgb="FF000000"/>
      <name val="Arial"/>
    </font>
    <font>
      <b/>
      <i val="0"/>
      <strike val="0"/>
      <u val="none"/>
      <sz val="15.0"/>
      <color rgb="FF242852"/>
      <name val="Arial"/>
    </font>
    <font>
      <b/>
      <i val="0"/>
      <strike val="0"/>
      <u val="none"/>
      <sz val="13.0"/>
      <color rgb="FF242852"/>
      <name val="Arial"/>
    </font>
    <font>
      <b/>
      <i val="0"/>
      <strike val="0"/>
      <u val="none"/>
      <sz val="15.0"/>
      <color rgb="FF242852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/>
      <i val="0"/>
      <strike val="0"/>
      <u val="none"/>
      <sz val="11.0"/>
      <color rgb="FF242852"/>
      <name val="Arial"/>
    </font>
    <font>
      <b val="0"/>
      <i val="0"/>
      <strike val="0"/>
      <u val="none"/>
      <sz val="12.0"/>
      <color rgb="FF000000"/>
      <name val="Arial"/>
    </font>
    <font>
      <b/>
      <i val="0"/>
      <strike val="0"/>
      <u val="none"/>
      <sz val="11.0"/>
      <color rgb="FF242852"/>
      <name val="Arial"/>
    </font>
    <font>
      <b val="0"/>
      <i val="0"/>
      <strike val="0"/>
      <u val="none"/>
      <sz val="12.0"/>
      <color rgb="FF000000"/>
      <name val="Arial"/>
    </font>
    <font>
      <b val="0"/>
      <i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/>
      <i val="0"/>
      <strike val="0"/>
      <u val="none"/>
      <sz val="11.0"/>
      <color rgb="FF242852"/>
      <name val="Arial"/>
    </font>
    <font>
      <b/>
      <i val="0"/>
      <strike val="0"/>
      <u val="none"/>
      <sz val="15.0"/>
      <color rgb="FF242852"/>
      <name val="Arial"/>
    </font>
    <font>
      <b val="0"/>
      <i val="0"/>
      <strike val="0"/>
      <u val="none"/>
      <sz val="12.0"/>
      <color rgb="FF000000"/>
      <name val="Arial"/>
    </font>
    <font>
      <b/>
      <i val="0"/>
      <strike val="0"/>
      <u val="none"/>
      <sz val="13.0"/>
      <color rgb="FF242852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/>
      <i val="0"/>
      <strike val="0"/>
      <u val="none"/>
      <sz val="13.0"/>
      <color rgb="FF242852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/>
      <i/>
      <strike val="0"/>
      <u val="none"/>
      <sz val="11.0"/>
      <color rgb="FF242852"/>
      <name val="Arial"/>
    </font>
    <font>
      <b val="0"/>
      <i val="0"/>
      <strike val="0"/>
      <u val="none"/>
      <sz val="12.0"/>
      <color rgb="FF000000"/>
      <name val="Arial"/>
    </font>
    <font>
      <b/>
      <i val="0"/>
      <strike val="0"/>
      <u val="none"/>
      <sz val="13.0"/>
      <color rgb="FF242852"/>
      <name val="Arial"/>
    </font>
    <font>
      <b val="0"/>
      <i val="0"/>
      <strike val="0"/>
      <u val="none"/>
      <sz val="12.0"/>
      <color rgb="FF000000"/>
      <name val="Arial"/>
    </font>
    <font>
      <b/>
      <i val="0"/>
      <strike val="0"/>
      <u val="none"/>
      <sz val="13.0"/>
      <color rgb="FF242852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</fonts>
  <fills count="6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7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fillId="0" numFmtId="0" borderId="0" fontId="0"/>
  </cellStyleXfs>
  <cellXfs count="80">
    <xf applyAlignment="1" fillId="0" xfId="0" numFmtId="0" borderId="0" fontId="0">
      <alignment vertical="bottom" horizontal="general" wrapText="1"/>
    </xf>
    <xf applyBorder="1" fillId="2" xfId="0" numFmtId="0" borderId="1" applyFont="1" fontId="1" applyFill="1"/>
    <xf applyBorder="1" applyAlignment="1" fillId="0" xfId="0" numFmtId="0" borderId="2" fontId="0">
      <alignment vertical="bottom" horizontal="general" wrapText="1"/>
    </xf>
    <xf applyBorder="1" fillId="0" xfId="0" numFmtId="0" borderId="3" applyFont="1" fontId="2"/>
    <xf applyBorder="1" fillId="0" xfId="0" numFmtId="164" borderId="4" applyFont="1" fontId="3" applyNumberFormat="1"/>
    <xf applyBorder="1" applyAlignment="1" fillId="0" xfId="0" numFmtId="165" borderId="5" applyFont="1" fontId="4" applyNumberFormat="1">
      <alignment vertical="bottom" horizontal="center"/>
    </xf>
    <xf applyBorder="1" fillId="0" xfId="0" numFmtId="0" borderId="6" applyFont="1" fontId="5"/>
    <xf applyBorder="1" fillId="0" xfId="0" numFmtId="0" borderId="7" applyFont="1" fontId="6"/>
    <xf applyBorder="1" fillId="0" xfId="0" numFmtId="0" borderId="8" applyFont="1" fontId="7"/>
    <xf applyBorder="1" applyAlignment="1" fillId="0" xfId="0" numFmtId="0" borderId="9" applyFont="1" fontId="8">
      <alignment vertical="bottom" horizontal="center"/>
    </xf>
    <xf applyBorder="1" fillId="0" xfId="0" numFmtId="0" borderId="10" applyFont="1" fontId="9"/>
    <xf applyBorder="1" applyAlignment="1" fillId="0" xfId="0" numFmtId="0" borderId="11" applyFont="1" fontId="10">
      <alignment vertical="bottom" horizontal="center"/>
    </xf>
    <xf applyBorder="1" applyAlignment="1" fillId="0" xfId="0" numFmtId="166" borderId="12" applyFont="1" fontId="11" applyNumberFormat="1">
      <alignment vertical="bottom" horizontal="center"/>
    </xf>
    <xf applyBorder="1" applyAlignment="1" fillId="0" xfId="0" numFmtId="0" borderId="13" applyFont="1" fontId="12">
      <alignment vertical="bottom" horizontal="center"/>
    </xf>
    <xf applyBorder="1" applyAlignment="1" fillId="0" xfId="0" numFmtId="167" borderId="14" applyFont="1" fontId="13" applyNumberFormat="1">
      <alignment vertical="bottom" horizontal="center"/>
    </xf>
    <xf applyBorder="1" applyAlignment="1" fillId="0" xfId="0" numFmtId="0" borderId="15" fontId="0">
      <alignment vertical="bottom" horizontal="general" wrapText="1"/>
    </xf>
    <xf applyBorder="1" applyAlignment="1" fillId="0" xfId="0" numFmtId="168" borderId="16" applyFont="1" fontId="14" applyNumberFormat="1">
      <alignment vertical="bottom" horizontal="center"/>
    </xf>
    <xf applyBorder="1" applyAlignment="1" fillId="3" xfId="0" numFmtId="0" borderId="17" applyFont="1" fontId="15" applyFill="1">
      <alignment vertical="bottom" horizontal="center"/>
    </xf>
    <xf applyBorder="1" applyAlignment="1" fillId="0" xfId="0" numFmtId="0" borderId="18" applyFont="1" fontId="16">
      <alignment vertical="bottom" horizontal="center"/>
    </xf>
    <xf applyBorder="1" fillId="0" xfId="0" numFmtId="0" borderId="19" applyFont="1" fontId="17"/>
    <xf applyBorder="1" fillId="0" xfId="0" numFmtId="169" borderId="20" applyFont="1" fontId="18" applyNumberFormat="1"/>
    <xf applyAlignment="1" fillId="0" xfId="0" numFmtId="0" borderId="0" applyFont="1" fontId="19">
      <alignment vertical="bottom" horizontal="center"/>
    </xf>
    <xf applyBorder="1" applyAlignment="1" fillId="0" xfId="0" numFmtId="0" borderId="21" fontId="0">
      <alignment vertical="bottom" horizontal="general" wrapText="1"/>
    </xf>
    <xf applyBorder="1" applyAlignment="1" fillId="0" xfId="0" numFmtId="170" borderId="22" applyFont="1" fontId="20" applyNumberFormat="1">
      <alignment vertical="bottom" horizontal="center"/>
    </xf>
    <xf applyBorder="1" applyAlignment="1" fillId="0" xfId="0" numFmtId="0" borderId="23" fontId="0">
      <alignment vertical="bottom" horizontal="general" wrapText="1"/>
    </xf>
    <xf applyBorder="1" applyAlignment="1" fillId="0" xfId="0" numFmtId="0" borderId="24" applyFont="1" fontId="21">
      <alignment vertical="bottom" horizontal="center"/>
    </xf>
    <xf applyBorder="1" fillId="0" xfId="0" numFmtId="0" borderId="25" applyFont="1" fontId="22"/>
    <xf applyBorder="1" fillId="0" xfId="0" numFmtId="171" borderId="26" applyFont="1" fontId="23" applyNumberFormat="1"/>
    <xf applyBorder="1" fillId="0" xfId="0" numFmtId="172" borderId="27" applyFont="1" fontId="24" applyNumberFormat="1"/>
    <xf applyBorder="1" applyAlignment="1" fillId="0" xfId="0" numFmtId="0" borderId="28" applyFont="1" fontId="25">
      <alignment vertical="bottom" horizontal="center"/>
    </xf>
    <xf applyBorder="1" fillId="0" xfId="0" numFmtId="0" borderId="29" applyFont="1" fontId="26"/>
    <xf applyBorder="1" fillId="0" xfId="0" numFmtId="0" borderId="30" applyFont="1" fontId="27"/>
    <xf applyAlignment="1" fillId="0" xfId="0" numFmtId="0" borderId="0" applyFont="1" fontId="28">
      <alignment vertical="bottom" horizontal="general" wrapText="1"/>
    </xf>
    <xf applyBorder="1" fillId="0" xfId="0" numFmtId="0" borderId="31" applyFont="1" fontId="29"/>
    <xf applyBorder="1" fillId="0" xfId="0" numFmtId="173" borderId="32" applyFont="1" fontId="30" applyNumberFormat="1"/>
    <xf applyBorder="1" fillId="0" xfId="0" numFmtId="174" borderId="33" applyFont="1" fontId="31" applyNumberFormat="1"/>
    <xf applyBorder="1" fillId="0" xfId="0" numFmtId="0" borderId="34" applyFont="1" fontId="32"/>
    <xf applyBorder="1" fillId="0" xfId="0" numFmtId="0" borderId="35" applyFont="1" fontId="33"/>
    <xf applyBorder="1" applyAlignment="1" fillId="0" xfId="0" numFmtId="0" borderId="36" applyFont="1" fontId="34">
      <alignment vertical="bottom" horizontal="center"/>
    </xf>
    <xf applyAlignment="1" fillId="0" xfId="0" numFmtId="175" borderId="0" applyFont="1" fontId="35" applyNumberFormat="1">
      <alignment vertical="bottom" horizontal="general" wrapText="1"/>
    </xf>
    <xf applyBorder="1" applyAlignment="1" fillId="0" xfId="0" numFmtId="0" borderId="37" applyFont="1" fontId="36">
      <alignment vertical="bottom" horizontal="center"/>
    </xf>
    <xf applyBorder="1" applyAlignment="1" fillId="0" xfId="0" numFmtId="176" borderId="38" applyFont="1" fontId="37" applyNumberFormat="1">
      <alignment vertical="bottom" horizontal="center"/>
    </xf>
    <xf applyBorder="1" applyAlignment="1" fillId="0" xfId="0" numFmtId="0" borderId="39" fontId="0">
      <alignment vertical="bottom" horizontal="general" wrapText="1"/>
    </xf>
    <xf fillId="0" xfId="0" numFmtId="0" borderId="0" applyFont="1" fontId="38"/>
    <xf applyBorder="1" applyAlignment="1" fillId="0" xfId="0" numFmtId="0" borderId="40" applyFont="1" fontId="39">
      <alignment vertical="bottom" horizontal="center"/>
    </xf>
    <xf applyAlignment="1" fillId="0" xfId="0" numFmtId="0" borderId="0" applyFont="1" fontId="40">
      <alignment vertical="bottom" horizontal="center"/>
    </xf>
    <xf applyBorder="1" applyAlignment="1" fillId="0" xfId="0" numFmtId="0" borderId="41" applyFont="1" fontId="41">
      <alignment vertical="bottom" horizontal="center"/>
    </xf>
    <xf applyBorder="1" fillId="0" xfId="0" numFmtId="0" borderId="42" applyFont="1" fontId="42"/>
    <xf applyBorder="1" applyAlignment="1" fillId="0" xfId="0" numFmtId="177" borderId="43" applyFont="1" fontId="43" applyNumberFormat="1">
      <alignment vertical="bottom" horizontal="center"/>
    </xf>
    <xf applyBorder="1" applyAlignment="1" fillId="0" xfId="0" numFmtId="178" borderId="44" applyFont="1" fontId="44" applyNumberFormat="1">
      <alignment vertical="bottom" horizontal="center"/>
    </xf>
    <xf applyAlignment="1" fillId="0" xfId="0" numFmtId="179" borderId="0" fontId="0" applyNumberFormat="1">
      <alignment vertical="bottom" horizontal="general" wrapText="1"/>
    </xf>
    <xf applyBorder="1" applyAlignment="1" fillId="0" xfId="0" numFmtId="0" borderId="45" fontId="0">
      <alignment vertical="bottom" horizontal="general" wrapText="1"/>
    </xf>
    <xf fillId="0" xfId="0" numFmtId="180" borderId="0" applyFont="1" fontId="45" applyNumberFormat="1"/>
    <xf applyBorder="1" applyAlignment="1" fillId="0" xfId="0" numFmtId="181" borderId="46" applyFont="1" fontId="46" applyNumberFormat="1">
      <alignment vertical="bottom" horizontal="center"/>
    </xf>
    <xf applyBorder="1" fillId="0" xfId="0" numFmtId="0" borderId="47" applyFont="1" fontId="47"/>
    <xf applyBorder="1" applyAlignment="1" fillId="0" xfId="0" numFmtId="0" borderId="48" fontId="0">
      <alignment vertical="bottom" horizontal="general" wrapText="1"/>
    </xf>
    <xf applyBorder="1" applyAlignment="1" fillId="0" xfId="0" numFmtId="0" borderId="49" applyFont="1" fontId="48">
      <alignment vertical="bottom" horizontal="center"/>
    </xf>
    <xf applyBorder="1" applyAlignment="1" fillId="0" xfId="0" numFmtId="182" borderId="50" fontId="0" applyNumberFormat="1">
      <alignment vertical="bottom" horizontal="general" wrapText="1"/>
    </xf>
    <xf fillId="0" xfId="0" numFmtId="0" borderId="0" applyFont="1" fontId="49"/>
    <xf applyBorder="1" applyAlignment="1" fillId="0" xfId="0" numFmtId="183" borderId="51" fontId="0" applyNumberFormat="1">
      <alignment vertical="bottom" horizontal="general" wrapText="1"/>
    </xf>
    <xf applyBorder="1" fillId="0" xfId="0" numFmtId="184" borderId="52" applyFont="1" fontId="50" applyNumberFormat="1"/>
    <xf applyBorder="1" fillId="0" xfId="0" numFmtId="0" borderId="53" applyFont="1" fontId="51"/>
    <xf applyBorder="1" applyAlignment="1" fillId="0" xfId="0" numFmtId="0" borderId="54" fontId="0">
      <alignment vertical="bottom" horizontal="general" wrapText="1"/>
    </xf>
    <xf applyBorder="1" fillId="0" xfId="0" numFmtId="0" borderId="55" applyFont="1" fontId="52"/>
    <xf applyAlignment="1" fillId="0" xfId="0" numFmtId="0" borderId="0" applyFont="1" fontId="53">
      <alignment vertical="bottom" horizontal="center" wrapText="1"/>
    </xf>
    <xf applyBorder="1" fillId="0" xfId="0" numFmtId="185" borderId="56" applyFont="1" fontId="54" applyNumberFormat="1"/>
    <xf applyBorder="1" applyAlignment="1" fillId="0" xfId="0" numFmtId="0" borderId="57" applyFont="1" fontId="55">
      <alignment vertical="bottom" horizontal="center"/>
    </xf>
    <xf applyBorder="1" applyAlignment="1" fillId="0" xfId="0" numFmtId="186" borderId="58" applyFont="1" fontId="56" applyNumberFormat="1">
      <alignment vertical="bottom" horizontal="center"/>
    </xf>
    <xf applyBorder="1" fillId="0" xfId="0" numFmtId="0" borderId="59" applyFont="1" fontId="57"/>
    <xf applyBorder="1" fillId="0" xfId="0" numFmtId="187" borderId="60" applyFont="1" fontId="58" applyNumberFormat="1"/>
    <xf applyBorder="1" fillId="0" xfId="0" numFmtId="0" borderId="61" applyFont="1" fontId="59"/>
    <xf applyBorder="1" fillId="0" xfId="0" numFmtId="188" borderId="62" applyFont="1" fontId="60" applyNumberFormat="1"/>
    <xf applyBorder="1" fillId="0" xfId="0" numFmtId="189" borderId="63" applyFont="1" fontId="61" applyNumberFormat="1"/>
    <xf applyBorder="1" fillId="0" xfId="0" numFmtId="0" borderId="64" applyFont="1" fontId="62"/>
    <xf applyBorder="1" applyAlignment="1" fillId="0" xfId="0" numFmtId="190" borderId="65" fontId="0" applyNumberFormat="1">
      <alignment vertical="bottom" horizontal="general" wrapText="1"/>
    </xf>
    <xf applyBorder="1" applyAlignment="1" fillId="0" xfId="0" numFmtId="0" borderId="66" applyFont="1" fontId="63">
      <alignment vertical="bottom" horizontal="general" wrapText="1"/>
    </xf>
    <xf applyBorder="1" applyAlignment="1" fillId="0" xfId="0" numFmtId="191" borderId="67" applyFont="1" fontId="64" applyNumberFormat="1">
      <alignment vertical="bottom" horizontal="center"/>
    </xf>
    <xf applyBorder="1" fillId="4" xfId="0" numFmtId="192" borderId="68" applyFont="1" fontId="65" applyNumberFormat="1" applyFill="1"/>
    <xf applyBorder="1" fillId="5" xfId="0" numFmtId="193" borderId="69" applyFont="1" fontId="66" applyNumberFormat="1" applyFill="1"/>
    <xf applyBorder="1" applyAlignment="1" fillId="0" xfId="0" numFmtId="194" borderId="70" applyFont="1" fontId="67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57" defaultRowHeight="18.0"/>
  <cols>
    <col min="3" customWidth="1" max="3" width="20.71"/>
  </cols>
  <sheetData>
    <row customHeight="1" r="1" ht="21.75">
      <c t="s" s="25" r="A1">
        <v>0</v>
      </c>
      <c s="55" r="B1"/>
      <c s="55" r="C1"/>
      <c s="57" r="D1"/>
      <c s="57" r="E1"/>
    </row>
    <row customHeight="1" r="2" ht="21.0">
      <c s="63" r="A2"/>
      <c s="61" r="B2"/>
      <c s="61" r="C2"/>
      <c t="s" s="23" r="D2">
        <v>1</v>
      </c>
      <c t="s" s="16" r="E2">
        <v>2</v>
      </c>
      <c s="51" r="F2"/>
    </row>
    <row customHeight="1" r="3" ht="21.0">
      <c t="s" s="13" r="A3">
        <v>3</v>
      </c>
      <c s="55" r="B3"/>
      <c s="30" r="C3"/>
      <c s="28" r="D3"/>
      <c s="71" r="E3"/>
      <c s="51" r="F3"/>
    </row>
    <row customHeight="1" r="4" ht="18.75">
      <c s="6" r="A4"/>
      <c s="30" r="B4"/>
      <c t="s" s="45" r="C4">
        <v>4</v>
      </c>
      <c s="67" r="D4">
        <f>Revenues!E8</f>
        <v>5745</v>
      </c>
      <c s="35" r="E4">
        <f>Revenues!H8</f>
        <v>0</v>
      </c>
      <c s="51" r="F4"/>
    </row>
    <row r="5">
      <c s="73" r="A5"/>
      <c t="s" s="45" r="C5">
        <v>5</v>
      </c>
      <c s="67" r="D5">
        <f>Revenues!E11</f>
        <v>5320</v>
      </c>
      <c s="35" r="E5">
        <f>Revenues!H11</f>
        <v>3510</v>
      </c>
      <c s="51" r="F5"/>
    </row>
    <row r="6">
      <c s="73" r="A6"/>
      <c t="s" s="45" r="C6">
        <v>6</v>
      </c>
      <c s="67" r="D6">
        <f>Revenues!E16</f>
        <v>2620</v>
      </c>
      <c s="35" r="E6">
        <f>Revenues!H16</f>
        <v>0</v>
      </c>
      <c s="51" r="F6"/>
    </row>
    <row r="7">
      <c t="s" s="18" r="A7">
        <v>7</v>
      </c>
      <c s="9" r="B7"/>
      <c s="47" r="C7"/>
      <c s="48" r="D7">
        <f>Revenues!E17</f>
        <v>13685</v>
      </c>
      <c s="20" r="E7">
        <f>Revenues!H17</f>
        <v>3510</v>
      </c>
      <c s="51" r="F7"/>
    </row>
    <row customHeight="1" r="8" ht="19.5">
      <c t="s" s="13" r="A8">
        <v>8</v>
      </c>
      <c s="55" r="B8"/>
      <c s="30" r="C8"/>
      <c s="12" r="D8"/>
      <c s="69" r="E8"/>
      <c s="51" r="F8"/>
    </row>
    <row customHeight="1" r="9" ht="18.75">
      <c s="6" r="A9"/>
      <c s="30" r="B9"/>
      <c t="s" s="45" r="C9">
        <v>9</v>
      </c>
      <c s="5" r="D9">
        <f>Expenses!C76</f>
        <v>11717.45</v>
      </c>
      <c s="34" r="E9"/>
      <c s="51" r="F9"/>
    </row>
    <row r="10">
      <c s="73" r="A10"/>
      <c t="s" s="45" r="C10">
        <v>10</v>
      </c>
      <c s="5" r="D10">
        <f>NationalDues!E3</f>
        <v>1620</v>
      </c>
      <c s="34" r="E10">
        <f>NationalDues!E3</f>
        <v>1620</v>
      </c>
      <c s="51" r="F10"/>
    </row>
    <row r="11">
      <c t="s" s="18" r="A11">
        <v>7</v>
      </c>
      <c s="9" r="B11"/>
      <c s="47" r="C11"/>
      <c s="49" r="D11">
        <f>SUM(D9:D10)</f>
        <v>13337.45</v>
      </c>
      <c s="65" r="E11"/>
      <c s="51" r="F11"/>
    </row>
    <row customHeight="1" r="12" ht="19.5">
      <c t="s" s="13" r="A12">
        <v>11</v>
      </c>
      <c s="55" r="B12"/>
      <c s="30" r="C12"/>
      <c s="12" r="D12"/>
      <c s="69" r="E12"/>
      <c s="51" r="F12"/>
    </row>
    <row customHeight="1" r="13" ht="18.75">
      <c s="6" r="A13"/>
      <c s="30" r="B13"/>
      <c t="s" s="45" r="C13">
        <v>12</v>
      </c>
      <c s="5" r="D13">
        <f>D7</f>
        <v>13685</v>
      </c>
      <c s="41" r="E13">
        <f>E7</f>
        <v>3510</v>
      </c>
      <c s="51" r="F13"/>
    </row>
    <row r="14">
      <c s="73" r="A14"/>
      <c t="s" s="45" r="C14">
        <v>13</v>
      </c>
      <c s="5" r="D14">
        <f>D11</f>
        <v>13337.45</v>
      </c>
      <c t="str" s="41" r="E14">
        <f>E11</f>
        <v/>
      </c>
      <c s="51" r="F14"/>
    </row>
    <row customHeight="1" r="15" ht="19.5">
      <c t="s" s="11" r="A15">
        <v>7</v>
      </c>
      <c s="62" r="B15"/>
      <c s="60" r="D15"/>
      <c s="65" r="E15"/>
      <c s="51" r="F15"/>
    </row>
    <row customHeight="1" r="16" ht="22.5">
      <c s="17" r="A16"/>
      <c s="55" r="B16"/>
      <c s="1" r="C16"/>
      <c s="77" r="D16">
        <f>D13-D14</f>
        <v>347.549999999999</v>
      </c>
      <c s="77" r="E16">
        <f>E13-E14</f>
        <v>3510</v>
      </c>
      <c s="51" r="F16"/>
      <c s="21" r="G16"/>
    </row>
    <row customHeight="1" r="17" ht="18.75">
      <c s="24" r="A17"/>
      <c s="24" r="B17"/>
      <c s="24" r="C17"/>
      <c s="74" r="D17"/>
      <c s="74" r="E17"/>
      <c s="64" r="G17"/>
    </row>
    <row r="18">
      <c s="50" r="D18"/>
      <c s="50" r="E18"/>
    </row>
    <row r="19">
      <c s="50" r="D19"/>
      <c s="50" r="E19"/>
    </row>
    <row r="20">
      <c s="50" r="D20"/>
      <c s="50" r="E20"/>
    </row>
    <row r="21">
      <c s="50" r="D21"/>
      <c s="50" r="E21"/>
    </row>
    <row r="22">
      <c s="50" r="D22"/>
      <c s="50" r="E22"/>
    </row>
    <row r="23">
      <c s="50" r="D23"/>
      <c s="50" r="E23"/>
      <c s="62" r="G23"/>
      <c s="62" r="H23"/>
      <c s="62" r="I23"/>
    </row>
  </sheetData>
  <mergeCells count="6">
    <mergeCell ref="A1:E1"/>
    <mergeCell ref="A3:B3"/>
    <mergeCell ref="A8:B8"/>
    <mergeCell ref="A12:B12"/>
    <mergeCell ref="A15:B15"/>
    <mergeCell ref="A16:B16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57" defaultRowHeight="18.0"/>
  <cols>
    <col min="1" customWidth="1" max="1" width="22.43"/>
  </cols>
  <sheetData>
    <row customHeight="1" r="1" ht="21.75">
      <c t="s" s="38" r="A1">
        <v>14</v>
      </c>
      <c s="62" r="B1"/>
      <c s="62" r="C1"/>
      <c s="62" r="D1"/>
      <c s="62" r="E1"/>
      <c s="21" r="G1"/>
    </row>
    <row customHeight="1" r="2" ht="21.0">
      <c t="s" s="44" r="A2">
        <v>15</v>
      </c>
      <c t="s" s="44" r="B2">
        <v>16</v>
      </c>
      <c t="s" s="44" r="C2">
        <v>17</v>
      </c>
      <c t="s" s="44" r="D2">
        <v>18</v>
      </c>
      <c t="s" s="40" r="E2">
        <v>7</v>
      </c>
      <c s="64" r="G2"/>
    </row>
    <row customHeight="1" r="3" ht="18.75">
      <c t="s" s="56" r="A3">
        <v>4</v>
      </c>
      <c s="76" r="B3">
        <v>0</v>
      </c>
      <c s="56" r="C3">
        <v>75</v>
      </c>
      <c s="66" r="D3">
        <f>B3*B4</f>
        <v>0</v>
      </c>
      <c s="53" r="E3">
        <f>$D$3+$D$4</f>
        <v>1620</v>
      </c>
      <c s="2" r="F3"/>
    </row>
    <row r="4">
      <c t="s" s="56" r="A4">
        <v>5</v>
      </c>
      <c s="76" r="B4">
        <v>30</v>
      </c>
      <c s="56" r="C4">
        <v>54</v>
      </c>
      <c s="14" r="D4">
        <f>B4*C4</f>
        <v>1620</v>
      </c>
      <c s="15" r="E4"/>
      <c s="2" r="F4"/>
    </row>
    <row r="5">
      <c s="24" r="A5"/>
      <c s="24" r="B5"/>
      <c s="24" r="C5"/>
      <c s="24" r="D5"/>
      <c s="42" r="E5"/>
    </row>
  </sheetData>
  <mergeCells count="3">
    <mergeCell ref="A1:E1"/>
    <mergeCell ref="G1:I1"/>
    <mergeCell ref="E3:E4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57" defaultRowHeight="18.0"/>
  <cols>
    <col min="1" customWidth="1" max="1" width="19.0"/>
    <col min="2" customWidth="1" max="2" width="21.0"/>
    <col min="5" customWidth="1" max="5" width="15.14"/>
    <col min="8" customWidth="1" max="8" width="16.0"/>
  </cols>
  <sheetData>
    <row customHeight="1" r="1" ht="21.75">
      <c t="s" s="25" r="A1">
        <v>19</v>
      </c>
      <c s="22" r="B1"/>
      <c t="s" s="13" r="C1">
        <v>20</v>
      </c>
      <c s="55" r="D1"/>
      <c s="22" r="E1"/>
      <c t="s" s="13" r="F1">
        <v>2</v>
      </c>
      <c s="55" r="G1"/>
      <c s="55" r="H1"/>
    </row>
    <row customHeight="1" r="2" ht="19.5">
      <c t="s" s="29" r="A2">
        <v>21</v>
      </c>
      <c s="22" r="B2"/>
      <c t="s" s="19" r="C2">
        <v>16</v>
      </c>
      <c t="s" s="19" r="D2">
        <v>22</v>
      </c>
      <c t="s" s="19" r="E2">
        <v>23</v>
      </c>
      <c t="s" s="19" r="F2">
        <v>16</v>
      </c>
      <c t="s" s="19" r="G2">
        <v>22</v>
      </c>
      <c t="s" s="19" r="H2">
        <v>23</v>
      </c>
    </row>
    <row r="3">
      <c t="s" s="31" r="A3">
        <v>4</v>
      </c>
      <c s="7" r="B3"/>
      <c s="10" r="C3"/>
      <c s="10" r="D3"/>
      <c s="69" r="E3"/>
      <c s="10" r="F3"/>
      <c s="10" r="G3"/>
      <c s="69" r="H3"/>
    </row>
    <row r="4">
      <c t="s" s="26" r="B4">
        <v>24</v>
      </c>
      <c s="4" r="C4">
        <v>75</v>
      </c>
      <c s="54" r="D4">
        <v>75</v>
      </c>
      <c s="34" r="E4">
        <f>C4*D4</f>
        <v>5625</v>
      </c>
      <c s="4" r="F4">
        <v>75</v>
      </c>
      <c s="54" r="G4">
        <v>0</v>
      </c>
      <c s="34" r="H4">
        <f>F4*G4</f>
        <v>0</v>
      </c>
    </row>
    <row r="5">
      <c t="s" s="26" r="B5">
        <v>25</v>
      </c>
      <c s="4" r="C5">
        <v>75</v>
      </c>
      <c s="54" r="D5">
        <v>0</v>
      </c>
      <c s="34" r="E5">
        <f>C5*D5</f>
        <v>0</v>
      </c>
      <c s="4" r="F5">
        <v>75</v>
      </c>
      <c s="54" r="G5"/>
      <c s="34" r="H5">
        <f>F5*G5</f>
        <v>0</v>
      </c>
    </row>
    <row r="6">
      <c t="s" s="26" r="B6">
        <v>26</v>
      </c>
      <c s="4" r="C6">
        <v>40</v>
      </c>
      <c s="54" r="D6">
        <v>3</v>
      </c>
      <c s="34" r="E6">
        <f>C6*D6</f>
        <v>120</v>
      </c>
      <c s="4" r="F6">
        <v>40</v>
      </c>
      <c s="54" r="G6"/>
      <c s="34" r="H6">
        <f>F6*G6</f>
        <v>0</v>
      </c>
    </row>
    <row r="7">
      <c t="s" s="26" r="B7">
        <v>27</v>
      </c>
      <c s="4" r="C7">
        <v>0</v>
      </c>
      <c s="54" r="D7">
        <v>0</v>
      </c>
      <c s="34" r="E7">
        <v>0</v>
      </c>
      <c s="4" r="F7">
        <v>0</v>
      </c>
      <c s="54" r="G7">
        <v>0</v>
      </c>
      <c s="34" r="H7">
        <f>F7*G7</f>
        <v>0</v>
      </c>
    </row>
    <row r="8">
      <c s="62" r="A8"/>
      <c t="s" s="33" r="B8">
        <v>18</v>
      </c>
      <c s="36" r="C8"/>
      <c s="36" r="D8"/>
      <c s="65" r="E8">
        <f>SUM(E4:E7)</f>
        <v>5745</v>
      </c>
      <c s="36" r="F8"/>
      <c s="36" r="G8"/>
      <c s="65" r="H8">
        <f>SUM(H4:H7)</f>
        <v>0</v>
      </c>
    </row>
    <row r="9">
      <c t="s" s="31" r="A9">
        <v>5</v>
      </c>
      <c s="7" r="B9"/>
      <c s="10" r="C9"/>
      <c s="10" r="D9"/>
      <c s="69" r="E9"/>
      <c s="10" r="F9"/>
      <c s="10" r="G9"/>
      <c s="69" r="H9"/>
    </row>
    <row r="10">
      <c t="s" s="26" r="B10">
        <v>28</v>
      </c>
      <c s="4" r="C10">
        <v>95</v>
      </c>
      <c s="54" r="D10">
        <v>56</v>
      </c>
      <c s="34" r="E10">
        <f>C10*D10</f>
        <v>5320</v>
      </c>
      <c s="4" r="F10">
        <v>65</v>
      </c>
      <c s="54" r="G10">
        <v>54</v>
      </c>
      <c s="34" r="H10">
        <f>F10*G10</f>
        <v>3510</v>
      </c>
    </row>
    <row r="11">
      <c s="47" r="A11"/>
      <c t="s" s="33" r="B11">
        <v>18</v>
      </c>
      <c s="36" r="C11"/>
      <c s="36" r="D11"/>
      <c s="65" r="E11">
        <f>SUM(E10:E10)</f>
        <v>5320</v>
      </c>
      <c s="36" r="F11"/>
      <c s="36" r="G11"/>
      <c s="65" r="H11">
        <f>SUM(H10)</f>
        <v>3510</v>
      </c>
    </row>
    <row r="12">
      <c t="s" s="31" r="A12">
        <v>29</v>
      </c>
      <c s="7" r="B12"/>
      <c s="10" r="C12"/>
      <c s="10" r="D12"/>
      <c s="69" r="E12"/>
      <c s="10" r="F12"/>
      <c s="10" r="G12"/>
      <c s="69" r="H12"/>
    </row>
    <row r="13">
      <c t="s" s="46" r="B13">
        <v>30</v>
      </c>
      <c s="4" r="C13">
        <v>20</v>
      </c>
      <c s="54" r="D13">
        <v>75</v>
      </c>
      <c s="34" r="E13">
        <f>C13*D13</f>
        <v>1500</v>
      </c>
      <c s="4" r="F13">
        <v>20</v>
      </c>
      <c s="54" r="G13"/>
      <c s="34" r="H13">
        <f>F14*G14</f>
        <v>0</v>
      </c>
    </row>
    <row r="14">
      <c t="s" s="46" r="B14">
        <v>31</v>
      </c>
      <c s="4" r="C14">
        <v>20</v>
      </c>
      <c s="54" r="D14">
        <v>56</v>
      </c>
      <c s="34" r="E14">
        <f>C14*D14</f>
        <v>1120</v>
      </c>
      <c s="4" r="F14">
        <v>20</v>
      </c>
      <c s="54" r="G14"/>
      <c s="34" r="H14">
        <f>F14*G14</f>
        <v>0</v>
      </c>
    </row>
    <row r="15">
      <c t="s" s="46" r="B15">
        <v>32</v>
      </c>
      <c s="4" r="C15">
        <v>0</v>
      </c>
      <c s="54" r="D15">
        <v>0</v>
      </c>
      <c s="34" r="E15">
        <v>0</v>
      </c>
      <c s="54" r="F15">
        <v>0</v>
      </c>
      <c s="54" r="G15"/>
      <c s="34" r="H15"/>
    </row>
    <row r="16">
      <c s="47" r="A16"/>
      <c t="s" s="33" r="B16">
        <v>18</v>
      </c>
      <c s="36" r="C16"/>
      <c s="36" r="D16"/>
      <c s="65" r="E16">
        <f>SUM(E13:E14)</f>
        <v>2620</v>
      </c>
      <c s="36" r="F16"/>
      <c s="36" r="G16"/>
      <c s="65" r="H16">
        <f>SUM(H13:H14)</f>
        <v>0</v>
      </c>
    </row>
    <row r="17">
      <c t="s" s="37" r="A17">
        <v>7</v>
      </c>
      <c s="61" r="B17"/>
      <c s="61" r="C17"/>
      <c s="3" r="D17"/>
      <c s="78" r="E17">
        <f>SUM(E8,E11,E16)</f>
        <v>13685</v>
      </c>
      <c s="63" r="F17"/>
      <c s="3" r="G17"/>
      <c s="78" r="H17">
        <f>SUM(H8,H11,H16)</f>
        <v>3510</v>
      </c>
    </row>
    <row r="18">
      <c s="24" r="A18"/>
      <c s="24" r="B18"/>
      <c s="24" r="C18"/>
      <c s="24" r="D18"/>
      <c s="24" r="E18"/>
      <c s="24" r="F18"/>
      <c s="24" r="G18"/>
      <c s="24" r="H18"/>
    </row>
  </sheetData>
  <mergeCells count="4">
    <mergeCell ref="A1:B1"/>
    <mergeCell ref="C1:E1"/>
    <mergeCell ref="F1:H1"/>
    <mergeCell ref="A2:B2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57" defaultRowHeight="18.0"/>
  <cols>
    <col min="1" customWidth="1" max="1" width="23.71"/>
    <col min="2" customWidth="1" max="2" width="32.29"/>
    <col min="3" customWidth="1" max="3" width="22.29"/>
    <col min="4" customWidth="1" max="4" width="19.86"/>
    <col min="5" customWidth="1" max="5" width="41.14"/>
  </cols>
  <sheetData>
    <row customHeight="1" r="1" ht="21.75">
      <c t="s" s="38" r="A1">
        <v>33</v>
      </c>
      <c s="62" r="B1"/>
      <c s="59" r="C1"/>
      <c s="59" r="D1"/>
      <c s="62" r="E1"/>
    </row>
    <row customHeight="1" r="2" ht="21.0">
      <c t="s" s="44" r="A2">
        <v>21</v>
      </c>
      <c s="55" r="B2"/>
      <c t="s" s="72" r="C2">
        <v>34</v>
      </c>
      <c t="s" s="72" r="D2">
        <v>2</v>
      </c>
      <c t="s" s="70" r="E2">
        <v>35</v>
      </c>
    </row>
    <row customHeight="1" r="3" ht="19.5">
      <c t="s" s="8" r="A3">
        <v>36</v>
      </c>
      <c s="24" r="B3"/>
      <c s="79" r="C3"/>
      <c s="79" r="D3"/>
      <c s="75" r="E3"/>
    </row>
    <row r="4">
      <c s="24" r="A4"/>
      <c t="s" s="43" r="B4">
        <v>37</v>
      </c>
      <c s="52" r="C4">
        <v>200</v>
      </c>
      <c s="39" r="D4"/>
      <c s="32" r="E4"/>
    </row>
    <row r="5">
      <c t="s" s="43" r="B5">
        <v>38</v>
      </c>
      <c s="52" r="C5">
        <v>100</v>
      </c>
      <c s="39" r="D5"/>
      <c s="32" r="E5"/>
    </row>
    <row r="6">
      <c t="s" s="58" r="B6">
        <v>39</v>
      </c>
      <c s="52" r="C6">
        <v>500</v>
      </c>
      <c s="39" r="D6"/>
      <c t="s" s="32" r="E6">
        <v>40</v>
      </c>
    </row>
    <row r="7">
      <c s="47" r="A7"/>
      <c t="s" s="68" r="B7">
        <v>18</v>
      </c>
      <c s="27" r="C7">
        <f>SUM(C4:C6)</f>
        <v>800</v>
      </c>
      <c s="27" r="D7"/>
      <c s="47" r="E7"/>
    </row>
    <row customHeight="1" r="8" ht="18.75">
      <c t="s" s="8" r="A8">
        <v>41</v>
      </c>
      <c s="24" r="B8"/>
      <c s="79" r="C8"/>
      <c s="79" r="D8"/>
      <c s="75" r="E8"/>
    </row>
    <row r="9">
      <c s="24" r="A9"/>
      <c t="s" s="43" r="B9">
        <v>42</v>
      </c>
      <c s="52" r="C9">
        <v>75</v>
      </c>
      <c s="39" r="D9"/>
      <c s="32" r="E9"/>
    </row>
    <row r="10">
      <c t="s" s="43" r="B10">
        <v>43</v>
      </c>
      <c s="52" r="C10">
        <v>216</v>
      </c>
      <c s="39" r="D10">
        <v>216</v>
      </c>
      <c s="32" r="E10"/>
    </row>
    <row r="11">
      <c s="47" r="A11"/>
      <c t="s" s="68" r="B11">
        <v>18</v>
      </c>
      <c s="27" r="C11">
        <f>SUM(C9:C10)</f>
        <v>291</v>
      </c>
      <c s="27" r="D11">
        <f>SUM(D9:D10)</f>
        <v>216</v>
      </c>
      <c s="47" r="E11"/>
    </row>
    <row customHeight="1" r="12" ht="18.75">
      <c t="s" s="8" r="A12">
        <v>44</v>
      </c>
      <c s="24" r="B12"/>
      <c s="79" r="C12"/>
      <c s="79" r="D12"/>
      <c s="75" r="E12"/>
    </row>
    <row r="13">
      <c s="24" r="A13"/>
      <c t="s" s="43" r="B13">
        <v>45</v>
      </c>
      <c s="39" r="C13">
        <v>150</v>
      </c>
      <c s="39" r="D13"/>
      <c s="32" r="E13"/>
    </row>
    <row r="14">
      <c t="s" s="43" r="B14">
        <v>46</v>
      </c>
      <c s="39" r="C14">
        <v>30</v>
      </c>
      <c s="39" r="D14">
        <v>30</v>
      </c>
      <c s="32" r="E14"/>
    </row>
    <row r="15">
      <c t="s" s="43" r="B15">
        <v>47</v>
      </c>
      <c s="39" r="C15">
        <v>50</v>
      </c>
      <c s="39" r="D15"/>
      <c s="32" r="E15"/>
    </row>
    <row r="16">
      <c t="s" s="43" r="B16">
        <v>48</v>
      </c>
      <c s="39" r="C16">
        <v>500</v>
      </c>
      <c s="39" r="D16"/>
      <c s="32" r="E16"/>
    </row>
    <row r="17">
      <c t="s" s="43" r="B17">
        <v>49</v>
      </c>
      <c s="39" r="C17">
        <v>900</v>
      </c>
      <c s="39" r="D17"/>
      <c t="s" s="43" r="E17">
        <v>50</v>
      </c>
    </row>
    <row r="18">
      <c t="s" s="43" r="B18">
        <v>51</v>
      </c>
      <c s="39" r="C18">
        <v>50</v>
      </c>
      <c s="39" r="D18"/>
      <c s="32" r="E18"/>
    </row>
    <row r="19">
      <c t="s" s="58" r="B19">
        <v>52</v>
      </c>
      <c s="39" r="C19">
        <v>300</v>
      </c>
      <c s="39" r="D19"/>
      <c s="32" r="E19"/>
    </row>
    <row r="20">
      <c s="47" r="A20"/>
      <c t="s" s="68" r="B20">
        <v>18</v>
      </c>
      <c s="27" r="C20">
        <f>SUM(C13:C19)</f>
        <v>1980</v>
      </c>
      <c s="27" r="D20"/>
      <c s="47" r="E20"/>
    </row>
    <row customHeight="1" r="21" ht="18.75">
      <c t="s" s="8" r="A21">
        <v>53</v>
      </c>
      <c s="24" r="B21"/>
      <c s="79" r="C21"/>
      <c s="79" r="D21"/>
      <c s="75" r="E21"/>
    </row>
    <row r="22">
      <c s="24" r="A22"/>
      <c t="s" s="43" r="B22">
        <v>54</v>
      </c>
      <c s="52" r="C22">
        <v>250</v>
      </c>
      <c s="39" r="D22"/>
      <c s="32" r="E22"/>
    </row>
    <row r="23">
      <c t="s" s="43" r="B23">
        <v>45</v>
      </c>
      <c s="52" r="C23">
        <v>35</v>
      </c>
      <c s="39" r="D23"/>
      <c t="s" s="32" r="E23">
        <v>55</v>
      </c>
    </row>
    <row r="24">
      <c s="47" r="A24"/>
      <c t="s" s="68" r="B24">
        <v>18</v>
      </c>
      <c s="27" r="C24">
        <f>SUM(C22:C23)</f>
        <v>285</v>
      </c>
      <c s="27" r="D24"/>
      <c s="47" r="E24"/>
    </row>
    <row customHeight="1" r="25" ht="18.75">
      <c t="s" s="8" r="A25">
        <v>56</v>
      </c>
      <c s="24" r="B25"/>
      <c s="79" r="C25"/>
      <c s="79" r="D25"/>
      <c s="75" r="E25"/>
    </row>
    <row r="26">
      <c s="24" r="A26"/>
      <c t="s" s="43" r="B26">
        <v>57</v>
      </c>
      <c s="52" r="C26">
        <v>305.15</v>
      </c>
      <c s="52" r="D26">
        <v>305.15</v>
      </c>
      <c t="s" s="32" r="E26">
        <v>58</v>
      </c>
    </row>
    <row r="27">
      <c t="s" s="43" r="B27">
        <v>59</v>
      </c>
      <c s="52" r="C27">
        <v>50</v>
      </c>
      <c s="39" r="D27"/>
      <c s="32" r="E27"/>
    </row>
    <row r="28">
      <c t="s" s="43" r="B28">
        <v>60</v>
      </c>
      <c s="52" r="C28">
        <v>0</v>
      </c>
      <c s="39" r="D28">
        <v>0</v>
      </c>
      <c s="32" r="E28"/>
    </row>
    <row r="29">
      <c t="s" s="43" r="B29">
        <v>61</v>
      </c>
      <c s="52" r="C29">
        <v>133.33</v>
      </c>
      <c s="39" r="D29">
        <v>133.33</v>
      </c>
      <c t="s" s="32" r="E29">
        <v>58</v>
      </c>
    </row>
    <row r="30">
      <c s="39" r="C30"/>
      <c s="39" r="D30"/>
      <c s="32" r="E30"/>
    </row>
    <row r="31">
      <c t="s" s="43" r="B31">
        <v>62</v>
      </c>
      <c s="52" r="C31">
        <v>87.09</v>
      </c>
      <c s="39" r="D31">
        <v>87.09</v>
      </c>
      <c t="s" s="32" r="E31">
        <v>58</v>
      </c>
    </row>
    <row r="32">
      <c t="s" s="43" r="B32">
        <v>63</v>
      </c>
      <c s="52" r="C32">
        <v>50</v>
      </c>
      <c s="39" r="D32"/>
      <c s="32" r="E32"/>
    </row>
    <row r="33">
      <c s="32" r="A33"/>
      <c t="s" s="43" r="B33">
        <v>64</v>
      </c>
      <c s="52" r="C33">
        <v>196.88</v>
      </c>
      <c s="39" r="D33">
        <v>196.88</v>
      </c>
      <c t="s" s="32" r="E33">
        <v>58</v>
      </c>
      <c s="32" r="F33"/>
    </row>
    <row r="34">
      <c s="32" r="A34"/>
      <c t="s" s="32" r="B34">
        <v>65</v>
      </c>
      <c s="39" r="C34">
        <v>0</v>
      </c>
      <c s="39" r="D34"/>
      <c s="32" r="E34"/>
      <c s="32" r="F34"/>
    </row>
    <row r="35">
      <c s="39" r="C35"/>
      <c s="39" r="D35"/>
      <c s="32" r="E35"/>
    </row>
    <row r="36">
      <c t="s" s="43" r="B36">
        <v>66</v>
      </c>
      <c s="52" r="C36">
        <v>209</v>
      </c>
      <c s="52" r="D36">
        <v>209</v>
      </c>
      <c t="s" s="32" r="E36">
        <v>58</v>
      </c>
    </row>
    <row r="37">
      <c t="s" s="43" r="B37">
        <v>67</v>
      </c>
      <c s="52" r="C37">
        <v>700</v>
      </c>
      <c s="39" r="D37"/>
      <c s="32" r="E37"/>
    </row>
    <row r="38">
      <c t="s" s="43" r="B38">
        <v>68</v>
      </c>
      <c s="52" r="C38">
        <v>300</v>
      </c>
      <c s="39" r="D38"/>
      <c s="32" r="E38"/>
    </row>
    <row r="39">
      <c s="47" r="A39"/>
      <c t="s" s="68" r="B39">
        <v>18</v>
      </c>
      <c s="27" r="C39">
        <f>SUM(C26:C38)</f>
        <v>2031.45</v>
      </c>
      <c s="27" r="D39">
        <f>SUM(D26:D38)</f>
        <v>931.45</v>
      </c>
      <c s="47" r="E39"/>
    </row>
    <row customHeight="1" r="40" ht="18.75">
      <c t="s" s="31" r="A40">
        <v>69</v>
      </c>
      <c s="24" r="B40"/>
      <c s="79" r="C40"/>
      <c s="79" r="D40"/>
      <c s="75" r="E40"/>
    </row>
    <row r="41">
      <c t="s" s="32" r="B41">
        <v>70</v>
      </c>
      <c s="39" r="C41">
        <v>40</v>
      </c>
      <c s="39" r="D41"/>
      <c s="32" r="E41"/>
    </row>
    <row r="42">
      <c t="s" s="43" r="B42">
        <v>71</v>
      </c>
      <c s="39" r="C42">
        <v>40</v>
      </c>
      <c s="39" r="D42"/>
      <c s="32" r="E42"/>
    </row>
    <row r="43">
      <c t="s" s="43" r="B43">
        <v>72</v>
      </c>
      <c s="39" r="C43">
        <v>300</v>
      </c>
      <c s="39" r="D43"/>
      <c s="32" r="E43"/>
    </row>
    <row r="44">
      <c s="47" r="A44"/>
      <c t="s" s="68" r="B44">
        <v>18</v>
      </c>
      <c s="27" r="C44">
        <f>SUM(C41:C43)</f>
        <v>380</v>
      </c>
      <c s="27" r="D44"/>
      <c s="47" r="E44"/>
    </row>
    <row customHeight="1" r="45" ht="18.75">
      <c t="s" s="8" r="A45">
        <v>73</v>
      </c>
      <c s="24" r="B45"/>
      <c s="79" r="C45"/>
      <c s="79" r="D45"/>
      <c s="75" r="E45"/>
    </row>
    <row r="46">
      <c s="24" r="A46"/>
      <c t="s" s="43" r="B46">
        <v>74</v>
      </c>
      <c s="52" r="C46">
        <v>0</v>
      </c>
      <c s="52" r="D46">
        <v>0</v>
      </c>
      <c s="32" r="E46"/>
    </row>
    <row r="47">
      <c t="s" s="43" r="B47">
        <v>75</v>
      </c>
      <c s="52" r="C47">
        <v>1500</v>
      </c>
      <c s="39" r="D47"/>
      <c s="32" r="E47"/>
    </row>
    <row r="48">
      <c s="47" r="A48"/>
      <c t="s" s="68" r="B48">
        <v>18</v>
      </c>
      <c s="27" r="C48">
        <f>SUM(C46:C47)</f>
        <v>1500</v>
      </c>
      <c s="27" r="D48">
        <v>0</v>
      </c>
      <c s="47" r="E48"/>
    </row>
    <row customHeight="1" r="49" ht="18.75">
      <c t="s" s="8" r="A49">
        <v>76</v>
      </c>
      <c s="24" r="B49"/>
      <c s="79" r="C49"/>
      <c s="79" r="D49"/>
      <c s="75" r="E49"/>
    </row>
    <row r="50">
      <c s="24" r="A50"/>
      <c t="s" s="43" r="B50">
        <v>77</v>
      </c>
      <c s="52" r="C50">
        <v>55</v>
      </c>
      <c s="39" r="D50"/>
      <c s="32" r="E50"/>
    </row>
    <row r="51">
      <c t="s" s="58" r="B51">
        <v>78</v>
      </c>
      <c s="52" r="C51">
        <v>50</v>
      </c>
      <c s="39" r="D51"/>
      <c s="32" r="E51"/>
    </row>
    <row r="52">
      <c s="47" r="A52"/>
      <c t="s" s="68" r="B52">
        <v>18</v>
      </c>
      <c s="27" r="C52">
        <f>SUM(C50:C51)</f>
        <v>105</v>
      </c>
      <c s="27" r="D52"/>
      <c s="47" r="E52"/>
    </row>
    <row customHeight="1" r="53" ht="18.75">
      <c t="s" s="8" r="A53">
        <v>79</v>
      </c>
      <c s="24" r="B53"/>
      <c s="79" r="C53"/>
      <c s="79" r="D53"/>
      <c s="75" r="E53"/>
    </row>
    <row r="54">
      <c s="24" r="A54"/>
      <c t="s" s="43" r="B54">
        <v>80</v>
      </c>
      <c s="39" r="C54">
        <v>50</v>
      </c>
      <c s="39" r="D54"/>
      <c t="s" s="32" r="E54">
        <v>81</v>
      </c>
    </row>
    <row r="55">
      <c t="s" s="43" r="B55">
        <v>82</v>
      </c>
      <c s="39" r="C55">
        <v>650</v>
      </c>
      <c s="39" r="D55"/>
      <c s="32" r="E55"/>
    </row>
    <row r="56">
      <c s="47" r="A56"/>
      <c t="s" s="68" r="B56">
        <v>18</v>
      </c>
      <c s="27" r="C56">
        <f>SUM(C54:C55)</f>
        <v>700</v>
      </c>
      <c s="27" r="D56"/>
      <c s="47" r="E56"/>
    </row>
    <row customHeight="1" r="57" ht="18.75">
      <c t="s" s="8" r="A57">
        <v>83</v>
      </c>
      <c s="24" r="B57"/>
      <c s="79" r="C57"/>
      <c s="79" r="D57"/>
      <c s="75" r="E57"/>
    </row>
    <row r="58">
      <c s="24" r="A58"/>
      <c t="s" s="43" r="B58">
        <v>84</v>
      </c>
      <c s="39" r="C58">
        <v>250</v>
      </c>
      <c s="39" r="D58"/>
      <c s="32" r="E58"/>
    </row>
    <row r="59">
      <c t="s" s="43" r="B59">
        <v>85</v>
      </c>
      <c s="39" r="C59">
        <v>60</v>
      </c>
      <c s="39" r="D59"/>
      <c s="32" r="E59"/>
    </row>
    <row r="60">
      <c s="47" r="A60"/>
      <c t="s" s="68" r="B60">
        <v>18</v>
      </c>
      <c s="27" r="C60">
        <f>SUM(C58:C59)</f>
        <v>310</v>
      </c>
      <c s="27" r="D60"/>
      <c s="47" r="E60"/>
    </row>
    <row customHeight="1" r="61" ht="18.75">
      <c t="s" s="8" r="A61">
        <v>86</v>
      </c>
      <c s="24" r="B61"/>
      <c s="79" r="C61"/>
      <c s="79" r="D61"/>
      <c s="75" r="E61"/>
    </row>
    <row r="62">
      <c s="24" r="A62"/>
      <c t="s" s="43" r="B62">
        <v>87</v>
      </c>
      <c s="52" r="C62">
        <v>200</v>
      </c>
      <c s="39" r="D62"/>
      <c s="32" r="E62"/>
    </row>
    <row r="63">
      <c s="32" r="A63"/>
      <c t="s" s="58" r="B63">
        <v>88</v>
      </c>
      <c s="52" r="C63">
        <v>50</v>
      </c>
      <c s="39" r="D63"/>
      <c s="32" r="E63"/>
      <c s="32" r="F63"/>
    </row>
    <row r="64">
      <c s="47" r="A64"/>
      <c t="s" s="68" r="B64">
        <v>18</v>
      </c>
      <c s="27" r="C64">
        <f>SUM(C62:C63)</f>
        <v>250</v>
      </c>
      <c s="27" r="D64"/>
      <c s="47" r="E64"/>
    </row>
    <row customHeight="1" r="65" ht="18.75">
      <c t="s" s="8" r="A65">
        <v>89</v>
      </c>
      <c s="24" r="B65"/>
      <c s="79" r="C65"/>
      <c s="79" r="D65"/>
      <c s="75" r="E65"/>
    </row>
    <row r="66">
      <c s="24" r="A66"/>
      <c t="s" s="43" r="B66">
        <v>90</v>
      </c>
      <c s="39" r="C66">
        <v>10</v>
      </c>
      <c s="39" r="D66"/>
      <c s="32" r="E66"/>
    </row>
    <row r="67">
      <c t="s" s="43" r="B67">
        <v>91</v>
      </c>
      <c s="39" r="C67">
        <v>100</v>
      </c>
      <c s="39" r="D67"/>
      <c s="32" r="E67"/>
    </row>
    <row r="68">
      <c t="s" s="43" r="B68">
        <v>92</v>
      </c>
      <c s="39" r="C68">
        <v>25</v>
      </c>
      <c s="39" r="D68"/>
      <c s="32" r="E68"/>
    </row>
    <row r="69">
      <c t="s" s="43" r="B69">
        <v>93</v>
      </c>
      <c s="39" r="C69">
        <v>2500</v>
      </c>
      <c s="39" r="D69"/>
      <c s="32" r="E69"/>
    </row>
    <row r="70">
      <c s="43" r="B70"/>
      <c s="39" r="C70"/>
      <c s="39" r="D70"/>
      <c s="32" r="E70"/>
    </row>
    <row r="71">
      <c s="47" r="A71"/>
      <c t="s" s="68" r="B71">
        <v>18</v>
      </c>
      <c s="27" r="C71">
        <f>SUM(C66:C70)</f>
        <v>2635</v>
      </c>
      <c s="27" r="D71"/>
      <c s="47" r="E71"/>
    </row>
    <row customHeight="1" r="72" ht="18.75">
      <c t="s" s="8" r="A72">
        <v>94</v>
      </c>
      <c s="24" r="B72"/>
      <c s="79" r="C72"/>
      <c s="79" r="D72"/>
      <c s="75" r="E72"/>
      <c s="32" r="F72"/>
    </row>
    <row customHeight="1" r="73" ht="18.75">
      <c s="24" r="A73"/>
      <c t="s" s="43" r="B73">
        <v>95</v>
      </c>
      <c s="39" r="C73">
        <v>350</v>
      </c>
      <c s="39" r="D73"/>
      <c s="32" r="E73"/>
      <c s="32" r="F73"/>
    </row>
    <row customHeight="1" r="74" ht="18.75">
      <c t="s" s="43" r="B74">
        <v>96</v>
      </c>
      <c s="39" r="C74">
        <v>100</v>
      </c>
      <c s="39" r="D74"/>
      <c s="32" r="E74"/>
    </row>
    <row customHeight="1" r="75" ht="18.75">
      <c s="47" r="A75"/>
      <c t="s" s="68" r="B75">
        <v>18</v>
      </c>
      <c s="27" r="C75">
        <f>SUM(C73:C74)</f>
        <v>450</v>
      </c>
      <c s="27" r="D75"/>
      <c s="47" r="E75"/>
    </row>
    <row customHeight="1" r="76" ht="18.75">
      <c t="s" s="8" r="A76">
        <v>97</v>
      </c>
      <c s="24" r="B76"/>
      <c s="79" r="C76">
        <f>SUM(C7,C11,C20,C24,C39,C44,C48,C52,C56,C60,C64,C71,C75)</f>
        <v>11717.45</v>
      </c>
      <c s="79" r="D76"/>
      <c s="75" r="E76"/>
    </row>
  </sheetData>
  <mergeCells count="2">
    <mergeCell ref="A1:E1"/>
    <mergeCell ref="A2:B2"/>
  </mergeCells>
</worksheet>
</file>